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zucena\Documents\Entrega - DEEDI\Trayectorias escolares\Documentos Terminados\Enero\"/>
    </mc:Choice>
  </mc:AlternateContent>
  <xr:revisionPtr revIDLastSave="0" documentId="13_ncr:1_{B95F8A30-DE38-4A9A-998D-D384611E65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lig Mercado" sheetId="1" r:id="rId1"/>
    <sheet name="PSICOLOGIA" sheetId="2" r:id="rId2"/>
    <sheet name="BACHILLERAT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g+28CwNd+vNTxOIZrbJXFCqNf7/w=="/>
    </ext>
  </extLst>
</workbook>
</file>

<file path=xl/calcChain.xml><?xml version="1.0" encoding="utf-8"?>
<calcChain xmlns="http://schemas.openxmlformats.org/spreadsheetml/2006/main">
  <c r="L311" i="2" l="1"/>
  <c r="L334" i="2"/>
  <c r="L357" i="2"/>
  <c r="L380" i="2"/>
  <c r="L403" i="2"/>
  <c r="L426" i="2"/>
  <c r="L472" i="2"/>
  <c r="K124" i="3"/>
  <c r="I124" i="3"/>
  <c r="K76" i="3"/>
  <c r="J76" i="3"/>
  <c r="I76" i="3"/>
  <c r="K92" i="3"/>
  <c r="J92" i="3"/>
  <c r="I92" i="3"/>
  <c r="J108" i="3"/>
  <c r="K108" i="3" s="1"/>
  <c r="I108" i="3"/>
  <c r="J124" i="3"/>
  <c r="I140" i="3"/>
  <c r="K156" i="3"/>
  <c r="I156" i="3"/>
  <c r="J172" i="3"/>
  <c r="K172" i="3" s="1"/>
  <c r="I172" i="3"/>
  <c r="J188" i="3"/>
  <c r="K188" i="3" s="1"/>
  <c r="I188" i="3"/>
  <c r="J204" i="3"/>
  <c r="K204" i="3" s="1"/>
  <c r="I204" i="3"/>
  <c r="K220" i="3"/>
  <c r="J220" i="3"/>
  <c r="I220" i="3"/>
  <c r="J236" i="3"/>
  <c r="K236" i="3" s="1"/>
  <c r="I236" i="3"/>
  <c r="J268" i="3"/>
  <c r="K268" i="3" s="1"/>
  <c r="I268" i="3"/>
  <c r="J284" i="3"/>
  <c r="K284" i="3" s="1"/>
  <c r="I284" i="3"/>
  <c r="I300" i="3"/>
  <c r="Q377" i="2"/>
  <c r="K364" i="3"/>
  <c r="I364" i="3"/>
  <c r="H364" i="3"/>
  <c r="J364" i="3" s="1"/>
  <c r="O359" i="3"/>
  <c r="N359" i="3"/>
  <c r="L359" i="3"/>
  <c r="O358" i="3"/>
  <c r="N358" i="3"/>
  <c r="L358" i="3"/>
  <c r="O357" i="3"/>
  <c r="N357" i="3"/>
  <c r="L357" i="3"/>
  <c r="O356" i="3"/>
  <c r="N356" i="3"/>
  <c r="L356" i="3"/>
  <c r="L355" i="3"/>
  <c r="M354" i="3"/>
  <c r="P356" i="3" s="1"/>
  <c r="K348" i="3"/>
  <c r="I348" i="3"/>
  <c r="H348" i="3"/>
  <c r="J348" i="3" s="1"/>
  <c r="O343" i="3"/>
  <c r="N343" i="3"/>
  <c r="L343" i="3"/>
  <c r="O342" i="3"/>
  <c r="N342" i="3"/>
  <c r="L342" i="3"/>
  <c r="O341" i="3"/>
  <c r="N341" i="3"/>
  <c r="L341" i="3"/>
  <c r="N340" i="3"/>
  <c r="O340" i="3" s="1"/>
  <c r="L340" i="3"/>
  <c r="L339" i="3"/>
  <c r="M338" i="3"/>
  <c r="N339" i="3" s="1"/>
  <c r="O339" i="3" s="1"/>
  <c r="N656" i="2"/>
  <c r="L656" i="2"/>
  <c r="K656" i="2"/>
  <c r="M656" i="2" s="1"/>
  <c r="P654" i="2"/>
  <c r="Q653" i="2"/>
  <c r="Q654" i="2" s="1"/>
  <c r="R647" i="2"/>
  <c r="Q647" i="2"/>
  <c r="O647" i="2"/>
  <c r="R646" i="2"/>
  <c r="Q646" i="2"/>
  <c r="O646" i="2"/>
  <c r="R645" i="2"/>
  <c r="Q645" i="2"/>
  <c r="O645" i="2"/>
  <c r="R644" i="2"/>
  <c r="Q644" i="2"/>
  <c r="O644" i="2"/>
  <c r="R643" i="2"/>
  <c r="Q643" i="2"/>
  <c r="O643" i="2"/>
  <c r="R642" i="2"/>
  <c r="Q642" i="2"/>
  <c r="O642" i="2"/>
  <c r="R641" i="2"/>
  <c r="Q641" i="2"/>
  <c r="O641" i="2"/>
  <c r="O640" i="2"/>
  <c r="P639" i="2"/>
  <c r="S641" i="2" s="1"/>
  <c r="L449" i="2"/>
  <c r="N633" i="2"/>
  <c r="L633" i="2"/>
  <c r="K633" i="2"/>
  <c r="M633" i="2" s="1"/>
  <c r="P631" i="2"/>
  <c r="Q630" i="2"/>
  <c r="Q631" i="2" s="1"/>
  <c r="R624" i="2"/>
  <c r="Q624" i="2"/>
  <c r="O624" i="2"/>
  <c r="R623" i="2"/>
  <c r="Q623" i="2"/>
  <c r="O623" i="2"/>
  <c r="R622" i="2"/>
  <c r="Q622" i="2"/>
  <c r="O622" i="2"/>
  <c r="R621" i="2"/>
  <c r="Q621" i="2"/>
  <c r="O621" i="2"/>
  <c r="R620" i="2"/>
  <c r="Q620" i="2"/>
  <c r="O620" i="2"/>
  <c r="R619" i="2"/>
  <c r="Q619" i="2"/>
  <c r="O619" i="2"/>
  <c r="R618" i="2"/>
  <c r="Q618" i="2"/>
  <c r="O618" i="2"/>
  <c r="O617" i="2"/>
  <c r="P616" i="2"/>
  <c r="S618" i="2" s="1"/>
  <c r="K332" i="3"/>
  <c r="I332" i="3"/>
  <c r="H332" i="3"/>
  <c r="J332" i="3" s="1"/>
  <c r="O327" i="3"/>
  <c r="N327" i="3"/>
  <c r="L327" i="3"/>
  <c r="O326" i="3"/>
  <c r="N326" i="3"/>
  <c r="L326" i="3"/>
  <c r="O325" i="3"/>
  <c r="N325" i="3"/>
  <c r="L325" i="3"/>
  <c r="N324" i="3"/>
  <c r="O324" i="3" s="1"/>
  <c r="L324" i="3"/>
  <c r="L323" i="3"/>
  <c r="M322" i="3"/>
  <c r="N323" i="3" s="1"/>
  <c r="O323" i="3" s="1"/>
  <c r="N610" i="2"/>
  <c r="L610" i="2"/>
  <c r="K610" i="2"/>
  <c r="M610" i="2" s="1"/>
  <c r="P608" i="2"/>
  <c r="Q607" i="2"/>
  <c r="Q608" i="2" s="1"/>
  <c r="R601" i="2"/>
  <c r="Q601" i="2"/>
  <c r="O601" i="2"/>
  <c r="R600" i="2"/>
  <c r="Q600" i="2"/>
  <c r="O600" i="2"/>
  <c r="R599" i="2"/>
  <c r="Q599" i="2"/>
  <c r="O599" i="2"/>
  <c r="R598" i="2"/>
  <c r="Q598" i="2"/>
  <c r="O598" i="2"/>
  <c r="R597" i="2"/>
  <c r="Q597" i="2"/>
  <c r="O597" i="2"/>
  <c r="R596" i="2"/>
  <c r="Q596" i="2"/>
  <c r="O596" i="2"/>
  <c r="Q595" i="2"/>
  <c r="R595" i="2" s="1"/>
  <c r="O595" i="2"/>
  <c r="O594" i="2"/>
  <c r="P593" i="2"/>
  <c r="S595" i="2" s="1"/>
  <c r="N355" i="3" l="1"/>
  <c r="O355" i="3" s="1"/>
  <c r="P340" i="3"/>
  <c r="Q640" i="2"/>
  <c r="R640" i="2" s="1"/>
  <c r="Q594" i="2"/>
  <c r="R594" i="2" s="1"/>
  <c r="Q617" i="2"/>
  <c r="R617" i="2" s="1"/>
  <c r="P324" i="3"/>
  <c r="N587" i="2" l="1"/>
  <c r="L587" i="2"/>
  <c r="K587" i="2"/>
  <c r="M587" i="2" s="1"/>
  <c r="P585" i="2"/>
  <c r="Q584" i="2"/>
  <c r="Q585" i="2" s="1"/>
  <c r="R578" i="2"/>
  <c r="Q578" i="2"/>
  <c r="O578" i="2"/>
  <c r="R577" i="2"/>
  <c r="Q577" i="2"/>
  <c r="O577" i="2"/>
  <c r="R576" i="2"/>
  <c r="Q576" i="2"/>
  <c r="O576" i="2"/>
  <c r="R575" i="2"/>
  <c r="Q575" i="2"/>
  <c r="O575" i="2"/>
  <c r="R574" i="2"/>
  <c r="Q574" i="2"/>
  <c r="O574" i="2"/>
  <c r="Q573" i="2"/>
  <c r="R573" i="2" s="1"/>
  <c r="O573" i="2"/>
  <c r="Q572" i="2"/>
  <c r="R572" i="2" s="1"/>
  <c r="O572" i="2"/>
  <c r="O571" i="2"/>
  <c r="P570" i="2"/>
  <c r="S572" i="2" s="1"/>
  <c r="Q571" i="2" l="1"/>
  <c r="R571" i="2" s="1"/>
  <c r="K316" i="3"/>
  <c r="I316" i="3"/>
  <c r="H316" i="3"/>
  <c r="J316" i="3" s="1"/>
  <c r="O311" i="3"/>
  <c r="N311" i="3"/>
  <c r="L311" i="3"/>
  <c r="N310" i="3"/>
  <c r="O310" i="3" s="1"/>
  <c r="L310" i="3"/>
  <c r="N309" i="3"/>
  <c r="O309" i="3" s="1"/>
  <c r="L309" i="3"/>
  <c r="N308" i="3"/>
  <c r="O308" i="3" s="1"/>
  <c r="L308" i="3"/>
  <c r="L307" i="3"/>
  <c r="M306" i="3"/>
  <c r="N307" i="3" s="1"/>
  <c r="O307" i="3" s="1"/>
  <c r="N564" i="2"/>
  <c r="L564" i="2"/>
  <c r="K564" i="2"/>
  <c r="M564" i="2" s="1"/>
  <c r="P562" i="2"/>
  <c r="Q561" i="2"/>
  <c r="Q562" i="2" s="1"/>
  <c r="R555" i="2"/>
  <c r="Q555" i="2"/>
  <c r="O555" i="2"/>
  <c r="R554" i="2"/>
  <c r="Q554" i="2"/>
  <c r="O554" i="2"/>
  <c r="R553" i="2"/>
  <c r="Q553" i="2"/>
  <c r="O553" i="2"/>
  <c r="R552" i="2"/>
  <c r="Q552" i="2"/>
  <c r="O552" i="2"/>
  <c r="Q551" i="2"/>
  <c r="R551" i="2" s="1"/>
  <c r="O551" i="2"/>
  <c r="Q550" i="2"/>
  <c r="R550" i="2" s="1"/>
  <c r="O550" i="2"/>
  <c r="Q549" i="2"/>
  <c r="R549" i="2" s="1"/>
  <c r="O549" i="2"/>
  <c r="O548" i="2"/>
  <c r="P547" i="2"/>
  <c r="S549" i="2" s="1"/>
  <c r="P308" i="3" l="1"/>
  <c r="Q548" i="2"/>
  <c r="R548" i="2" s="1"/>
  <c r="N541" i="2" l="1"/>
  <c r="L541" i="2"/>
  <c r="K541" i="2"/>
  <c r="M541" i="2" s="1"/>
  <c r="P539" i="2"/>
  <c r="Q538" i="2"/>
  <c r="Q539" i="2" s="1"/>
  <c r="R532" i="2"/>
  <c r="Q532" i="2"/>
  <c r="O532" i="2"/>
  <c r="R531" i="2"/>
  <c r="Q531" i="2"/>
  <c r="O531" i="2"/>
  <c r="R530" i="2"/>
  <c r="Q530" i="2"/>
  <c r="O530" i="2"/>
  <c r="Q529" i="2"/>
  <c r="R529" i="2" s="1"/>
  <c r="O529" i="2"/>
  <c r="Q528" i="2"/>
  <c r="R528" i="2" s="1"/>
  <c r="O528" i="2"/>
  <c r="Q527" i="2"/>
  <c r="R527" i="2" s="1"/>
  <c r="O527" i="2"/>
  <c r="S526" i="2"/>
  <c r="Q526" i="2"/>
  <c r="R526" i="2" s="1"/>
  <c r="O526" i="2"/>
  <c r="O525" i="2"/>
  <c r="P524" i="2"/>
  <c r="Q525" i="2" s="1"/>
  <c r="R525" i="2" s="1"/>
  <c r="H300" i="3" l="1"/>
  <c r="J300" i="3" s="1"/>
  <c r="K300" i="3" s="1"/>
  <c r="N295" i="3"/>
  <c r="O295" i="3" s="1"/>
  <c r="L295" i="3"/>
  <c r="N294" i="3"/>
  <c r="O294" i="3" s="1"/>
  <c r="L294" i="3"/>
  <c r="N293" i="3"/>
  <c r="O293" i="3" s="1"/>
  <c r="L293" i="3"/>
  <c r="N292" i="3"/>
  <c r="O292" i="3" s="1"/>
  <c r="L292" i="3"/>
  <c r="L291" i="3"/>
  <c r="M290" i="3"/>
  <c r="P292" i="3" s="1"/>
  <c r="H284" i="3"/>
  <c r="N279" i="3"/>
  <c r="O279" i="3" s="1"/>
  <c r="L279" i="3"/>
  <c r="N278" i="3"/>
  <c r="O278" i="3" s="1"/>
  <c r="L278" i="3"/>
  <c r="N277" i="3"/>
  <c r="O277" i="3" s="1"/>
  <c r="L277" i="3"/>
  <c r="N276" i="3"/>
  <c r="O276" i="3" s="1"/>
  <c r="L276" i="3"/>
  <c r="L275" i="3"/>
  <c r="M274" i="3"/>
  <c r="N275" i="3" s="1"/>
  <c r="O275" i="3" s="1"/>
  <c r="H268" i="3"/>
  <c r="N263" i="3"/>
  <c r="O263" i="3" s="1"/>
  <c r="L263" i="3"/>
  <c r="N262" i="3"/>
  <c r="O262" i="3" s="1"/>
  <c r="L262" i="3"/>
  <c r="N261" i="3"/>
  <c r="O261" i="3" s="1"/>
  <c r="L261" i="3"/>
  <c r="N260" i="3"/>
  <c r="O260" i="3" s="1"/>
  <c r="L260" i="3"/>
  <c r="L259" i="3"/>
  <c r="M258" i="3"/>
  <c r="P260" i="3" s="1"/>
  <c r="K252" i="3"/>
  <c r="I252" i="3"/>
  <c r="H252" i="3"/>
  <c r="J252" i="3" s="1"/>
  <c r="O247" i="3"/>
  <c r="N247" i="3"/>
  <c r="L247" i="3"/>
  <c r="O246" i="3"/>
  <c r="N246" i="3"/>
  <c r="L246" i="3"/>
  <c r="O245" i="3"/>
  <c r="N245" i="3"/>
  <c r="L245" i="3"/>
  <c r="O244" i="3"/>
  <c r="N244" i="3"/>
  <c r="L244" i="3"/>
  <c r="O243" i="3"/>
  <c r="N243" i="3"/>
  <c r="L243" i="3"/>
  <c r="M242" i="3"/>
  <c r="P244" i="3" s="1"/>
  <c r="H236" i="3"/>
  <c r="N231" i="3"/>
  <c r="O231" i="3" s="1"/>
  <c r="L231" i="3"/>
  <c r="N230" i="3"/>
  <c r="O230" i="3" s="1"/>
  <c r="L230" i="3"/>
  <c r="N229" i="3"/>
  <c r="O229" i="3" s="1"/>
  <c r="L229" i="3"/>
  <c r="N228" i="3"/>
  <c r="O228" i="3" s="1"/>
  <c r="L228" i="3"/>
  <c r="L227" i="3"/>
  <c r="M226" i="3"/>
  <c r="N227" i="3" s="1"/>
  <c r="O227" i="3" s="1"/>
  <c r="H220" i="3"/>
  <c r="N215" i="3"/>
  <c r="O215" i="3" s="1"/>
  <c r="L215" i="3"/>
  <c r="N214" i="3"/>
  <c r="O214" i="3" s="1"/>
  <c r="L214" i="3"/>
  <c r="N213" i="3"/>
  <c r="O213" i="3" s="1"/>
  <c r="L213" i="3"/>
  <c r="N212" i="3"/>
  <c r="O212" i="3" s="1"/>
  <c r="L212" i="3"/>
  <c r="L211" i="3"/>
  <c r="M210" i="3"/>
  <c r="N211" i="3" s="1"/>
  <c r="O211" i="3" s="1"/>
  <c r="H204" i="3"/>
  <c r="N199" i="3"/>
  <c r="O199" i="3" s="1"/>
  <c r="L199" i="3"/>
  <c r="N198" i="3"/>
  <c r="O198" i="3" s="1"/>
  <c r="L198" i="3"/>
  <c r="N197" i="3"/>
  <c r="O197" i="3" s="1"/>
  <c r="L197" i="3"/>
  <c r="N196" i="3"/>
  <c r="O196" i="3" s="1"/>
  <c r="L196" i="3"/>
  <c r="L195" i="3"/>
  <c r="M194" i="3"/>
  <c r="P196" i="3" s="1"/>
  <c r="H188" i="3"/>
  <c r="N183" i="3"/>
  <c r="O183" i="3" s="1"/>
  <c r="L183" i="3"/>
  <c r="N182" i="3"/>
  <c r="O182" i="3" s="1"/>
  <c r="L182" i="3"/>
  <c r="N181" i="3"/>
  <c r="O181" i="3" s="1"/>
  <c r="L181" i="3"/>
  <c r="N180" i="3"/>
  <c r="O180" i="3" s="1"/>
  <c r="L180" i="3"/>
  <c r="L179" i="3"/>
  <c r="M178" i="3"/>
  <c r="P180" i="3" s="1"/>
  <c r="H172" i="3"/>
  <c r="N167" i="3"/>
  <c r="O167" i="3" s="1"/>
  <c r="L167" i="3"/>
  <c r="N166" i="3"/>
  <c r="O166" i="3" s="1"/>
  <c r="L166" i="3"/>
  <c r="N165" i="3"/>
  <c r="O165" i="3" s="1"/>
  <c r="L165" i="3"/>
  <c r="N164" i="3"/>
  <c r="O164" i="3" s="1"/>
  <c r="L164" i="3"/>
  <c r="L163" i="3"/>
  <c r="M162" i="3"/>
  <c r="N163" i="3" s="1"/>
  <c r="O163" i="3" s="1"/>
  <c r="H156" i="3"/>
  <c r="J156" i="3" s="1"/>
  <c r="N151" i="3"/>
  <c r="O151" i="3" s="1"/>
  <c r="L151" i="3"/>
  <c r="N150" i="3"/>
  <c r="O150" i="3" s="1"/>
  <c r="L150" i="3"/>
  <c r="N149" i="3"/>
  <c r="O149" i="3" s="1"/>
  <c r="L149" i="3"/>
  <c r="N148" i="3"/>
  <c r="O148" i="3" s="1"/>
  <c r="L148" i="3"/>
  <c r="L147" i="3"/>
  <c r="M146" i="3"/>
  <c r="N147" i="3" s="1"/>
  <c r="O147" i="3" s="1"/>
  <c r="H140" i="3"/>
  <c r="J140" i="3" s="1"/>
  <c r="N135" i="3"/>
  <c r="O135" i="3" s="1"/>
  <c r="L135" i="3"/>
  <c r="N134" i="3"/>
  <c r="O134" i="3" s="1"/>
  <c r="L134" i="3"/>
  <c r="N133" i="3"/>
  <c r="O133" i="3" s="1"/>
  <c r="L133" i="3"/>
  <c r="N132" i="3"/>
  <c r="O132" i="3" s="1"/>
  <c r="L132" i="3"/>
  <c r="L131" i="3"/>
  <c r="M130" i="3"/>
  <c r="P132" i="3" s="1"/>
  <c r="H124" i="3"/>
  <c r="N119" i="3"/>
  <c r="O119" i="3" s="1"/>
  <c r="L119" i="3"/>
  <c r="N118" i="3"/>
  <c r="O118" i="3" s="1"/>
  <c r="L118" i="3"/>
  <c r="N117" i="3"/>
  <c r="O117" i="3" s="1"/>
  <c r="L117" i="3"/>
  <c r="N116" i="3"/>
  <c r="O116" i="3" s="1"/>
  <c r="L116" i="3"/>
  <c r="L115" i="3"/>
  <c r="M114" i="3"/>
  <c r="P116" i="3" s="1"/>
  <c r="H108" i="3"/>
  <c r="N103" i="3"/>
  <c r="O103" i="3" s="1"/>
  <c r="L103" i="3"/>
  <c r="N102" i="3"/>
  <c r="O102" i="3" s="1"/>
  <c r="L102" i="3"/>
  <c r="N101" i="3"/>
  <c r="O101" i="3" s="1"/>
  <c r="L101" i="3"/>
  <c r="N100" i="3"/>
  <c r="O100" i="3" s="1"/>
  <c r="L100" i="3"/>
  <c r="L99" i="3"/>
  <c r="M98" i="3"/>
  <c r="N99" i="3" s="1"/>
  <c r="O99" i="3" s="1"/>
  <c r="H92" i="3"/>
  <c r="O87" i="3"/>
  <c r="N87" i="3"/>
  <c r="L87" i="3"/>
  <c r="O86" i="3"/>
  <c r="N86" i="3"/>
  <c r="L86" i="3"/>
  <c r="O85" i="3"/>
  <c r="N85" i="3"/>
  <c r="L85" i="3"/>
  <c r="N84" i="3"/>
  <c r="O84" i="3" s="1"/>
  <c r="L84" i="3"/>
  <c r="L83" i="3"/>
  <c r="M82" i="3"/>
  <c r="N83" i="3" s="1"/>
  <c r="O83" i="3" s="1"/>
  <c r="H76" i="3"/>
  <c r="N71" i="3"/>
  <c r="O71" i="3" s="1"/>
  <c r="L71" i="3"/>
  <c r="N70" i="3"/>
  <c r="O70" i="3" s="1"/>
  <c r="L70" i="3"/>
  <c r="N69" i="3"/>
  <c r="O69" i="3" s="1"/>
  <c r="L69" i="3"/>
  <c r="N68" i="3"/>
  <c r="O68" i="3" s="1"/>
  <c r="L68" i="3"/>
  <c r="L67" i="3"/>
  <c r="M66" i="3"/>
  <c r="P68" i="3" s="1"/>
  <c r="I60" i="3"/>
  <c r="H60" i="3"/>
  <c r="J60" i="3" s="1"/>
  <c r="N55" i="3"/>
  <c r="O55" i="3" s="1"/>
  <c r="L55" i="3"/>
  <c r="N54" i="3"/>
  <c r="O54" i="3" s="1"/>
  <c r="L54" i="3"/>
  <c r="N53" i="3"/>
  <c r="O53" i="3" s="1"/>
  <c r="L53" i="3"/>
  <c r="N52" i="3"/>
  <c r="O52" i="3" s="1"/>
  <c r="L52" i="3"/>
  <c r="L51" i="3"/>
  <c r="M50" i="3"/>
  <c r="P52" i="3" s="1"/>
  <c r="K44" i="3"/>
  <c r="I44" i="3"/>
  <c r="H44" i="3"/>
  <c r="J44" i="3" s="1"/>
  <c r="N39" i="3"/>
  <c r="O39" i="3" s="1"/>
  <c r="L39" i="3"/>
  <c r="N38" i="3"/>
  <c r="O38" i="3" s="1"/>
  <c r="L38" i="3"/>
  <c r="N37" i="3"/>
  <c r="O37" i="3" s="1"/>
  <c r="L37" i="3"/>
  <c r="N36" i="3"/>
  <c r="O36" i="3" s="1"/>
  <c r="L36" i="3"/>
  <c r="L35" i="3"/>
  <c r="M34" i="3"/>
  <c r="N35" i="3" s="1"/>
  <c r="O35" i="3" s="1"/>
  <c r="K28" i="3"/>
  <c r="I28" i="3"/>
  <c r="H28" i="3"/>
  <c r="J28" i="3" s="1"/>
  <c r="N23" i="3"/>
  <c r="O23" i="3" s="1"/>
  <c r="L23" i="3"/>
  <c r="N22" i="3"/>
  <c r="O22" i="3" s="1"/>
  <c r="L22" i="3"/>
  <c r="N21" i="3"/>
  <c r="O21" i="3" s="1"/>
  <c r="L21" i="3"/>
  <c r="N20" i="3"/>
  <c r="O20" i="3" s="1"/>
  <c r="L20" i="3"/>
  <c r="L19" i="3"/>
  <c r="M18" i="3"/>
  <c r="P20" i="3" s="1"/>
  <c r="N518" i="2"/>
  <c r="L518" i="2"/>
  <c r="K518" i="2"/>
  <c r="M518" i="2" s="1"/>
  <c r="P516" i="2"/>
  <c r="Q515" i="2"/>
  <c r="Q516" i="2" s="1"/>
  <c r="R509" i="2"/>
  <c r="Q509" i="2"/>
  <c r="O509" i="2"/>
  <c r="R508" i="2"/>
  <c r="Q508" i="2"/>
  <c r="O508" i="2"/>
  <c r="Q507" i="2"/>
  <c r="R507" i="2" s="1"/>
  <c r="O507" i="2"/>
  <c r="Q506" i="2"/>
  <c r="R506" i="2" s="1"/>
  <c r="O506" i="2"/>
  <c r="Q505" i="2"/>
  <c r="R505" i="2" s="1"/>
  <c r="O505" i="2"/>
  <c r="Q504" i="2"/>
  <c r="R504" i="2" s="1"/>
  <c r="O504" i="2"/>
  <c r="Q503" i="2"/>
  <c r="R503" i="2" s="1"/>
  <c r="O503" i="2"/>
  <c r="O502" i="2"/>
  <c r="P501" i="2"/>
  <c r="S503" i="2" s="1"/>
  <c r="N495" i="2"/>
  <c r="L495" i="2"/>
  <c r="K495" i="2"/>
  <c r="M495" i="2" s="1"/>
  <c r="P493" i="2"/>
  <c r="Q492" i="2"/>
  <c r="Q493" i="2" s="1"/>
  <c r="R486" i="2"/>
  <c r="Q486" i="2"/>
  <c r="O486" i="2"/>
  <c r="Q485" i="2"/>
  <c r="R485" i="2" s="1"/>
  <c r="O485" i="2"/>
  <c r="Q484" i="2"/>
  <c r="R484" i="2" s="1"/>
  <c r="O484" i="2"/>
  <c r="Q483" i="2"/>
  <c r="R483" i="2" s="1"/>
  <c r="O483" i="2"/>
  <c r="Q482" i="2"/>
  <c r="R482" i="2" s="1"/>
  <c r="O482" i="2"/>
  <c r="Q481" i="2"/>
  <c r="R481" i="2" s="1"/>
  <c r="O481" i="2"/>
  <c r="Q480" i="2"/>
  <c r="R480" i="2" s="1"/>
  <c r="O480" i="2"/>
  <c r="O479" i="2"/>
  <c r="P478" i="2"/>
  <c r="S480" i="2" s="1"/>
  <c r="K472" i="2"/>
  <c r="M472" i="2" s="1"/>
  <c r="N472" i="2" s="1"/>
  <c r="P470" i="2"/>
  <c r="Q469" i="2"/>
  <c r="Q470" i="2" s="1"/>
  <c r="Q463" i="2"/>
  <c r="R463" i="2" s="1"/>
  <c r="O463" i="2"/>
  <c r="Q462" i="2"/>
  <c r="R462" i="2" s="1"/>
  <c r="O462" i="2"/>
  <c r="Q461" i="2"/>
  <c r="R461" i="2" s="1"/>
  <c r="O461" i="2"/>
  <c r="Q460" i="2"/>
  <c r="R460" i="2" s="1"/>
  <c r="O460" i="2"/>
  <c r="Q459" i="2"/>
  <c r="R459" i="2" s="1"/>
  <c r="O459" i="2"/>
  <c r="Q458" i="2"/>
  <c r="R458" i="2" s="1"/>
  <c r="O458" i="2"/>
  <c r="Q457" i="2"/>
  <c r="R457" i="2" s="1"/>
  <c r="O457" i="2"/>
  <c r="O456" i="2"/>
  <c r="P455" i="2"/>
  <c r="Q456" i="2" s="1"/>
  <c r="R456" i="2" s="1"/>
  <c r="K449" i="2"/>
  <c r="M449" i="2" s="1"/>
  <c r="N449" i="2" s="1"/>
  <c r="P447" i="2"/>
  <c r="Q446" i="2"/>
  <c r="Q447" i="2" s="1"/>
  <c r="Q440" i="2"/>
  <c r="R440" i="2" s="1"/>
  <c r="O440" i="2"/>
  <c r="Q439" i="2"/>
  <c r="R439" i="2" s="1"/>
  <c r="O439" i="2"/>
  <c r="Q438" i="2"/>
  <c r="R438" i="2" s="1"/>
  <c r="O438" i="2"/>
  <c r="Q437" i="2"/>
  <c r="R437" i="2" s="1"/>
  <c r="O437" i="2"/>
  <c r="Q436" i="2"/>
  <c r="R436" i="2" s="1"/>
  <c r="O436" i="2"/>
  <c r="Q435" i="2"/>
  <c r="R435" i="2" s="1"/>
  <c r="O435" i="2"/>
  <c r="Q434" i="2"/>
  <c r="R434" i="2" s="1"/>
  <c r="O434" i="2"/>
  <c r="O433" i="2"/>
  <c r="P432" i="2"/>
  <c r="Q433" i="2" s="1"/>
  <c r="R433" i="2" s="1"/>
  <c r="K426" i="2"/>
  <c r="M426" i="2" s="1"/>
  <c r="P424" i="2"/>
  <c r="Q423" i="2"/>
  <c r="Q424" i="2" s="1"/>
  <c r="Q417" i="2"/>
  <c r="R417" i="2" s="1"/>
  <c r="O417" i="2"/>
  <c r="Q416" i="2"/>
  <c r="R416" i="2" s="1"/>
  <c r="O416" i="2"/>
  <c r="Q415" i="2"/>
  <c r="R415" i="2" s="1"/>
  <c r="O415" i="2"/>
  <c r="Q414" i="2"/>
  <c r="R414" i="2" s="1"/>
  <c r="O414" i="2"/>
  <c r="Q413" i="2"/>
  <c r="R413" i="2" s="1"/>
  <c r="O413" i="2"/>
  <c r="Q412" i="2"/>
  <c r="R412" i="2" s="1"/>
  <c r="O412" i="2"/>
  <c r="Q411" i="2"/>
  <c r="R411" i="2" s="1"/>
  <c r="O411" i="2"/>
  <c r="O410" i="2"/>
  <c r="P409" i="2"/>
  <c r="S411" i="2" s="1"/>
  <c r="K403" i="2"/>
  <c r="M403" i="2" s="1"/>
  <c r="N403" i="2" s="1"/>
  <c r="P401" i="2"/>
  <c r="Q400" i="2"/>
  <c r="Q401" i="2" s="1"/>
  <c r="Q394" i="2"/>
  <c r="R394" i="2" s="1"/>
  <c r="O394" i="2"/>
  <c r="Q393" i="2"/>
  <c r="R393" i="2" s="1"/>
  <c r="O393" i="2"/>
  <c r="Q392" i="2"/>
  <c r="R392" i="2" s="1"/>
  <c r="O392" i="2"/>
  <c r="Q391" i="2"/>
  <c r="R391" i="2" s="1"/>
  <c r="O391" i="2"/>
  <c r="Q390" i="2"/>
  <c r="R390" i="2" s="1"/>
  <c r="O390" i="2"/>
  <c r="Q389" i="2"/>
  <c r="R389" i="2" s="1"/>
  <c r="O389" i="2"/>
  <c r="Q388" i="2"/>
  <c r="R388" i="2" s="1"/>
  <c r="O388" i="2"/>
  <c r="O387" i="2"/>
  <c r="P386" i="2"/>
  <c r="S388" i="2" s="1"/>
  <c r="K380" i="2"/>
  <c r="M380" i="2" s="1"/>
  <c r="P378" i="2"/>
  <c r="Q378" i="2"/>
  <c r="Q371" i="2"/>
  <c r="R371" i="2" s="1"/>
  <c r="O371" i="2"/>
  <c r="Q370" i="2"/>
  <c r="R370" i="2" s="1"/>
  <c r="O370" i="2"/>
  <c r="Q369" i="2"/>
  <c r="R369" i="2" s="1"/>
  <c r="O369" i="2"/>
  <c r="Q368" i="2"/>
  <c r="R368" i="2" s="1"/>
  <c r="O368" i="2"/>
  <c r="Q367" i="2"/>
  <c r="R367" i="2" s="1"/>
  <c r="O367" i="2"/>
  <c r="Q366" i="2"/>
  <c r="R366" i="2" s="1"/>
  <c r="O366" i="2"/>
  <c r="Q365" i="2"/>
  <c r="R365" i="2" s="1"/>
  <c r="O365" i="2"/>
  <c r="O364" i="2"/>
  <c r="P363" i="2"/>
  <c r="Q364" i="2" s="1"/>
  <c r="R364" i="2" s="1"/>
  <c r="K357" i="2"/>
  <c r="M357" i="2" s="1"/>
  <c r="P355" i="2"/>
  <c r="Q354" i="2"/>
  <c r="Q355" i="2" s="1"/>
  <c r="Q348" i="2"/>
  <c r="R348" i="2" s="1"/>
  <c r="O348" i="2"/>
  <c r="Q347" i="2"/>
  <c r="R347" i="2" s="1"/>
  <c r="O347" i="2"/>
  <c r="Q346" i="2"/>
  <c r="R346" i="2" s="1"/>
  <c r="O346" i="2"/>
  <c r="Q345" i="2"/>
  <c r="R345" i="2" s="1"/>
  <c r="O345" i="2"/>
  <c r="Q344" i="2"/>
  <c r="R344" i="2" s="1"/>
  <c r="O344" i="2"/>
  <c r="Q343" i="2"/>
  <c r="R343" i="2" s="1"/>
  <c r="O343" i="2"/>
  <c r="Q342" i="2"/>
  <c r="R342" i="2" s="1"/>
  <c r="O342" i="2"/>
  <c r="O341" i="2"/>
  <c r="P340" i="2"/>
  <c r="Q341" i="2" s="1"/>
  <c r="R341" i="2" s="1"/>
  <c r="K334" i="2"/>
  <c r="P332" i="2"/>
  <c r="Q325" i="2"/>
  <c r="R325" i="2" s="1"/>
  <c r="O325" i="2"/>
  <c r="Q324" i="2"/>
  <c r="R324" i="2" s="1"/>
  <c r="O324" i="2"/>
  <c r="Q323" i="2"/>
  <c r="R323" i="2" s="1"/>
  <c r="O323" i="2"/>
  <c r="Q322" i="2"/>
  <c r="R322" i="2" s="1"/>
  <c r="O322" i="2"/>
  <c r="Q321" i="2"/>
  <c r="R321" i="2" s="1"/>
  <c r="O321" i="2"/>
  <c r="Q320" i="2"/>
  <c r="R320" i="2" s="1"/>
  <c r="O320" i="2"/>
  <c r="Q319" i="2"/>
  <c r="R319" i="2" s="1"/>
  <c r="O319" i="2"/>
  <c r="O318" i="2"/>
  <c r="P317" i="2"/>
  <c r="S319" i="2" s="1"/>
  <c r="K311" i="2"/>
  <c r="M311" i="2" s="1"/>
  <c r="P309" i="2"/>
  <c r="Q308" i="2"/>
  <c r="Q309" i="2" s="1"/>
  <c r="Q302" i="2"/>
  <c r="R302" i="2" s="1"/>
  <c r="O302" i="2"/>
  <c r="Q301" i="2"/>
  <c r="R301" i="2" s="1"/>
  <c r="O301" i="2"/>
  <c r="Q300" i="2"/>
  <c r="R300" i="2" s="1"/>
  <c r="O300" i="2"/>
  <c r="Q299" i="2"/>
  <c r="R299" i="2" s="1"/>
  <c r="O299" i="2"/>
  <c r="Q298" i="2"/>
  <c r="R298" i="2" s="1"/>
  <c r="O298" i="2"/>
  <c r="Q297" i="2"/>
  <c r="R297" i="2" s="1"/>
  <c r="O297" i="2"/>
  <c r="Q296" i="2"/>
  <c r="R296" i="2" s="1"/>
  <c r="O296" i="2"/>
  <c r="O295" i="2"/>
  <c r="P294" i="2"/>
  <c r="S296" i="2" s="1"/>
  <c r="L288" i="2"/>
  <c r="K288" i="2"/>
  <c r="M288" i="2" s="1"/>
  <c r="P286" i="2"/>
  <c r="Q285" i="2"/>
  <c r="Q286" i="2" s="1"/>
  <c r="Q279" i="2"/>
  <c r="R279" i="2" s="1"/>
  <c r="O279" i="2"/>
  <c r="Q278" i="2"/>
  <c r="R278" i="2" s="1"/>
  <c r="O278" i="2"/>
  <c r="Q277" i="2"/>
  <c r="R277" i="2" s="1"/>
  <c r="O277" i="2"/>
  <c r="Q276" i="2"/>
  <c r="R276" i="2" s="1"/>
  <c r="O276" i="2"/>
  <c r="Q275" i="2"/>
  <c r="R275" i="2" s="1"/>
  <c r="O275" i="2"/>
  <c r="Q274" i="2"/>
  <c r="R274" i="2" s="1"/>
  <c r="O274" i="2"/>
  <c r="Q273" i="2"/>
  <c r="R273" i="2" s="1"/>
  <c r="O273" i="2"/>
  <c r="O272" i="2"/>
  <c r="P271" i="2"/>
  <c r="Q272" i="2" s="1"/>
  <c r="R272" i="2" s="1"/>
  <c r="L265" i="2"/>
  <c r="K265" i="2"/>
  <c r="M265" i="2" s="1"/>
  <c r="P263" i="2"/>
  <c r="Q262" i="2"/>
  <c r="Q263" i="2" s="1"/>
  <c r="Q256" i="2"/>
  <c r="R256" i="2" s="1"/>
  <c r="O256" i="2"/>
  <c r="Q255" i="2"/>
  <c r="R255" i="2" s="1"/>
  <c r="O255" i="2"/>
  <c r="Q254" i="2"/>
  <c r="R254" i="2" s="1"/>
  <c r="O254" i="2"/>
  <c r="Q253" i="2"/>
  <c r="R253" i="2" s="1"/>
  <c r="O253" i="2"/>
  <c r="Q252" i="2"/>
  <c r="R252" i="2" s="1"/>
  <c r="O252" i="2"/>
  <c r="Q251" i="2"/>
  <c r="R251" i="2" s="1"/>
  <c r="O251" i="2"/>
  <c r="Q250" i="2"/>
  <c r="R250" i="2" s="1"/>
  <c r="O250" i="2"/>
  <c r="O249" i="2"/>
  <c r="P248" i="2"/>
  <c r="Q249" i="2" s="1"/>
  <c r="R249" i="2" s="1"/>
  <c r="L242" i="2"/>
  <c r="K242" i="2"/>
  <c r="M242" i="2" s="1"/>
  <c r="P240" i="2"/>
  <c r="Q239" i="2"/>
  <c r="Q240" i="2" s="1"/>
  <c r="Q233" i="2"/>
  <c r="R233" i="2" s="1"/>
  <c r="O233" i="2"/>
  <c r="Q232" i="2"/>
  <c r="R232" i="2" s="1"/>
  <c r="O232" i="2"/>
  <c r="Q231" i="2"/>
  <c r="R231" i="2" s="1"/>
  <c r="O231" i="2"/>
  <c r="Q230" i="2"/>
  <c r="R230" i="2" s="1"/>
  <c r="O230" i="2"/>
  <c r="Q229" i="2"/>
  <c r="R229" i="2" s="1"/>
  <c r="O229" i="2"/>
  <c r="Q228" i="2"/>
  <c r="R228" i="2" s="1"/>
  <c r="O228" i="2"/>
  <c r="Q227" i="2"/>
  <c r="R227" i="2" s="1"/>
  <c r="O227" i="2"/>
  <c r="O226" i="2"/>
  <c r="P225" i="2"/>
  <c r="S227" i="2" s="1"/>
  <c r="L219" i="2"/>
  <c r="K219" i="2"/>
  <c r="M219" i="2" s="1"/>
  <c r="P217" i="2"/>
  <c r="Q216" i="2"/>
  <c r="Q217" i="2" s="1"/>
  <c r="Q210" i="2"/>
  <c r="R210" i="2" s="1"/>
  <c r="O210" i="2"/>
  <c r="Q209" i="2"/>
  <c r="R209" i="2" s="1"/>
  <c r="O209" i="2"/>
  <c r="Q208" i="2"/>
  <c r="R208" i="2" s="1"/>
  <c r="O208" i="2"/>
  <c r="Q207" i="2"/>
  <c r="R207" i="2" s="1"/>
  <c r="O207" i="2"/>
  <c r="Q206" i="2"/>
  <c r="R206" i="2" s="1"/>
  <c r="O206" i="2"/>
  <c r="Q205" i="2"/>
  <c r="R205" i="2" s="1"/>
  <c r="O205" i="2"/>
  <c r="Q204" i="2"/>
  <c r="R204" i="2" s="1"/>
  <c r="O204" i="2"/>
  <c r="O203" i="2"/>
  <c r="P202" i="2"/>
  <c r="S204" i="2" s="1"/>
  <c r="L196" i="2"/>
  <c r="K196" i="2"/>
  <c r="M196" i="2" s="1"/>
  <c r="N196" i="2" s="1"/>
  <c r="P194" i="2"/>
  <c r="Q193" i="2"/>
  <c r="Q194" i="2" s="1"/>
  <c r="Q187" i="2"/>
  <c r="R187" i="2" s="1"/>
  <c r="O187" i="2"/>
  <c r="Q186" i="2"/>
  <c r="R186" i="2" s="1"/>
  <c r="O186" i="2"/>
  <c r="Q185" i="2"/>
  <c r="R185" i="2" s="1"/>
  <c r="O185" i="2"/>
  <c r="Q184" i="2"/>
  <c r="R184" i="2" s="1"/>
  <c r="O184" i="2"/>
  <c r="Q183" i="2"/>
  <c r="R183" i="2" s="1"/>
  <c r="O183" i="2"/>
  <c r="Q182" i="2"/>
  <c r="R182" i="2" s="1"/>
  <c r="O182" i="2"/>
  <c r="Q181" i="2"/>
  <c r="R181" i="2" s="1"/>
  <c r="O181" i="2"/>
  <c r="O180" i="2"/>
  <c r="P179" i="2"/>
  <c r="Q180" i="2" s="1"/>
  <c r="R180" i="2" s="1"/>
  <c r="L173" i="2"/>
  <c r="K173" i="2"/>
  <c r="Q170" i="2" s="1"/>
  <c r="Q171" i="2" s="1"/>
  <c r="P171" i="2"/>
  <c r="Q164" i="2"/>
  <c r="R164" i="2" s="1"/>
  <c r="O164" i="2"/>
  <c r="Q163" i="2"/>
  <c r="R163" i="2" s="1"/>
  <c r="O163" i="2"/>
  <c r="Q162" i="2"/>
  <c r="R162" i="2" s="1"/>
  <c r="O162" i="2"/>
  <c r="Q161" i="2"/>
  <c r="R161" i="2" s="1"/>
  <c r="O161" i="2"/>
  <c r="Q160" i="2"/>
  <c r="R160" i="2" s="1"/>
  <c r="O160" i="2"/>
  <c r="Q159" i="2"/>
  <c r="R159" i="2" s="1"/>
  <c r="O159" i="2"/>
  <c r="Q158" i="2"/>
  <c r="R158" i="2" s="1"/>
  <c r="O158" i="2"/>
  <c r="O157" i="2"/>
  <c r="P156" i="2"/>
  <c r="Q157" i="2" s="1"/>
  <c r="R157" i="2" s="1"/>
  <c r="L150" i="2"/>
  <c r="K150" i="2"/>
  <c r="M150" i="2" s="1"/>
  <c r="P148" i="2"/>
  <c r="Q147" i="2"/>
  <c r="Q148" i="2" s="1"/>
  <c r="Q141" i="2"/>
  <c r="R141" i="2" s="1"/>
  <c r="O141" i="2"/>
  <c r="Q140" i="2"/>
  <c r="R140" i="2" s="1"/>
  <c r="O140" i="2"/>
  <c r="Q139" i="2"/>
  <c r="R139" i="2" s="1"/>
  <c r="O139" i="2"/>
  <c r="Q138" i="2"/>
  <c r="R138" i="2" s="1"/>
  <c r="O138" i="2"/>
  <c r="Q137" i="2"/>
  <c r="R137" i="2" s="1"/>
  <c r="O137" i="2"/>
  <c r="Q136" i="2"/>
  <c r="R136" i="2" s="1"/>
  <c r="O136" i="2"/>
  <c r="Q135" i="2"/>
  <c r="R135" i="2" s="1"/>
  <c r="O135" i="2"/>
  <c r="O134" i="2"/>
  <c r="P133" i="2"/>
  <c r="S135" i="2" s="1"/>
  <c r="L127" i="2"/>
  <c r="K127" i="2"/>
  <c r="M127" i="2" s="1"/>
  <c r="N127" i="2" s="1"/>
  <c r="P125" i="2"/>
  <c r="Q124" i="2"/>
  <c r="Q125" i="2" s="1"/>
  <c r="Q118" i="2"/>
  <c r="R118" i="2" s="1"/>
  <c r="O118" i="2"/>
  <c r="Q117" i="2"/>
  <c r="R117" i="2" s="1"/>
  <c r="O117" i="2"/>
  <c r="Q116" i="2"/>
  <c r="R116" i="2" s="1"/>
  <c r="O116" i="2"/>
  <c r="Q115" i="2"/>
  <c r="R115" i="2" s="1"/>
  <c r="O115" i="2"/>
  <c r="Q114" i="2"/>
  <c r="R114" i="2" s="1"/>
  <c r="O114" i="2"/>
  <c r="Q113" i="2"/>
  <c r="R113" i="2" s="1"/>
  <c r="O113" i="2"/>
  <c r="Q112" i="2"/>
  <c r="R112" i="2" s="1"/>
  <c r="O112" i="2"/>
  <c r="O111" i="2"/>
  <c r="P110" i="2"/>
  <c r="S112" i="2" s="1"/>
  <c r="L104" i="2"/>
  <c r="K104" i="2"/>
  <c r="M104" i="2" s="1"/>
  <c r="P102" i="2"/>
  <c r="Q95" i="2"/>
  <c r="R95" i="2" s="1"/>
  <c r="O95" i="2"/>
  <c r="Q94" i="2"/>
  <c r="R94" i="2" s="1"/>
  <c r="O94" i="2"/>
  <c r="Q93" i="2"/>
  <c r="R93" i="2" s="1"/>
  <c r="O93" i="2"/>
  <c r="Q92" i="2"/>
  <c r="R92" i="2" s="1"/>
  <c r="O92" i="2"/>
  <c r="Q91" i="2"/>
  <c r="R91" i="2" s="1"/>
  <c r="O91" i="2"/>
  <c r="Q90" i="2"/>
  <c r="R90" i="2" s="1"/>
  <c r="O90" i="2"/>
  <c r="Q89" i="2"/>
  <c r="R89" i="2" s="1"/>
  <c r="O89" i="2"/>
  <c r="O88" i="2"/>
  <c r="P87" i="2"/>
  <c r="Q88" i="2" s="1"/>
  <c r="R88" i="2" s="1"/>
  <c r="L81" i="2"/>
  <c r="K81" i="2"/>
  <c r="M81" i="2" s="1"/>
  <c r="P79" i="2"/>
  <c r="Q78" i="2"/>
  <c r="Q79" i="2" s="1"/>
  <c r="Q72" i="2"/>
  <c r="R72" i="2" s="1"/>
  <c r="O72" i="2"/>
  <c r="Q71" i="2"/>
  <c r="R71" i="2" s="1"/>
  <c r="O71" i="2"/>
  <c r="Q70" i="2"/>
  <c r="R70" i="2" s="1"/>
  <c r="O70" i="2"/>
  <c r="Q69" i="2"/>
  <c r="R69" i="2" s="1"/>
  <c r="O69" i="2"/>
  <c r="Q68" i="2"/>
  <c r="R68" i="2" s="1"/>
  <c r="O68" i="2"/>
  <c r="Q67" i="2"/>
  <c r="R67" i="2" s="1"/>
  <c r="O67" i="2"/>
  <c r="Q66" i="2"/>
  <c r="R66" i="2" s="1"/>
  <c r="O66" i="2"/>
  <c r="O65" i="2"/>
  <c r="P64" i="2"/>
  <c r="Q65" i="2" s="1"/>
  <c r="R65" i="2" s="1"/>
  <c r="L58" i="2"/>
  <c r="K58" i="2"/>
  <c r="M58" i="2" s="1"/>
  <c r="P56" i="2"/>
  <c r="Q49" i="2"/>
  <c r="R49" i="2" s="1"/>
  <c r="O49" i="2"/>
  <c r="Q48" i="2"/>
  <c r="R48" i="2" s="1"/>
  <c r="O48" i="2"/>
  <c r="Q47" i="2"/>
  <c r="R47" i="2" s="1"/>
  <c r="O47" i="2"/>
  <c r="Q46" i="2"/>
  <c r="R46" i="2" s="1"/>
  <c r="O46" i="2"/>
  <c r="Q45" i="2"/>
  <c r="R45" i="2" s="1"/>
  <c r="O45" i="2"/>
  <c r="Q44" i="2"/>
  <c r="R44" i="2" s="1"/>
  <c r="O44" i="2"/>
  <c r="Q43" i="2"/>
  <c r="R43" i="2" s="1"/>
  <c r="O43" i="2"/>
  <c r="O42" i="2"/>
  <c r="P41" i="2"/>
  <c r="S43" i="2" s="1"/>
  <c r="L35" i="2"/>
  <c r="K35" i="2"/>
  <c r="M35" i="2" s="1"/>
  <c r="P33" i="2"/>
  <c r="Q32" i="2"/>
  <c r="Q33" i="2" s="1"/>
  <c r="Q26" i="2"/>
  <c r="R26" i="2" s="1"/>
  <c r="O26" i="2"/>
  <c r="Q25" i="2"/>
  <c r="R25" i="2" s="1"/>
  <c r="O25" i="2"/>
  <c r="Q24" i="2"/>
  <c r="R24" i="2" s="1"/>
  <c r="O24" i="2"/>
  <c r="Q23" i="2"/>
  <c r="R23" i="2" s="1"/>
  <c r="O23" i="2"/>
  <c r="Q22" i="2"/>
  <c r="R22" i="2" s="1"/>
  <c r="O22" i="2"/>
  <c r="Q21" i="2"/>
  <c r="R21" i="2" s="1"/>
  <c r="O21" i="2"/>
  <c r="Q20" i="2"/>
  <c r="R20" i="2" s="1"/>
  <c r="O20" i="2"/>
  <c r="O19" i="2"/>
  <c r="P18" i="2"/>
  <c r="T20" i="2" s="1"/>
  <c r="M521" i="1"/>
  <c r="K521" i="1"/>
  <c r="J521" i="1"/>
  <c r="L521" i="1" s="1"/>
  <c r="O519" i="1"/>
  <c r="P518" i="1"/>
  <c r="P519" i="1" s="1"/>
  <c r="Q513" i="1"/>
  <c r="P513" i="1"/>
  <c r="Q512" i="1"/>
  <c r="P512" i="1"/>
  <c r="Q511" i="1"/>
  <c r="P511" i="1"/>
  <c r="N511" i="1"/>
  <c r="Q510" i="1"/>
  <c r="P510" i="1"/>
  <c r="N510" i="1"/>
  <c r="Q509" i="1"/>
  <c r="P509" i="1"/>
  <c r="N509" i="1"/>
  <c r="Q508" i="1"/>
  <c r="P508" i="1"/>
  <c r="N508" i="1"/>
  <c r="Q507" i="1"/>
  <c r="P507" i="1"/>
  <c r="N507" i="1"/>
  <c r="R506" i="1"/>
  <c r="Q506" i="1"/>
  <c r="P506" i="1"/>
  <c r="N506" i="1"/>
  <c r="Q505" i="1"/>
  <c r="P505" i="1"/>
  <c r="N505" i="1"/>
  <c r="O504" i="1"/>
  <c r="M497" i="1"/>
  <c r="K497" i="1"/>
  <c r="J497" i="1"/>
  <c r="L497" i="1" s="1"/>
  <c r="O495" i="1"/>
  <c r="P494" i="1"/>
  <c r="P495" i="1" s="1"/>
  <c r="Q489" i="1"/>
  <c r="P489" i="1"/>
  <c r="Q488" i="1"/>
  <c r="P488" i="1"/>
  <c r="Q487" i="1"/>
  <c r="P487" i="1"/>
  <c r="N487" i="1"/>
  <c r="Q486" i="1"/>
  <c r="P486" i="1"/>
  <c r="N486" i="1"/>
  <c r="Q485" i="1"/>
  <c r="P485" i="1"/>
  <c r="N485" i="1"/>
  <c r="Q484" i="1"/>
  <c r="P484" i="1"/>
  <c r="N484" i="1"/>
  <c r="Q483" i="1"/>
  <c r="P483" i="1"/>
  <c r="N483" i="1"/>
  <c r="Q482" i="1"/>
  <c r="P482" i="1"/>
  <c r="N482" i="1"/>
  <c r="Q481" i="1"/>
  <c r="P481" i="1"/>
  <c r="N481" i="1"/>
  <c r="O480" i="1"/>
  <c r="R482" i="1" s="1"/>
  <c r="M473" i="1"/>
  <c r="K473" i="1"/>
  <c r="J473" i="1"/>
  <c r="L473" i="1" s="1"/>
  <c r="O471" i="1"/>
  <c r="P470" i="1"/>
  <c r="P471" i="1" s="1"/>
  <c r="Q465" i="1"/>
  <c r="P465" i="1"/>
  <c r="Q464" i="1"/>
  <c r="P464" i="1"/>
  <c r="Q463" i="1"/>
  <c r="P463" i="1"/>
  <c r="N463" i="1"/>
  <c r="Q462" i="1"/>
  <c r="P462" i="1"/>
  <c r="N462" i="1"/>
  <c r="Q461" i="1"/>
  <c r="P461" i="1"/>
  <c r="N461" i="1"/>
  <c r="Q460" i="1"/>
  <c r="P460" i="1"/>
  <c r="N460" i="1"/>
  <c r="Q459" i="1"/>
  <c r="P459" i="1"/>
  <c r="N459" i="1"/>
  <c r="Q458" i="1"/>
  <c r="P458" i="1"/>
  <c r="N458" i="1"/>
  <c r="Q457" i="1"/>
  <c r="P457" i="1"/>
  <c r="N457" i="1"/>
  <c r="O456" i="1"/>
  <c r="R458" i="1" s="1"/>
  <c r="K449" i="1"/>
  <c r="J449" i="1"/>
  <c r="L449" i="1" s="1"/>
  <c r="M449" i="1" s="1"/>
  <c r="O447" i="1"/>
  <c r="P446" i="1"/>
  <c r="P447" i="1" s="1"/>
  <c r="P439" i="1"/>
  <c r="Q439" i="1" s="1"/>
  <c r="N439" i="1"/>
  <c r="P438" i="1"/>
  <c r="Q438" i="1" s="1"/>
  <c r="N438" i="1"/>
  <c r="P437" i="1"/>
  <c r="Q437" i="1" s="1"/>
  <c r="N437" i="1"/>
  <c r="P436" i="1"/>
  <c r="Q436" i="1" s="1"/>
  <c r="N436" i="1"/>
  <c r="P435" i="1"/>
  <c r="Q435" i="1" s="1"/>
  <c r="N435" i="1"/>
  <c r="R434" i="1"/>
  <c r="P434" i="1"/>
  <c r="Q434" i="1" s="1"/>
  <c r="N434" i="1"/>
  <c r="N433" i="1"/>
  <c r="O432" i="1"/>
  <c r="P433" i="1" s="1"/>
  <c r="Q433" i="1" s="1"/>
  <c r="M426" i="1"/>
  <c r="K426" i="1"/>
  <c r="J426" i="1"/>
  <c r="L426" i="1" s="1"/>
  <c r="O424" i="1"/>
  <c r="P423" i="1"/>
  <c r="P424" i="1" s="1"/>
  <c r="Q418" i="1"/>
  <c r="P418" i="1"/>
  <c r="Q417" i="1"/>
  <c r="P417" i="1"/>
  <c r="Q416" i="1"/>
  <c r="P416" i="1"/>
  <c r="N416" i="1"/>
  <c r="Q415" i="1"/>
  <c r="P415" i="1"/>
  <c r="N415" i="1"/>
  <c r="Q414" i="1"/>
  <c r="P414" i="1"/>
  <c r="N414" i="1"/>
  <c r="Q413" i="1"/>
  <c r="P413" i="1"/>
  <c r="N413" i="1"/>
  <c r="Q412" i="1"/>
  <c r="P412" i="1"/>
  <c r="N412" i="1"/>
  <c r="Q411" i="1"/>
  <c r="P411" i="1"/>
  <c r="N411" i="1"/>
  <c r="Q410" i="1"/>
  <c r="P410" i="1"/>
  <c r="N410" i="1"/>
  <c r="O409" i="1"/>
  <c r="R411" i="1" s="1"/>
  <c r="K403" i="1"/>
  <c r="J403" i="1"/>
  <c r="L403" i="1" s="1"/>
  <c r="M403" i="1" s="1"/>
  <c r="O401" i="1"/>
  <c r="P400" i="1"/>
  <c r="P401" i="1" s="1"/>
  <c r="P393" i="1"/>
  <c r="Q393" i="1" s="1"/>
  <c r="N393" i="1"/>
  <c r="P392" i="1"/>
  <c r="Q392" i="1" s="1"/>
  <c r="N392" i="1"/>
  <c r="P391" i="1"/>
  <c r="Q391" i="1" s="1"/>
  <c r="N391" i="1"/>
  <c r="P390" i="1"/>
  <c r="Q390" i="1" s="1"/>
  <c r="N390" i="1"/>
  <c r="P389" i="1"/>
  <c r="Q389" i="1" s="1"/>
  <c r="N389" i="1"/>
  <c r="P388" i="1"/>
  <c r="Q388" i="1" s="1"/>
  <c r="N388" i="1"/>
  <c r="N387" i="1"/>
  <c r="O386" i="1"/>
  <c r="R388" i="1" s="1"/>
  <c r="K380" i="1"/>
  <c r="J380" i="1"/>
  <c r="L380" i="1" s="1"/>
  <c r="O378" i="1"/>
  <c r="P377" i="1"/>
  <c r="P378" i="1" s="1"/>
  <c r="P370" i="1"/>
  <c r="Q370" i="1" s="1"/>
  <c r="N370" i="1"/>
  <c r="P369" i="1"/>
  <c r="Q369" i="1" s="1"/>
  <c r="N369" i="1"/>
  <c r="Q368" i="1"/>
  <c r="P368" i="1"/>
  <c r="N368" i="1"/>
  <c r="P367" i="1"/>
  <c r="Q367" i="1" s="1"/>
  <c r="N367" i="1"/>
  <c r="P366" i="1"/>
  <c r="Q366" i="1" s="1"/>
  <c r="N366" i="1"/>
  <c r="P365" i="1"/>
  <c r="Q365" i="1" s="1"/>
  <c r="N365" i="1"/>
  <c r="N364" i="1"/>
  <c r="O363" i="1"/>
  <c r="P364" i="1" s="1"/>
  <c r="Q364" i="1" s="1"/>
  <c r="K357" i="1"/>
  <c r="J357" i="1"/>
  <c r="L357" i="1" s="1"/>
  <c r="M357" i="1" s="1"/>
  <c r="P354" i="1"/>
  <c r="O355" i="1" s="1"/>
  <c r="P347" i="1"/>
  <c r="Q347" i="1" s="1"/>
  <c r="N347" i="1"/>
  <c r="P346" i="1"/>
  <c r="Q346" i="1" s="1"/>
  <c r="N346" i="1"/>
  <c r="P345" i="1"/>
  <c r="Q345" i="1" s="1"/>
  <c r="N345" i="1"/>
  <c r="P344" i="1"/>
  <c r="Q344" i="1" s="1"/>
  <c r="N344" i="1"/>
  <c r="P343" i="1"/>
  <c r="Q343" i="1" s="1"/>
  <c r="N343" i="1"/>
  <c r="P342" i="1"/>
  <c r="Q342" i="1" s="1"/>
  <c r="N342" i="1"/>
  <c r="N341" i="1"/>
  <c r="O340" i="1"/>
  <c r="P341" i="1" s="1"/>
  <c r="Q341" i="1" s="1"/>
  <c r="K334" i="1"/>
  <c r="J334" i="1"/>
  <c r="L334" i="1" s="1"/>
  <c r="M334" i="1" s="1"/>
  <c r="O332" i="1"/>
  <c r="P331" i="1"/>
  <c r="P332" i="1" s="1"/>
  <c r="P324" i="1"/>
  <c r="Q324" i="1" s="1"/>
  <c r="N324" i="1"/>
  <c r="P323" i="1"/>
  <c r="Q323" i="1" s="1"/>
  <c r="N323" i="1"/>
  <c r="P322" i="1"/>
  <c r="Q322" i="1" s="1"/>
  <c r="N322" i="1"/>
  <c r="P321" i="1"/>
  <c r="Q321" i="1" s="1"/>
  <c r="N321" i="1"/>
  <c r="P320" i="1"/>
  <c r="Q320" i="1" s="1"/>
  <c r="N320" i="1"/>
  <c r="P319" i="1"/>
  <c r="Q319" i="1" s="1"/>
  <c r="N319" i="1"/>
  <c r="N318" i="1"/>
  <c r="O317" i="1"/>
  <c r="R319" i="1" s="1"/>
  <c r="K311" i="1"/>
  <c r="J311" i="1"/>
  <c r="L311" i="1" s="1"/>
  <c r="O309" i="1"/>
  <c r="P308" i="1"/>
  <c r="P309" i="1" s="1"/>
  <c r="P301" i="1"/>
  <c r="Q301" i="1" s="1"/>
  <c r="N301" i="1"/>
  <c r="P300" i="1"/>
  <c r="Q300" i="1" s="1"/>
  <c r="N300" i="1"/>
  <c r="P299" i="1"/>
  <c r="Q299" i="1" s="1"/>
  <c r="N299" i="1"/>
  <c r="P298" i="1"/>
  <c r="Q298" i="1" s="1"/>
  <c r="N298" i="1"/>
  <c r="P297" i="1"/>
  <c r="Q297" i="1" s="1"/>
  <c r="N297" i="1"/>
  <c r="P296" i="1"/>
  <c r="Q296" i="1" s="1"/>
  <c r="N296" i="1"/>
  <c r="N295" i="1"/>
  <c r="O294" i="1"/>
  <c r="P295" i="1" s="1"/>
  <c r="Q295" i="1" s="1"/>
  <c r="K288" i="1"/>
  <c r="J288" i="1"/>
  <c r="L288" i="1" s="1"/>
  <c r="M288" i="1" s="1"/>
  <c r="O286" i="1"/>
  <c r="P285" i="1"/>
  <c r="P286" i="1" s="1"/>
  <c r="P278" i="1"/>
  <c r="Q278" i="1" s="1"/>
  <c r="N278" i="1"/>
  <c r="P277" i="1"/>
  <c r="Q277" i="1" s="1"/>
  <c r="N277" i="1"/>
  <c r="P276" i="1"/>
  <c r="Q276" i="1" s="1"/>
  <c r="N276" i="1"/>
  <c r="P275" i="1"/>
  <c r="Q275" i="1" s="1"/>
  <c r="N275" i="1"/>
  <c r="P274" i="1"/>
  <c r="Q274" i="1" s="1"/>
  <c r="N274" i="1"/>
  <c r="P273" i="1"/>
  <c r="Q273" i="1" s="1"/>
  <c r="N273" i="1"/>
  <c r="N272" i="1"/>
  <c r="O271" i="1"/>
  <c r="P272" i="1" s="1"/>
  <c r="Q272" i="1" s="1"/>
  <c r="K265" i="1"/>
  <c r="J265" i="1"/>
  <c r="P262" i="1" s="1"/>
  <c r="P263" i="1" s="1"/>
  <c r="O263" i="1"/>
  <c r="P255" i="1"/>
  <c r="Q255" i="1" s="1"/>
  <c r="N255" i="1"/>
  <c r="P254" i="1"/>
  <c r="Q254" i="1" s="1"/>
  <c r="N254" i="1"/>
  <c r="P253" i="1"/>
  <c r="Q253" i="1" s="1"/>
  <c r="N253" i="1"/>
  <c r="P252" i="1"/>
  <c r="Q252" i="1" s="1"/>
  <c r="N252" i="1"/>
  <c r="P251" i="1"/>
  <c r="Q251" i="1" s="1"/>
  <c r="N251" i="1"/>
  <c r="P250" i="1"/>
  <c r="Q250" i="1" s="1"/>
  <c r="N250" i="1"/>
  <c r="N249" i="1"/>
  <c r="O248" i="1"/>
  <c r="P249" i="1" s="1"/>
  <c r="Q249" i="1" s="1"/>
  <c r="K242" i="1"/>
  <c r="J242" i="1"/>
  <c r="L242" i="1" s="1"/>
  <c r="O240" i="1"/>
  <c r="P239" i="1"/>
  <c r="P240" i="1" s="1"/>
  <c r="P232" i="1"/>
  <c r="Q232" i="1" s="1"/>
  <c r="N232" i="1"/>
  <c r="P231" i="1"/>
  <c r="Q231" i="1" s="1"/>
  <c r="N231" i="1"/>
  <c r="P230" i="1"/>
  <c r="Q230" i="1" s="1"/>
  <c r="N230" i="1"/>
  <c r="P229" i="1"/>
  <c r="Q229" i="1" s="1"/>
  <c r="N229" i="1"/>
  <c r="P228" i="1"/>
  <c r="Q228" i="1" s="1"/>
  <c r="N228" i="1"/>
  <c r="P227" i="1"/>
  <c r="Q227" i="1" s="1"/>
  <c r="N227" i="1"/>
  <c r="N226" i="1"/>
  <c r="O225" i="1"/>
  <c r="R227" i="1" s="1"/>
  <c r="K219" i="1"/>
  <c r="J219" i="1"/>
  <c r="L219" i="1" s="1"/>
  <c r="M219" i="1" s="1"/>
  <c r="O217" i="1"/>
  <c r="P216" i="1"/>
  <c r="P217" i="1" s="1"/>
  <c r="P209" i="1"/>
  <c r="Q209" i="1" s="1"/>
  <c r="N209" i="1"/>
  <c r="P208" i="1"/>
  <c r="Q208" i="1" s="1"/>
  <c r="N208" i="1"/>
  <c r="P207" i="1"/>
  <c r="Q207" i="1" s="1"/>
  <c r="N207" i="1"/>
  <c r="P206" i="1"/>
  <c r="Q206" i="1" s="1"/>
  <c r="N206" i="1"/>
  <c r="P205" i="1"/>
  <c r="Q205" i="1" s="1"/>
  <c r="N205" i="1"/>
  <c r="P204" i="1"/>
  <c r="Q204" i="1" s="1"/>
  <c r="N204" i="1"/>
  <c r="N203" i="1"/>
  <c r="O202" i="1"/>
  <c r="R204" i="1" s="1"/>
  <c r="K196" i="1"/>
  <c r="J196" i="1"/>
  <c r="L196" i="1" s="1"/>
  <c r="M196" i="1" s="1"/>
  <c r="O194" i="1"/>
  <c r="P193" i="1"/>
  <c r="P194" i="1" s="1"/>
  <c r="P186" i="1"/>
  <c r="Q186" i="1" s="1"/>
  <c r="N186" i="1"/>
  <c r="P185" i="1"/>
  <c r="Q185" i="1" s="1"/>
  <c r="N185" i="1"/>
  <c r="P184" i="1"/>
  <c r="Q184" i="1" s="1"/>
  <c r="N184" i="1"/>
  <c r="P183" i="1"/>
  <c r="Q183" i="1" s="1"/>
  <c r="N183" i="1"/>
  <c r="P182" i="1"/>
  <c r="Q182" i="1" s="1"/>
  <c r="N182" i="1"/>
  <c r="P181" i="1"/>
  <c r="Q181" i="1" s="1"/>
  <c r="N181" i="1"/>
  <c r="N180" i="1"/>
  <c r="O179" i="1"/>
  <c r="P180" i="1" s="1"/>
  <c r="Q180" i="1" s="1"/>
  <c r="K173" i="1"/>
  <c r="J173" i="1"/>
  <c r="L173" i="1" s="1"/>
  <c r="M173" i="1" s="1"/>
  <c r="O171" i="1"/>
  <c r="P170" i="1"/>
  <c r="P171" i="1" s="1"/>
  <c r="P163" i="1"/>
  <c r="Q163" i="1" s="1"/>
  <c r="N163" i="1"/>
  <c r="P162" i="1"/>
  <c r="Q162" i="1" s="1"/>
  <c r="N162" i="1"/>
  <c r="P161" i="1"/>
  <c r="Q161" i="1" s="1"/>
  <c r="N161" i="1"/>
  <c r="P160" i="1"/>
  <c r="Q160" i="1" s="1"/>
  <c r="N160" i="1"/>
  <c r="P159" i="1"/>
  <c r="Q159" i="1" s="1"/>
  <c r="N159" i="1"/>
  <c r="P158" i="1"/>
  <c r="Q158" i="1" s="1"/>
  <c r="N158" i="1"/>
  <c r="N157" i="1"/>
  <c r="O156" i="1"/>
  <c r="P157" i="1" s="1"/>
  <c r="Q157" i="1" s="1"/>
  <c r="K150" i="1"/>
  <c r="J150" i="1"/>
  <c r="L150" i="1" s="1"/>
  <c r="O148" i="1"/>
  <c r="P147" i="1"/>
  <c r="P148" i="1" s="1"/>
  <c r="P140" i="1"/>
  <c r="Q140" i="1" s="1"/>
  <c r="N140" i="1"/>
  <c r="P139" i="1"/>
  <c r="Q139" i="1" s="1"/>
  <c r="N139" i="1"/>
  <c r="P138" i="1"/>
  <c r="Q138" i="1" s="1"/>
  <c r="N138" i="1"/>
  <c r="P137" i="1"/>
  <c r="Q137" i="1" s="1"/>
  <c r="N137" i="1"/>
  <c r="P136" i="1"/>
  <c r="Q136" i="1" s="1"/>
  <c r="N136" i="1"/>
  <c r="R135" i="1"/>
  <c r="P135" i="1"/>
  <c r="Q135" i="1" s="1"/>
  <c r="N135" i="1"/>
  <c r="N134" i="1"/>
  <c r="O133" i="1"/>
  <c r="P134" i="1" s="1"/>
  <c r="Q134" i="1" s="1"/>
  <c r="K127" i="1"/>
  <c r="J127" i="1"/>
  <c r="L127" i="1" s="1"/>
  <c r="M127" i="1" s="1"/>
  <c r="O125" i="1"/>
  <c r="P124" i="1"/>
  <c r="P125" i="1" s="1"/>
  <c r="P117" i="1"/>
  <c r="Q117" i="1" s="1"/>
  <c r="N117" i="1"/>
  <c r="P116" i="1"/>
  <c r="Q116" i="1" s="1"/>
  <c r="N116" i="1"/>
  <c r="P115" i="1"/>
  <c r="Q115" i="1" s="1"/>
  <c r="N115" i="1"/>
  <c r="P114" i="1"/>
  <c r="Q114" i="1" s="1"/>
  <c r="N114" i="1"/>
  <c r="P113" i="1"/>
  <c r="Q113" i="1" s="1"/>
  <c r="N113" i="1"/>
  <c r="P112" i="1"/>
  <c r="Q112" i="1" s="1"/>
  <c r="N112" i="1"/>
  <c r="N111" i="1"/>
  <c r="O110" i="1"/>
  <c r="P111" i="1" s="1"/>
  <c r="Q111" i="1" s="1"/>
  <c r="K104" i="1"/>
  <c r="J104" i="1"/>
  <c r="L104" i="1" s="1"/>
  <c r="O102" i="1"/>
  <c r="P94" i="1"/>
  <c r="Q94" i="1" s="1"/>
  <c r="N94" i="1"/>
  <c r="P93" i="1"/>
  <c r="Q93" i="1" s="1"/>
  <c r="N93" i="1"/>
  <c r="P92" i="1"/>
  <c r="Q92" i="1" s="1"/>
  <c r="N92" i="1"/>
  <c r="P91" i="1"/>
  <c r="Q91" i="1" s="1"/>
  <c r="N91" i="1"/>
  <c r="P90" i="1"/>
  <c r="Q90" i="1" s="1"/>
  <c r="N90" i="1"/>
  <c r="P89" i="1"/>
  <c r="Q89" i="1" s="1"/>
  <c r="N89" i="1"/>
  <c r="N88" i="1"/>
  <c r="O87" i="1"/>
  <c r="P88" i="1" s="1"/>
  <c r="Q88" i="1" s="1"/>
  <c r="K81" i="1"/>
  <c r="J81" i="1"/>
  <c r="L81" i="1" s="1"/>
  <c r="M81" i="1" s="1"/>
  <c r="O79" i="1"/>
  <c r="P78" i="1"/>
  <c r="P79" i="1" s="1"/>
  <c r="P71" i="1"/>
  <c r="Q71" i="1" s="1"/>
  <c r="N71" i="1"/>
  <c r="P70" i="1"/>
  <c r="Q70" i="1" s="1"/>
  <c r="N70" i="1"/>
  <c r="P69" i="1"/>
  <c r="Q69" i="1" s="1"/>
  <c r="N69" i="1"/>
  <c r="P68" i="1"/>
  <c r="Q68" i="1" s="1"/>
  <c r="N68" i="1"/>
  <c r="P67" i="1"/>
  <c r="Q67" i="1" s="1"/>
  <c r="N67" i="1"/>
  <c r="P66" i="1"/>
  <c r="Q66" i="1" s="1"/>
  <c r="N66" i="1"/>
  <c r="N65" i="1"/>
  <c r="O64" i="1"/>
  <c r="R66" i="1" s="1"/>
  <c r="K58" i="1"/>
  <c r="J58" i="1"/>
  <c r="L58" i="1" s="1"/>
  <c r="O56" i="1"/>
  <c r="P48" i="1"/>
  <c r="Q48" i="1" s="1"/>
  <c r="N48" i="1"/>
  <c r="P47" i="1"/>
  <c r="Q47" i="1" s="1"/>
  <c r="N47" i="1"/>
  <c r="P46" i="1"/>
  <c r="Q46" i="1" s="1"/>
  <c r="N46" i="1"/>
  <c r="P45" i="1"/>
  <c r="Q45" i="1" s="1"/>
  <c r="N45" i="1"/>
  <c r="P44" i="1"/>
  <c r="Q44" i="1" s="1"/>
  <c r="N44" i="1"/>
  <c r="P43" i="1"/>
  <c r="Q43" i="1" s="1"/>
  <c r="N43" i="1"/>
  <c r="N42" i="1"/>
  <c r="O41" i="1"/>
  <c r="R43" i="1" s="1"/>
  <c r="K35" i="1"/>
  <c r="J35" i="1"/>
  <c r="L35" i="1" s="1"/>
  <c r="O33" i="1"/>
  <c r="P32" i="1"/>
  <c r="P33" i="1" s="1"/>
  <c r="P25" i="1"/>
  <c r="Q25" i="1" s="1"/>
  <c r="N25" i="1"/>
  <c r="P24" i="1"/>
  <c r="Q24" i="1" s="1"/>
  <c r="N24" i="1"/>
  <c r="P23" i="1"/>
  <c r="Q23" i="1" s="1"/>
  <c r="N23" i="1"/>
  <c r="P22" i="1"/>
  <c r="Q22" i="1" s="1"/>
  <c r="N22" i="1"/>
  <c r="P21" i="1"/>
  <c r="Q21" i="1" s="1"/>
  <c r="N21" i="1"/>
  <c r="P20" i="1"/>
  <c r="Q20" i="1" s="1"/>
  <c r="N20" i="1"/>
  <c r="N19" i="1"/>
  <c r="O18" i="1"/>
  <c r="P19" i="1" s="1"/>
  <c r="Q19" i="1" s="1"/>
  <c r="N58" i="2" l="1"/>
  <c r="M380" i="1"/>
  <c r="P55" i="1"/>
  <c r="P56" i="1" s="1"/>
  <c r="R181" i="1"/>
  <c r="R273" i="1"/>
  <c r="R158" i="1"/>
  <c r="P101" i="1"/>
  <c r="P102" i="1" s="1"/>
  <c r="M58" i="1"/>
  <c r="M35" i="1" s="1"/>
  <c r="P355" i="1"/>
  <c r="N265" i="2"/>
  <c r="Q55" i="2"/>
  <c r="Q56" i="2" s="1"/>
  <c r="Q101" i="2"/>
  <c r="Q102" i="2" s="1"/>
  <c r="N242" i="2"/>
  <c r="N311" i="2"/>
  <c r="N219" i="2"/>
  <c r="N288" i="2"/>
  <c r="N35" i="2"/>
  <c r="N104" i="2"/>
  <c r="N81" i="2"/>
  <c r="N150" i="2"/>
  <c r="R365" i="1"/>
  <c r="M311" i="1"/>
  <c r="R112" i="1"/>
  <c r="P65" i="1"/>
  <c r="Q65" i="1" s="1"/>
  <c r="M150" i="1"/>
  <c r="P203" i="1"/>
  <c r="Q203" i="1" s="1"/>
  <c r="N380" i="2"/>
  <c r="N291" i="3"/>
  <c r="O291" i="3" s="1"/>
  <c r="N19" i="3"/>
  <c r="O19" i="3" s="1"/>
  <c r="P226" i="1"/>
  <c r="Q226" i="1" s="1"/>
  <c r="L265" i="1"/>
  <c r="M265" i="1" s="1"/>
  <c r="R250" i="1"/>
  <c r="V314" i="2"/>
  <c r="R89" i="1"/>
  <c r="N426" i="2"/>
  <c r="M104" i="1"/>
  <c r="M242" i="1"/>
  <c r="Q502" i="2"/>
  <c r="R502" i="2" s="1"/>
  <c r="M334" i="2"/>
  <c r="N334" i="2" s="1"/>
  <c r="Q331" i="2"/>
  <c r="Q332" i="2" s="1"/>
  <c r="N357" i="2"/>
  <c r="V268" i="2"/>
  <c r="K60" i="3"/>
  <c r="K140" i="3"/>
  <c r="S89" i="2"/>
  <c r="S181" i="2"/>
  <c r="S273" i="2"/>
  <c r="S365" i="2"/>
  <c r="S457" i="2"/>
  <c r="P36" i="3"/>
  <c r="P100" i="3"/>
  <c r="P164" i="3"/>
  <c r="P228" i="3"/>
  <c r="P276" i="3"/>
  <c r="Q42" i="2"/>
  <c r="R42" i="2" s="1"/>
  <c r="Q134" i="2"/>
  <c r="R134" i="2" s="1"/>
  <c r="Q226" i="2"/>
  <c r="R226" i="2" s="1"/>
  <c r="Q318" i="2"/>
  <c r="R318" i="2" s="1"/>
  <c r="Q410" i="2"/>
  <c r="R410" i="2" s="1"/>
  <c r="N67" i="3"/>
  <c r="O67" i="3" s="1"/>
  <c r="N131" i="3"/>
  <c r="O131" i="3" s="1"/>
  <c r="N195" i="3"/>
  <c r="O195" i="3" s="1"/>
  <c r="N259" i="3"/>
  <c r="O259" i="3" s="1"/>
  <c r="S20" i="1"/>
  <c r="R296" i="1"/>
  <c r="S66" i="2"/>
  <c r="S158" i="2"/>
  <c r="M173" i="2"/>
  <c r="N173" i="2" s="1"/>
  <c r="S250" i="2"/>
  <c r="S342" i="2"/>
  <c r="S434" i="2"/>
  <c r="P84" i="3"/>
  <c r="P148" i="3"/>
  <c r="P212" i="3"/>
  <c r="R342" i="1"/>
  <c r="P42" i="1"/>
  <c r="Q42" i="1" s="1"/>
  <c r="P318" i="1"/>
  <c r="Q318" i="1" s="1"/>
  <c r="P387" i="1"/>
  <c r="Q387" i="1" s="1"/>
  <c r="Q19" i="2"/>
  <c r="R19" i="2" s="1"/>
  <c r="Q111" i="2"/>
  <c r="R111" i="2" s="1"/>
  <c r="Q203" i="2"/>
  <c r="R203" i="2" s="1"/>
  <c r="Q295" i="2"/>
  <c r="R295" i="2" s="1"/>
  <c r="Q387" i="2"/>
  <c r="R387" i="2" s="1"/>
  <c r="Q479" i="2"/>
  <c r="R479" i="2" s="1"/>
  <c r="N51" i="3"/>
  <c r="O51" i="3" s="1"/>
  <c r="N115" i="3"/>
  <c r="O115" i="3" s="1"/>
  <c r="N179" i="3"/>
  <c r="O179" i="3" s="1"/>
  <c r="W449" i="2" l="1"/>
</calcChain>
</file>

<file path=xl/sharedStrings.xml><?xml version="1.0" encoding="utf-8"?>
<sst xmlns="http://schemas.openxmlformats.org/spreadsheetml/2006/main" count="1768" uniqueCount="68">
  <si>
    <t>0902</t>
  </si>
  <si>
    <t>Ciclo</t>
  </si>
  <si>
    <t>Semestre</t>
  </si>
  <si>
    <t>Egresados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</si>
  <si>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</si>
  <si>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</si>
  <si>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</si>
  <si>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</si>
  <si>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</si>
  <si>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</si>
  <si>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 xml:space="preserve">Índice de abandono </t>
  </si>
  <si>
    <t>1º</t>
  </si>
  <si>
    <t>2º</t>
  </si>
  <si>
    <t>3º</t>
  </si>
  <si>
    <t>4º</t>
  </si>
  <si>
    <t>5º</t>
  </si>
  <si>
    <t>6º</t>
  </si>
  <si>
    <t>7º</t>
  </si>
  <si>
    <t>8º</t>
  </si>
  <si>
    <t>Titulados</t>
  </si>
  <si>
    <t>Tit. Terminal</t>
  </si>
  <si>
    <t>Tit. Egreso</t>
  </si>
  <si>
    <t>Total de Egresados</t>
  </si>
  <si>
    <t>Cohorte Generacional:</t>
  </si>
  <si>
    <t>1001</t>
  </si>
  <si>
    <t>1002</t>
  </si>
  <si>
    <t>1101</t>
  </si>
  <si>
    <t>1102</t>
  </si>
  <si>
    <t>1201</t>
  </si>
  <si>
    <t>1202</t>
  </si>
  <si>
    <t>1301</t>
  </si>
  <si>
    <t>1302</t>
  </si>
  <si>
    <t>1401</t>
  </si>
  <si>
    <t>1402</t>
  </si>
  <si>
    <t>1501</t>
  </si>
  <si>
    <t>1502</t>
  </si>
  <si>
    <t>1601</t>
  </si>
  <si>
    <t>1602</t>
  </si>
  <si>
    <t>1701</t>
  </si>
  <si>
    <t>1702</t>
  </si>
  <si>
    <t>No hubo nuevos ingresos</t>
  </si>
  <si>
    <t>1801</t>
  </si>
  <si>
    <t>1802</t>
  </si>
  <si>
    <t>1901</t>
  </si>
  <si>
    <t>1902</t>
  </si>
  <si>
    <t>2001</t>
  </si>
  <si>
    <t>9º</t>
  </si>
  <si>
    <t>2002</t>
  </si>
  <si>
    <t>2101</t>
  </si>
  <si>
    <t>2102</t>
  </si>
  <si>
    <t>2201</t>
  </si>
  <si>
    <t>2202</t>
  </si>
  <si>
    <t>|</t>
  </si>
  <si>
    <t>no hubo ingresos</t>
  </si>
  <si>
    <t>2402</t>
  </si>
  <si>
    <t>2501</t>
  </si>
  <si>
    <t>2502</t>
  </si>
  <si>
    <t>2601</t>
  </si>
  <si>
    <t>2602</t>
  </si>
  <si>
    <t>2301</t>
  </si>
  <si>
    <t>2302</t>
  </si>
  <si>
    <t>2701</t>
  </si>
  <si>
    <t>2702</t>
  </si>
  <si>
    <t xml:space="preserve"> </t>
  </si>
  <si>
    <t>2401</t>
  </si>
  <si>
    <t>2801</t>
  </si>
  <si>
    <t>2802</t>
  </si>
  <si>
    <t>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</si>
</sst>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20"/>
      <color rgb="FFFF0000"/>
      <name val="Arial"/>
      <family val="2"/>
    </font>
    <font>
      <sz val="10"/>
      <color rgb="FF000000"/>
      <name val="Arial"/>
      <family val="2"/>
      <scheme val="minor"/>
    </font>
    <font>
      <i/>
      <sz val="11"/>
      <color theme="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10" fontId="8" fillId="0" borderId="8" xfId="0" applyNumberFormat="1" applyFont="1" applyBorder="1"/>
    <xf numFmtId="10" fontId="8" fillId="0" borderId="9" xfId="0" applyNumberFormat="1" applyFont="1" applyBorder="1"/>
    <xf numFmtId="0" fontId="8" fillId="0" borderId="9" xfId="0" applyFont="1" applyBorder="1"/>
    <xf numFmtId="10" fontId="8" fillId="0" borderId="5" xfId="0" applyNumberFormat="1" applyFont="1" applyBorder="1"/>
    <xf numFmtId="1" fontId="9" fillId="3" borderId="10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/>
    <xf numFmtId="10" fontId="8" fillId="0" borderId="11" xfId="0" applyNumberFormat="1" applyFont="1" applyBorder="1"/>
    <xf numFmtId="10" fontId="8" fillId="0" borderId="0" xfId="0" applyNumberFormat="1" applyFont="1"/>
    <xf numFmtId="0" fontId="8" fillId="0" borderId="12" xfId="0" applyFont="1" applyBorder="1"/>
    <xf numFmtId="10" fontId="8" fillId="0" borderId="13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/>
    </xf>
    <xf numFmtId="9" fontId="9" fillId="0" borderId="0" xfId="0" applyNumberFormat="1" applyFont="1"/>
    <xf numFmtId="0" fontId="8" fillId="0" borderId="0" xfId="0" applyFont="1"/>
    <xf numFmtId="10" fontId="8" fillId="0" borderId="14" xfId="0" applyNumberFormat="1" applyFont="1" applyBorder="1"/>
    <xf numFmtId="0" fontId="8" fillId="3" borderId="10" xfId="0" applyFont="1" applyFill="1" applyBorder="1" applyAlignment="1">
      <alignment horizontal="center" vertical="center"/>
    </xf>
    <xf numFmtId="164" fontId="8" fillId="0" borderId="8" xfId="0" applyNumberFormat="1" applyFont="1" applyBorder="1"/>
    <xf numFmtId="10" fontId="8" fillId="0" borderId="12" xfId="0" applyNumberFormat="1" applyFont="1" applyBorder="1"/>
    <xf numFmtId="164" fontId="8" fillId="0" borderId="11" xfId="0" applyNumberFormat="1" applyFont="1" applyBorder="1"/>
    <xf numFmtId="164" fontId="8" fillId="0" borderId="0" xfId="0" applyNumberFormat="1" applyFont="1"/>
    <xf numFmtId="10" fontId="6" fillId="0" borderId="8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0" fontId="6" fillId="0" borderId="14" xfId="0" applyNumberFormat="1" applyFont="1" applyBorder="1" applyAlignment="1">
      <alignment horizontal="center"/>
    </xf>
    <xf numFmtId="10" fontId="6" fillId="0" borderId="15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/>
    </xf>
    <xf numFmtId="10" fontId="6" fillId="0" borderId="13" xfId="0" applyNumberFormat="1" applyFont="1" applyBorder="1" applyAlignment="1">
      <alignment horizontal="center"/>
    </xf>
    <xf numFmtId="10" fontId="8" fillId="0" borderId="15" xfId="0" applyNumberFormat="1" applyFont="1" applyBorder="1"/>
    <xf numFmtId="10" fontId="8" fillId="0" borderId="1" xfId="0" applyNumberFormat="1" applyFont="1" applyBorder="1"/>
    <xf numFmtId="0" fontId="8" fillId="0" borderId="1" xfId="0" applyFont="1" applyBorder="1"/>
    <xf numFmtId="10" fontId="1" fillId="0" borderId="1" xfId="0" applyNumberFormat="1" applyFont="1" applyBorder="1"/>
    <xf numFmtId="0" fontId="1" fillId="0" borderId="1" xfId="0" applyFont="1" applyBorder="1"/>
    <xf numFmtId="0" fontId="1" fillId="0" borderId="13" xfId="0" applyFont="1" applyBorder="1"/>
    <xf numFmtId="0" fontId="5" fillId="0" borderId="7" xfId="0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/>
    </xf>
    <xf numFmtId="9" fontId="1" fillId="0" borderId="0" xfId="0" applyNumberFormat="1" applyFont="1"/>
    <xf numFmtId="0" fontId="6" fillId="0" borderId="0" xfId="0" applyFont="1"/>
    <xf numFmtId="1" fontId="6" fillId="0" borderId="0" xfId="0" applyNumberFormat="1" applyFont="1"/>
    <xf numFmtId="9" fontId="6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10" fontId="8" fillId="0" borderId="5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0" fontId="8" fillId="0" borderId="6" xfId="0" applyNumberFormat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/>
    </xf>
    <xf numFmtId="10" fontId="8" fillId="0" borderId="12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/>
    </xf>
    <xf numFmtId="10" fontId="8" fillId="0" borderId="13" xfId="0" applyNumberFormat="1" applyFont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0" fontId="11" fillId="0" borderId="1" xfId="0" applyFont="1" applyBorder="1"/>
    <xf numFmtId="9" fontId="0" fillId="0" borderId="0" xfId="0" applyNumberFormat="1" applyFont="1" applyAlignment="1"/>
    <xf numFmtId="10" fontId="0" fillId="0" borderId="0" xfId="0" applyNumberFormat="1" applyFont="1" applyAlignment="1"/>
    <xf numFmtId="164" fontId="0" fillId="0" borderId="0" xfId="0" applyNumberFormat="1" applyFont="1" applyAlignment="1"/>
    <xf numFmtId="0" fontId="12" fillId="0" borderId="0" xfId="0" applyFont="1" applyAlignment="1"/>
    <xf numFmtId="10" fontId="13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/>
    </xf>
    <xf numFmtId="10" fontId="13" fillId="0" borderId="1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2" fillId="0" borderId="1" xfId="0" applyFont="1" applyBorder="1" applyAlignme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0" fontId="8" fillId="0" borderId="13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10" fontId="8" fillId="0" borderId="11" xfId="0" applyNumberFormat="1" applyFont="1" applyFill="1" applyBorder="1"/>
    <xf numFmtId="10" fontId="8" fillId="0" borderId="0" xfId="0" applyNumberFormat="1" applyFont="1" applyFill="1"/>
    <xf numFmtId="0" fontId="8" fillId="0" borderId="0" xfId="0" applyFont="1" applyFill="1"/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10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3" fillId="0" borderId="1" xfId="0" applyFont="1" applyBorder="1"/>
    <xf numFmtId="0" fontId="1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610921</xdr:colOff>
      <xdr:row>11</xdr:row>
      <xdr:rowOff>66977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8E8807-2A6A-48C9-B9E8-1334C1A8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162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66977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D60F8B-8339-455A-9FA4-9AFA97EA7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1624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706171</xdr:colOff>
      <xdr:row>11</xdr:row>
      <xdr:rowOff>66977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AD71A7-6983-4AE2-BC06-4DD8CA0F0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162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12"/>
  <sheetViews>
    <sheetView tabSelected="1" topLeftCell="A496" workbookViewId="0">
      <selection activeCell="O446" sqref="O446"/>
    </sheetView>
  </sheetViews>
  <sheetFormatPr baseColWidth="10" defaultColWidth="12.5703125" defaultRowHeight="15" customHeight="1" x14ac:dyDescent="0.2"/>
  <cols>
    <col min="1" max="1" width="8.5703125" customWidth="1"/>
    <col min="2" max="9" width="7.140625" customWidth="1"/>
    <col min="10" max="10" width="15.7109375" style="80" bestFit="1" customWidth="1"/>
    <col min="11" max="17" width="12.85546875" customWidth="1"/>
    <col min="18" max="18" width="10" customWidth="1"/>
    <col min="19" max="20" width="11.5703125" customWidth="1"/>
    <col min="21" max="26" width="10" customWidth="1"/>
  </cols>
  <sheetData>
    <row r="1" spans="1:19" ht="15" customHeight="1" x14ac:dyDescent="0.2">
      <c r="H1" s="80"/>
      <c r="J1"/>
    </row>
    <row r="2" spans="1:19" ht="15" customHeight="1" x14ac:dyDescent="0.2">
      <c r="H2" s="80"/>
      <c r="J2"/>
    </row>
    <row r="3" spans="1:19" ht="15" customHeight="1" x14ac:dyDescent="0.2">
      <c r="H3" s="80"/>
      <c r="J3"/>
    </row>
    <row r="4" spans="1:19" ht="15" customHeight="1" x14ac:dyDescent="0.2">
      <c r="H4" s="80"/>
      <c r="J4"/>
    </row>
    <row r="5" spans="1:19" ht="15" customHeight="1" x14ac:dyDescent="0.2">
      <c r="H5" s="80"/>
      <c r="J5"/>
    </row>
    <row r="6" spans="1:19" ht="15" customHeight="1" x14ac:dyDescent="0.2">
      <c r="H6" s="80"/>
      <c r="J6"/>
    </row>
    <row r="7" spans="1:19" ht="15" customHeight="1" x14ac:dyDescent="0.2">
      <c r="H7" s="80"/>
      <c r="J7"/>
    </row>
    <row r="8" spans="1:19" ht="15" customHeight="1" x14ac:dyDescent="0.2">
      <c r="H8" s="80"/>
      <c r="J8"/>
    </row>
    <row r="9" spans="1:19" ht="15" customHeight="1" x14ac:dyDescent="0.2">
      <c r="H9" s="80"/>
      <c r="J9"/>
    </row>
    <row r="10" spans="1:19" ht="15" customHeight="1" x14ac:dyDescent="0.2">
      <c r="H10" s="80"/>
      <c r="J10"/>
    </row>
    <row r="11" spans="1:19" ht="15" customHeight="1" x14ac:dyDescent="0.2">
      <c r="H11" s="80"/>
      <c r="J11"/>
    </row>
    <row r="12" spans="1:19" ht="15" customHeight="1" x14ac:dyDescent="0.2">
      <c r="H12" s="80"/>
      <c r="J12"/>
    </row>
    <row r="13" spans="1:19" ht="12.75" customHeight="1" x14ac:dyDescent="0.2"/>
    <row r="14" spans="1:19" ht="12.75" customHeight="1" x14ac:dyDescent="0.2">
      <c r="A14" s="1"/>
      <c r="N14" s="2"/>
      <c r="O14" s="2"/>
      <c r="P14" s="3"/>
      <c r="Q14" s="2"/>
    </row>
    <row r="15" spans="1:19" ht="26.25" customHeight="1" x14ac:dyDescent="0.4">
      <c r="A15" s="79"/>
      <c r="B15" s="101" t="s">
        <v>23</v>
      </c>
      <c r="C15" s="101"/>
      <c r="D15" s="101"/>
      <c r="E15" s="101"/>
      <c r="F15" s="101"/>
      <c r="G15" s="101"/>
      <c r="H15" s="101"/>
      <c r="I15" s="101"/>
      <c r="J15" s="77" t="s">
        <v>0</v>
      </c>
      <c r="K15" s="78"/>
      <c r="L15" s="78"/>
      <c r="M15" s="2"/>
      <c r="N15" s="2"/>
      <c r="O15" s="4"/>
      <c r="P15" s="2"/>
      <c r="Q15" s="4"/>
      <c r="R15" s="4"/>
      <c r="S15" s="4"/>
    </row>
    <row r="16" spans="1:19" ht="20.25" customHeight="1" x14ac:dyDescent="0.2">
      <c r="A16" s="95" t="s">
        <v>1</v>
      </c>
      <c r="B16" s="96" t="s">
        <v>2</v>
      </c>
      <c r="C16" s="97"/>
      <c r="D16" s="97"/>
      <c r="E16" s="97"/>
      <c r="F16" s="97"/>
      <c r="G16" s="97"/>
      <c r="H16" s="97"/>
      <c r="I16" s="98"/>
      <c r="J16" s="99" t="s">
        <v>3</v>
      </c>
      <c r="K16" s="93" t="s">
        <v>4</v>
      </c>
      <c r="L16" s="93" t="s">
        <v>5</v>
      </c>
      <c r="M16" s="91" t="s">
        <v>6</v>
      </c>
      <c r="N16" s="93" t="s">
        <v>7</v>
      </c>
      <c r="O16" s="94" t="s">
        <v>8</v>
      </c>
      <c r="P16" s="94" t="s">
        <v>9</v>
      </c>
      <c r="Q16" s="93" t="s">
        <v>10</v>
      </c>
    </row>
    <row r="17" spans="1:21" ht="15.75" customHeight="1" x14ac:dyDescent="0.25">
      <c r="A17" s="92"/>
      <c r="B17" s="5" t="s">
        <v>11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16</v>
      </c>
      <c r="H17" s="5" t="s">
        <v>17</v>
      </c>
      <c r="I17" s="5" t="s">
        <v>18</v>
      </c>
      <c r="J17" s="100"/>
      <c r="K17" s="92"/>
      <c r="L17" s="92"/>
      <c r="M17" s="92"/>
      <c r="N17" s="92"/>
      <c r="O17" s="92"/>
      <c r="P17" s="92"/>
      <c r="Q17" s="92"/>
    </row>
    <row r="18" spans="1:21" ht="15.75" customHeight="1" x14ac:dyDescent="0.25">
      <c r="A18" s="5">
        <v>902</v>
      </c>
      <c r="B18" s="6">
        <v>25</v>
      </c>
      <c r="C18" s="6"/>
      <c r="D18" s="6"/>
      <c r="E18" s="6"/>
      <c r="F18" s="6"/>
      <c r="G18" s="6"/>
      <c r="H18" s="6"/>
      <c r="I18" s="6"/>
      <c r="J18" s="55"/>
      <c r="K18" s="7"/>
      <c r="L18" s="8"/>
      <c r="M18" s="9"/>
      <c r="N18" s="10"/>
      <c r="O18" s="11">
        <f>B18</f>
        <v>25</v>
      </c>
      <c r="P18" s="12"/>
      <c r="Q18" s="10"/>
    </row>
    <row r="19" spans="1:21" ht="15.75" customHeight="1" x14ac:dyDescent="0.25">
      <c r="A19" s="5">
        <v>1001</v>
      </c>
      <c r="B19" s="6"/>
      <c r="C19" s="6">
        <v>24</v>
      </c>
      <c r="D19" s="6"/>
      <c r="E19" s="6"/>
      <c r="F19" s="6"/>
      <c r="G19" s="6"/>
      <c r="H19" s="6"/>
      <c r="I19" s="6"/>
      <c r="J19" s="55"/>
      <c r="K19" s="13"/>
      <c r="L19" s="14"/>
      <c r="M19" s="15"/>
      <c r="N19" s="16">
        <f>IF(C19=0,"",C19/B18)</f>
        <v>0.96</v>
      </c>
      <c r="O19" s="17">
        <v>24</v>
      </c>
      <c r="P19" s="18">
        <f t="shared" ref="P19:P25" si="0">IF(O19=0,"",O19/O18)</f>
        <v>0.96</v>
      </c>
      <c r="Q19" s="18">
        <f t="shared" ref="Q19:Q25" si="1">IF(O19=0,"",100%-P19)</f>
        <v>4.0000000000000036E-2</v>
      </c>
    </row>
    <row r="20" spans="1:21" ht="15.75" customHeight="1" x14ac:dyDescent="0.25">
      <c r="A20" s="5">
        <v>1002</v>
      </c>
      <c r="B20" s="6"/>
      <c r="C20" s="6"/>
      <c r="D20" s="6">
        <v>22</v>
      </c>
      <c r="E20" s="6"/>
      <c r="F20" s="6"/>
      <c r="G20" s="6"/>
      <c r="H20" s="6"/>
      <c r="I20" s="6"/>
      <c r="J20" s="55"/>
      <c r="K20" s="13"/>
      <c r="L20" s="14"/>
      <c r="M20" s="15"/>
      <c r="N20" s="16">
        <f>IF(D20=0,"",D20/C19)</f>
        <v>0.91666666666666663</v>
      </c>
      <c r="O20" s="17">
        <v>22</v>
      </c>
      <c r="P20" s="18">
        <f t="shared" si="0"/>
        <v>0.91666666666666663</v>
      </c>
      <c r="Q20" s="18">
        <f t="shared" si="1"/>
        <v>8.333333333333337E-2</v>
      </c>
      <c r="S20" s="19">
        <f>O20/O18</f>
        <v>0.88</v>
      </c>
    </row>
    <row r="21" spans="1:21" ht="15.75" customHeight="1" x14ac:dyDescent="0.25">
      <c r="A21" s="5">
        <v>1101</v>
      </c>
      <c r="B21" s="6"/>
      <c r="C21" s="6"/>
      <c r="D21" s="6"/>
      <c r="E21" s="6">
        <v>17</v>
      </c>
      <c r="F21" s="6"/>
      <c r="G21" s="6"/>
      <c r="H21" s="6"/>
      <c r="I21" s="6"/>
      <c r="J21" s="55"/>
      <c r="K21" s="13"/>
      <c r="L21" s="14"/>
      <c r="M21" s="15"/>
      <c r="N21" s="16">
        <f>IF(E21=0,"",E21/D20)</f>
        <v>0.77272727272727271</v>
      </c>
      <c r="O21" s="17">
        <v>21</v>
      </c>
      <c r="P21" s="18">
        <f t="shared" si="0"/>
        <v>0.95454545454545459</v>
      </c>
      <c r="Q21" s="18">
        <f t="shared" si="1"/>
        <v>4.5454545454545414E-2</v>
      </c>
    </row>
    <row r="22" spans="1:21" ht="15.75" customHeight="1" x14ac:dyDescent="0.25">
      <c r="A22" s="5">
        <v>1102</v>
      </c>
      <c r="B22" s="6"/>
      <c r="C22" s="6"/>
      <c r="D22" s="6"/>
      <c r="E22" s="6"/>
      <c r="F22" s="6">
        <v>14</v>
      </c>
      <c r="G22" s="6"/>
      <c r="H22" s="6"/>
      <c r="I22" s="6"/>
      <c r="J22" s="55"/>
      <c r="K22" s="13"/>
      <c r="L22" s="14"/>
      <c r="M22" s="15"/>
      <c r="N22" s="16">
        <f>IF(F22=0,"",F22/E21)</f>
        <v>0.82352941176470584</v>
      </c>
      <c r="O22" s="17">
        <v>21</v>
      </c>
      <c r="P22" s="18">
        <f t="shared" si="0"/>
        <v>1</v>
      </c>
      <c r="Q22" s="18">
        <f t="shared" si="1"/>
        <v>0</v>
      </c>
    </row>
    <row r="23" spans="1:21" ht="15.75" customHeight="1" x14ac:dyDescent="0.25">
      <c r="A23" s="5">
        <v>1201</v>
      </c>
      <c r="B23" s="6"/>
      <c r="C23" s="6"/>
      <c r="D23" s="6"/>
      <c r="E23" s="6"/>
      <c r="F23" s="6"/>
      <c r="G23" s="6">
        <v>14</v>
      </c>
      <c r="H23" s="6"/>
      <c r="I23" s="6"/>
      <c r="J23" s="55"/>
      <c r="K23" s="13"/>
      <c r="L23" s="14"/>
      <c r="M23" s="15"/>
      <c r="N23" s="16">
        <f>IF(G23=0,"",G23/F22)</f>
        <v>1</v>
      </c>
      <c r="O23" s="17">
        <v>20</v>
      </c>
      <c r="P23" s="18">
        <f t="shared" si="0"/>
        <v>0.95238095238095233</v>
      </c>
      <c r="Q23" s="18">
        <f t="shared" si="1"/>
        <v>4.7619047619047672E-2</v>
      </c>
    </row>
    <row r="24" spans="1:21" ht="15.75" customHeight="1" x14ac:dyDescent="0.25">
      <c r="A24" s="5">
        <v>1202</v>
      </c>
      <c r="B24" s="6"/>
      <c r="C24" s="6"/>
      <c r="D24" s="6"/>
      <c r="E24" s="6"/>
      <c r="F24" s="6"/>
      <c r="G24" s="6"/>
      <c r="H24" s="6">
        <v>14</v>
      </c>
      <c r="I24" s="6"/>
      <c r="J24" s="55"/>
      <c r="K24" s="13"/>
      <c r="L24" s="14"/>
      <c r="M24" s="15"/>
      <c r="N24" s="16">
        <f>IF(H24=0,"",H24/G23)</f>
        <v>1</v>
      </c>
      <c r="O24" s="17">
        <v>19</v>
      </c>
      <c r="P24" s="18">
        <f t="shared" si="0"/>
        <v>0.95</v>
      </c>
      <c r="Q24" s="18">
        <f t="shared" si="1"/>
        <v>5.0000000000000044E-2</v>
      </c>
    </row>
    <row r="25" spans="1:21" ht="15.75" customHeight="1" x14ac:dyDescent="0.25">
      <c r="A25" s="5">
        <v>1301</v>
      </c>
      <c r="B25" s="6"/>
      <c r="C25" s="6"/>
      <c r="D25" s="6"/>
      <c r="E25" s="6"/>
      <c r="F25" s="6"/>
      <c r="G25" s="6"/>
      <c r="H25" s="6"/>
      <c r="I25" s="6">
        <v>14</v>
      </c>
      <c r="J25" s="55">
        <v>13</v>
      </c>
      <c r="K25" s="13"/>
      <c r="L25" s="14"/>
      <c r="M25" s="15"/>
      <c r="N25" s="16">
        <f>IF(I25=0,"",I25/H24)</f>
        <v>1</v>
      </c>
      <c r="O25" s="17">
        <v>17</v>
      </c>
      <c r="P25" s="18">
        <f t="shared" si="0"/>
        <v>0.89473684210526316</v>
      </c>
      <c r="Q25" s="18">
        <f t="shared" si="1"/>
        <v>0.10526315789473684</v>
      </c>
    </row>
    <row r="26" spans="1:21" ht="15.75" customHeight="1" x14ac:dyDescent="0.25">
      <c r="A26" s="5">
        <v>1302</v>
      </c>
      <c r="B26" s="6"/>
      <c r="C26" s="6"/>
      <c r="D26" s="6"/>
      <c r="E26" s="6"/>
      <c r="F26" s="6"/>
      <c r="G26" s="6"/>
      <c r="H26" s="6"/>
      <c r="I26" s="6">
        <v>2</v>
      </c>
      <c r="J26" s="55"/>
      <c r="K26" s="13"/>
      <c r="L26" s="14"/>
      <c r="M26" s="14"/>
      <c r="N26" s="24"/>
      <c r="O26" s="17">
        <v>5</v>
      </c>
      <c r="P26" s="25"/>
      <c r="Q26" s="24"/>
    </row>
    <row r="27" spans="1:21" ht="15.75" customHeight="1" x14ac:dyDescent="0.25">
      <c r="A27" s="5">
        <v>1401</v>
      </c>
      <c r="B27" s="6"/>
      <c r="C27" s="6"/>
      <c r="D27" s="6"/>
      <c r="E27" s="6"/>
      <c r="F27" s="6"/>
      <c r="G27" s="6"/>
      <c r="H27" s="6"/>
      <c r="I27" s="6">
        <v>1</v>
      </c>
      <c r="J27" s="55">
        <v>1</v>
      </c>
      <c r="K27" s="13"/>
      <c r="L27" s="14"/>
      <c r="M27" s="14"/>
      <c r="N27" s="24"/>
      <c r="O27" s="17">
        <v>3</v>
      </c>
      <c r="P27" s="25"/>
      <c r="Q27" s="24"/>
    </row>
    <row r="28" spans="1:21" ht="15.75" customHeight="1" x14ac:dyDescent="0.25">
      <c r="A28" s="5">
        <v>1402</v>
      </c>
      <c r="B28" s="6"/>
      <c r="C28" s="6"/>
      <c r="D28" s="6"/>
      <c r="E28" s="6"/>
      <c r="F28" s="6"/>
      <c r="G28" s="6"/>
      <c r="H28" s="6"/>
      <c r="I28" s="6">
        <v>1</v>
      </c>
      <c r="J28" s="55"/>
      <c r="K28" s="13"/>
      <c r="L28" s="14"/>
      <c r="M28" s="14"/>
      <c r="N28" s="24"/>
      <c r="O28" s="22">
        <v>1</v>
      </c>
      <c r="P28" s="25"/>
      <c r="Q28" s="24"/>
      <c r="R28" s="20"/>
      <c r="T28" s="20"/>
      <c r="U28" s="20"/>
    </row>
    <row r="29" spans="1:21" ht="15.75" customHeight="1" x14ac:dyDescent="0.25">
      <c r="A29" s="5">
        <v>1501</v>
      </c>
      <c r="B29" s="6"/>
      <c r="C29" s="6"/>
      <c r="D29" s="6"/>
      <c r="E29" s="6"/>
      <c r="F29" s="6"/>
      <c r="G29" s="6"/>
      <c r="H29" s="6"/>
      <c r="I29" s="6">
        <v>2</v>
      </c>
      <c r="J29" s="55">
        <v>1</v>
      </c>
      <c r="K29" s="13"/>
      <c r="L29" s="14"/>
      <c r="M29" s="14"/>
      <c r="N29" s="24"/>
      <c r="O29" s="22">
        <v>2</v>
      </c>
      <c r="P29" s="25"/>
      <c r="Q29" s="24"/>
      <c r="R29" s="20"/>
      <c r="T29" s="26"/>
      <c r="U29" s="20"/>
    </row>
    <row r="30" spans="1:21" ht="15.75" customHeight="1" x14ac:dyDescent="0.25">
      <c r="A30" s="5">
        <v>1701</v>
      </c>
      <c r="B30" s="6"/>
      <c r="C30" s="6"/>
      <c r="D30" s="6"/>
      <c r="E30" s="6"/>
      <c r="F30" s="6"/>
      <c r="G30" s="6"/>
      <c r="H30" s="6"/>
      <c r="I30" s="6">
        <v>1</v>
      </c>
      <c r="J30" s="55">
        <v>1</v>
      </c>
      <c r="K30" s="13"/>
      <c r="L30" s="14"/>
      <c r="M30" s="14"/>
      <c r="N30" s="24"/>
      <c r="O30" s="22">
        <v>1</v>
      </c>
      <c r="P30" s="25"/>
      <c r="Q30" s="24"/>
    </row>
    <row r="31" spans="1:21" ht="15.75" customHeight="1" x14ac:dyDescent="0.25">
      <c r="A31" s="5">
        <v>1702</v>
      </c>
      <c r="B31" s="6"/>
      <c r="C31" s="6"/>
      <c r="D31" s="6"/>
      <c r="E31" s="6"/>
      <c r="F31" s="6"/>
      <c r="G31" s="6"/>
      <c r="H31" s="6"/>
      <c r="I31" s="6"/>
      <c r="J31" s="55"/>
      <c r="K31" s="13"/>
      <c r="L31" s="14"/>
      <c r="M31" s="20"/>
      <c r="N31" s="14"/>
      <c r="O31" s="20"/>
      <c r="P31" s="26"/>
      <c r="Q31" s="24"/>
    </row>
    <row r="32" spans="1:21" ht="15.75" customHeight="1" x14ac:dyDescent="0.25">
      <c r="A32" s="5">
        <v>1801</v>
      </c>
      <c r="B32" s="6"/>
      <c r="C32" s="6"/>
      <c r="D32" s="6"/>
      <c r="E32" s="6"/>
      <c r="F32" s="6"/>
      <c r="G32" s="6"/>
      <c r="H32" s="6"/>
      <c r="I32" s="6"/>
      <c r="J32" s="55"/>
      <c r="K32" s="13"/>
      <c r="L32" s="14"/>
      <c r="M32" s="20"/>
      <c r="N32" s="27" t="s">
        <v>19</v>
      </c>
      <c r="O32" s="28">
        <v>15</v>
      </c>
      <c r="P32" s="29">
        <f>J35</f>
        <v>16</v>
      </c>
      <c r="Q32" s="30" t="s">
        <v>3</v>
      </c>
    </row>
    <row r="33" spans="1:18" ht="15.75" customHeight="1" x14ac:dyDescent="0.25">
      <c r="A33" s="5">
        <v>1802</v>
      </c>
      <c r="B33" s="6"/>
      <c r="C33" s="6"/>
      <c r="D33" s="6"/>
      <c r="E33" s="6"/>
      <c r="F33" s="6"/>
      <c r="G33" s="6"/>
      <c r="H33" s="6"/>
      <c r="I33" s="6"/>
      <c r="J33" s="55"/>
      <c r="K33" s="13"/>
      <c r="L33" s="14"/>
      <c r="M33" s="20"/>
      <c r="N33" s="31" t="s">
        <v>20</v>
      </c>
      <c r="O33" s="32">
        <f>O32/B18</f>
        <v>0.6</v>
      </c>
      <c r="P33" s="33">
        <f>IF(O32/P32=0,"",O32/P32)</f>
        <v>0.9375</v>
      </c>
      <c r="Q33" s="34" t="s">
        <v>21</v>
      </c>
    </row>
    <row r="34" spans="1:18" ht="15.75" customHeight="1" x14ac:dyDescent="0.25">
      <c r="A34" s="5">
        <v>1901</v>
      </c>
      <c r="B34" s="83"/>
      <c r="C34" s="83"/>
      <c r="D34" s="83"/>
      <c r="E34" s="83"/>
      <c r="F34" s="83"/>
      <c r="G34" s="83"/>
      <c r="H34" s="83"/>
      <c r="I34" s="83"/>
      <c r="J34" s="55"/>
      <c r="K34" s="35"/>
      <c r="L34" s="36"/>
      <c r="M34" s="37"/>
      <c r="N34" s="38"/>
      <c r="O34" s="39"/>
      <c r="P34" s="39"/>
      <c r="Q34" s="40"/>
    </row>
    <row r="35" spans="1:18" ht="18" customHeight="1" x14ac:dyDescent="0.25">
      <c r="A35" s="1"/>
      <c r="B35" s="102" t="s">
        <v>22</v>
      </c>
      <c r="C35" s="102"/>
      <c r="D35" s="102"/>
      <c r="E35" s="102"/>
      <c r="F35" s="102"/>
      <c r="G35" s="102"/>
      <c r="H35" s="102"/>
      <c r="I35" s="102"/>
      <c r="J35" s="82">
        <f>SUM(J25:J31)</f>
        <v>16</v>
      </c>
      <c r="K35" s="42">
        <f>IF(J25=0,"",J25/B18)</f>
        <v>0.52</v>
      </c>
      <c r="L35" s="42">
        <f>IF(J35=0,"",J35/B18)</f>
        <v>0.64</v>
      </c>
      <c r="M35" s="42">
        <f>M58</f>
        <v>0.61538461538461542</v>
      </c>
      <c r="N35" s="2"/>
      <c r="O35" s="4"/>
      <c r="P35" s="3"/>
      <c r="Q35" s="2"/>
    </row>
    <row r="36" spans="1:18" ht="12.75" customHeight="1" x14ac:dyDescent="0.2">
      <c r="A36" s="1"/>
      <c r="N36" s="2"/>
      <c r="O36" s="2"/>
      <c r="P36" s="3"/>
      <c r="Q36" s="2"/>
    </row>
    <row r="37" spans="1:18" ht="12.75" customHeight="1" x14ac:dyDescent="0.2"/>
    <row r="38" spans="1:18" ht="26.25" customHeight="1" x14ac:dyDescent="0.4">
      <c r="A38" s="79"/>
      <c r="B38" s="101" t="s">
        <v>23</v>
      </c>
      <c r="C38" s="101"/>
      <c r="D38" s="101"/>
      <c r="E38" s="101"/>
      <c r="F38" s="101"/>
      <c r="G38" s="101"/>
      <c r="H38" s="101"/>
      <c r="I38" s="101"/>
      <c r="J38" s="77" t="s">
        <v>24</v>
      </c>
      <c r="K38" s="4"/>
      <c r="L38" s="2"/>
      <c r="M38" s="2"/>
      <c r="N38" s="4"/>
      <c r="O38" s="2"/>
      <c r="P38" s="4"/>
      <c r="Q38" s="4"/>
      <c r="R38" s="4"/>
    </row>
    <row r="39" spans="1:18" ht="20.25" customHeight="1" x14ac:dyDescent="0.2">
      <c r="A39" s="95" t="s">
        <v>1</v>
      </c>
      <c r="B39" s="96" t="s">
        <v>2</v>
      </c>
      <c r="C39" s="97"/>
      <c r="D39" s="97"/>
      <c r="E39" s="97"/>
      <c r="F39" s="97"/>
      <c r="G39" s="97"/>
      <c r="H39" s="97"/>
      <c r="I39" s="98"/>
      <c r="J39" s="99" t="s">
        <v>3</v>
      </c>
      <c r="K39" s="93" t="s">
        <v>4</v>
      </c>
      <c r="L39" s="93" t="s">
        <v>5</v>
      </c>
      <c r="M39" s="91" t="s">
        <v>6</v>
      </c>
      <c r="N39" s="93" t="s">
        <v>7</v>
      </c>
      <c r="O39" s="94" t="s">
        <v>8</v>
      </c>
      <c r="P39" s="94" t="s">
        <v>9</v>
      </c>
      <c r="Q39" s="93" t="s">
        <v>10</v>
      </c>
    </row>
    <row r="40" spans="1:18" ht="15.75" customHeight="1" x14ac:dyDescent="0.25">
      <c r="A40" s="92"/>
      <c r="B40" s="5" t="s">
        <v>11</v>
      </c>
      <c r="C40" s="5" t="s">
        <v>12</v>
      </c>
      <c r="D40" s="5" t="s">
        <v>13</v>
      </c>
      <c r="E40" s="5" t="s">
        <v>14</v>
      </c>
      <c r="F40" s="5" t="s">
        <v>15</v>
      </c>
      <c r="G40" s="5" t="s">
        <v>16</v>
      </c>
      <c r="H40" s="5" t="s">
        <v>17</v>
      </c>
      <c r="I40" s="5" t="s">
        <v>18</v>
      </c>
      <c r="J40" s="100"/>
      <c r="K40" s="92"/>
      <c r="L40" s="92"/>
      <c r="M40" s="92"/>
      <c r="N40" s="92"/>
      <c r="O40" s="92"/>
      <c r="P40" s="92"/>
      <c r="Q40" s="92"/>
    </row>
    <row r="41" spans="1:18" ht="15.75" customHeight="1" x14ac:dyDescent="0.25">
      <c r="A41" s="5">
        <v>1001</v>
      </c>
      <c r="B41" s="6">
        <v>13</v>
      </c>
      <c r="C41" s="6"/>
      <c r="D41" s="6"/>
      <c r="E41" s="6"/>
      <c r="F41" s="6"/>
      <c r="G41" s="6"/>
      <c r="H41" s="6"/>
      <c r="I41" s="6"/>
      <c r="J41" s="55"/>
      <c r="K41" s="7"/>
      <c r="L41" s="8"/>
      <c r="M41" s="9"/>
      <c r="N41" s="10"/>
      <c r="O41" s="11">
        <f>B41</f>
        <v>13</v>
      </c>
      <c r="P41" s="12"/>
      <c r="Q41" s="10"/>
    </row>
    <row r="42" spans="1:18" ht="15.75" customHeight="1" x14ac:dyDescent="0.25">
      <c r="A42" s="5">
        <v>1002</v>
      </c>
      <c r="B42" s="6"/>
      <c r="C42" s="6">
        <v>13</v>
      </c>
      <c r="D42" s="6"/>
      <c r="E42" s="6"/>
      <c r="F42" s="6"/>
      <c r="G42" s="6"/>
      <c r="H42" s="6"/>
      <c r="I42" s="6"/>
      <c r="J42" s="55"/>
      <c r="K42" s="13"/>
      <c r="L42" s="14"/>
      <c r="M42" s="15"/>
      <c r="N42" s="16">
        <f>IF(C42=0,"",C42/B41)</f>
        <v>1</v>
      </c>
      <c r="O42" s="17">
        <v>13</v>
      </c>
      <c r="P42" s="18">
        <f t="shared" ref="P42:P48" si="2">IF(O42=0,"",O42/O41)</f>
        <v>1</v>
      </c>
      <c r="Q42" s="18">
        <f t="shared" ref="Q42:Q48" si="3">IF(O42=0,"",100%-P42)</f>
        <v>0</v>
      </c>
    </row>
    <row r="43" spans="1:18" ht="15.75" customHeight="1" x14ac:dyDescent="0.25">
      <c r="A43" s="5">
        <v>1101</v>
      </c>
      <c r="B43" s="6"/>
      <c r="C43" s="6"/>
      <c r="D43" s="6">
        <v>12</v>
      </c>
      <c r="E43" s="6"/>
      <c r="F43" s="6"/>
      <c r="G43" s="6"/>
      <c r="H43" s="6"/>
      <c r="I43" s="6"/>
      <c r="J43" s="55"/>
      <c r="K43" s="13"/>
      <c r="L43" s="14"/>
      <c r="M43" s="15"/>
      <c r="N43" s="16">
        <f>IF(D43=0,"",D43/C42)</f>
        <v>0.92307692307692313</v>
      </c>
      <c r="O43" s="17">
        <v>12</v>
      </c>
      <c r="P43" s="18">
        <f t="shared" si="2"/>
        <v>0.92307692307692313</v>
      </c>
      <c r="Q43" s="18">
        <f t="shared" si="3"/>
        <v>7.6923076923076872E-2</v>
      </c>
      <c r="R43" s="19">
        <f>O43/O41</f>
        <v>0.92307692307692313</v>
      </c>
    </row>
    <row r="44" spans="1:18" ht="15.75" customHeight="1" x14ac:dyDescent="0.25">
      <c r="A44" s="5">
        <v>1102</v>
      </c>
      <c r="B44" s="6"/>
      <c r="C44" s="6"/>
      <c r="D44" s="6"/>
      <c r="E44" s="6">
        <v>11</v>
      </c>
      <c r="F44" s="6"/>
      <c r="G44" s="6"/>
      <c r="H44" s="6"/>
      <c r="I44" s="6"/>
      <c r="J44" s="55"/>
      <c r="K44" s="13"/>
      <c r="L44" s="14"/>
      <c r="M44" s="15"/>
      <c r="N44" s="16">
        <f>IF(E44=0,"",E44/D43)</f>
        <v>0.91666666666666663</v>
      </c>
      <c r="O44" s="17">
        <v>12</v>
      </c>
      <c r="P44" s="18">
        <f t="shared" si="2"/>
        <v>1</v>
      </c>
      <c r="Q44" s="18">
        <f t="shared" si="3"/>
        <v>0</v>
      </c>
    </row>
    <row r="45" spans="1:18" ht="15.75" customHeight="1" x14ac:dyDescent="0.25">
      <c r="A45" s="5">
        <v>1201</v>
      </c>
      <c r="B45" s="6"/>
      <c r="C45" s="6"/>
      <c r="D45" s="6"/>
      <c r="E45" s="6"/>
      <c r="F45" s="6">
        <v>10</v>
      </c>
      <c r="G45" s="6"/>
      <c r="H45" s="6"/>
      <c r="I45" s="6"/>
      <c r="J45" s="55"/>
      <c r="K45" s="13"/>
      <c r="L45" s="14"/>
      <c r="M45" s="15"/>
      <c r="N45" s="16">
        <f>IF(F45=0,"",F45/E44)</f>
        <v>0.90909090909090906</v>
      </c>
      <c r="O45" s="17">
        <v>12</v>
      </c>
      <c r="P45" s="18">
        <f t="shared" si="2"/>
        <v>1</v>
      </c>
      <c r="Q45" s="18">
        <f t="shared" si="3"/>
        <v>0</v>
      </c>
    </row>
    <row r="46" spans="1:18" ht="15.75" customHeight="1" x14ac:dyDescent="0.25">
      <c r="A46" s="5">
        <v>1202</v>
      </c>
      <c r="B46" s="6"/>
      <c r="C46" s="6"/>
      <c r="D46" s="6"/>
      <c r="E46" s="6"/>
      <c r="F46" s="6"/>
      <c r="G46" s="6">
        <v>9</v>
      </c>
      <c r="H46" s="6"/>
      <c r="I46" s="6"/>
      <c r="J46" s="55"/>
      <c r="K46" s="13"/>
      <c r="L46" s="14"/>
      <c r="M46" s="15"/>
      <c r="N46" s="16">
        <f>IF(G46=0,"",G46/F45)</f>
        <v>0.9</v>
      </c>
      <c r="O46" s="17">
        <v>12</v>
      </c>
      <c r="P46" s="18">
        <f t="shared" si="2"/>
        <v>1</v>
      </c>
      <c r="Q46" s="18">
        <f t="shared" si="3"/>
        <v>0</v>
      </c>
    </row>
    <row r="47" spans="1:18" ht="15.75" customHeight="1" x14ac:dyDescent="0.25">
      <c r="A47" s="5">
        <v>1301</v>
      </c>
      <c r="B47" s="6"/>
      <c r="C47" s="6"/>
      <c r="D47" s="6"/>
      <c r="E47" s="6"/>
      <c r="F47" s="6"/>
      <c r="G47" s="6"/>
      <c r="H47" s="6">
        <v>8</v>
      </c>
      <c r="I47" s="6"/>
      <c r="J47" s="55"/>
      <c r="K47" s="13"/>
      <c r="L47" s="14"/>
      <c r="M47" s="15"/>
      <c r="N47" s="16">
        <f>IF(H47=0,"",H47/G46)</f>
        <v>0.88888888888888884</v>
      </c>
      <c r="O47" s="17">
        <v>10</v>
      </c>
      <c r="P47" s="18">
        <f t="shared" si="2"/>
        <v>0.83333333333333337</v>
      </c>
      <c r="Q47" s="18">
        <f t="shared" si="3"/>
        <v>0.16666666666666663</v>
      </c>
    </row>
    <row r="48" spans="1:18" ht="15.75" customHeight="1" x14ac:dyDescent="0.25">
      <c r="A48" s="5">
        <v>1302</v>
      </c>
      <c r="B48" s="6"/>
      <c r="C48" s="6"/>
      <c r="D48" s="6"/>
      <c r="E48" s="6"/>
      <c r="F48" s="6"/>
      <c r="G48" s="6"/>
      <c r="H48" s="6"/>
      <c r="I48" s="6">
        <v>8</v>
      </c>
      <c r="J48" s="55">
        <v>4</v>
      </c>
      <c r="K48" s="13"/>
      <c r="L48" s="14"/>
      <c r="M48" s="15"/>
      <c r="N48" s="16">
        <f>IF(I48=0,"",I48/H47)</f>
        <v>1</v>
      </c>
      <c r="O48" s="17">
        <v>10</v>
      </c>
      <c r="P48" s="18">
        <f t="shared" si="2"/>
        <v>1</v>
      </c>
      <c r="Q48" s="18">
        <f t="shared" si="3"/>
        <v>0</v>
      </c>
    </row>
    <row r="49" spans="1:18" ht="15.75" customHeight="1" x14ac:dyDescent="0.25">
      <c r="A49" s="5">
        <v>1401</v>
      </c>
      <c r="B49" s="6"/>
      <c r="C49" s="6"/>
      <c r="D49" s="6"/>
      <c r="E49" s="6"/>
      <c r="F49" s="6"/>
      <c r="G49" s="6"/>
      <c r="H49" s="6"/>
      <c r="I49" s="6">
        <v>6</v>
      </c>
      <c r="J49" s="55">
        <v>5</v>
      </c>
      <c r="K49" s="13"/>
      <c r="L49" s="14"/>
      <c r="M49" s="14"/>
      <c r="N49" s="24"/>
      <c r="O49" s="17">
        <v>8</v>
      </c>
      <c r="P49" s="25"/>
      <c r="Q49" s="24"/>
    </row>
    <row r="50" spans="1:18" ht="15.75" customHeight="1" x14ac:dyDescent="0.25">
      <c r="A50" s="5">
        <v>1402</v>
      </c>
      <c r="B50" s="6"/>
      <c r="C50" s="6"/>
      <c r="D50" s="6"/>
      <c r="E50" s="6"/>
      <c r="F50" s="6"/>
      <c r="G50" s="6"/>
      <c r="H50" s="6"/>
      <c r="I50" s="6">
        <v>1</v>
      </c>
      <c r="J50" s="55"/>
      <c r="K50" s="13"/>
      <c r="L50" s="14"/>
      <c r="M50" s="14"/>
      <c r="N50" s="24"/>
      <c r="O50" s="17">
        <v>2</v>
      </c>
      <c r="P50" s="25"/>
      <c r="Q50" s="24"/>
    </row>
    <row r="51" spans="1:18" ht="15.75" customHeight="1" x14ac:dyDescent="0.25">
      <c r="A51" s="5">
        <v>1501</v>
      </c>
      <c r="B51" s="6"/>
      <c r="C51" s="6"/>
      <c r="D51" s="6"/>
      <c r="E51" s="6"/>
      <c r="F51" s="6"/>
      <c r="G51" s="6"/>
      <c r="H51" s="6"/>
      <c r="I51" s="6">
        <v>2</v>
      </c>
      <c r="J51" s="55">
        <v>1</v>
      </c>
      <c r="K51" s="13"/>
      <c r="L51" s="14"/>
      <c r="M51" s="14"/>
      <c r="N51" s="24"/>
      <c r="O51" s="22">
        <v>2</v>
      </c>
      <c r="P51" s="25"/>
      <c r="Q51" s="24"/>
    </row>
    <row r="52" spans="1:18" ht="15.75" customHeight="1" x14ac:dyDescent="0.25">
      <c r="A52" s="5">
        <v>1701</v>
      </c>
      <c r="B52" s="6"/>
      <c r="C52" s="6"/>
      <c r="D52" s="6"/>
      <c r="E52" s="6"/>
      <c r="F52" s="6"/>
      <c r="G52" s="6"/>
      <c r="H52" s="6"/>
      <c r="I52" s="6">
        <v>2</v>
      </c>
      <c r="J52" s="55">
        <v>2</v>
      </c>
      <c r="K52" s="13"/>
      <c r="L52" s="14"/>
      <c r="M52" s="14"/>
      <c r="N52" s="24"/>
      <c r="O52" s="22">
        <v>2</v>
      </c>
      <c r="P52" s="25"/>
      <c r="Q52" s="24"/>
    </row>
    <row r="53" spans="1:18" ht="15.75" customHeight="1" x14ac:dyDescent="0.25">
      <c r="A53" s="5">
        <v>1702</v>
      </c>
      <c r="B53" s="6"/>
      <c r="C53" s="6"/>
      <c r="D53" s="6"/>
      <c r="E53" s="6"/>
      <c r="F53" s="6"/>
      <c r="G53" s="6"/>
      <c r="H53" s="6"/>
      <c r="I53" s="6"/>
      <c r="J53" s="55"/>
      <c r="K53" s="13"/>
      <c r="L53" s="14"/>
      <c r="M53" s="20"/>
      <c r="N53" s="24"/>
      <c r="O53" s="22"/>
      <c r="P53" s="25"/>
      <c r="Q53" s="24"/>
    </row>
    <row r="54" spans="1:18" ht="15.75" customHeight="1" x14ac:dyDescent="0.25">
      <c r="A54" s="5">
        <v>1801</v>
      </c>
      <c r="B54" s="6"/>
      <c r="C54" s="6"/>
      <c r="D54" s="6"/>
      <c r="E54" s="6"/>
      <c r="F54" s="6"/>
      <c r="G54" s="6"/>
      <c r="H54" s="6"/>
      <c r="I54" s="6"/>
      <c r="J54" s="55"/>
      <c r="K54" s="13"/>
      <c r="L54" s="14"/>
      <c r="M54" s="20"/>
      <c r="N54" s="14"/>
      <c r="O54" s="20"/>
      <c r="P54" s="26"/>
      <c r="Q54" s="24"/>
    </row>
    <row r="55" spans="1:18" ht="15.75" customHeight="1" x14ac:dyDescent="0.25">
      <c r="A55" s="5">
        <v>1802</v>
      </c>
      <c r="B55" s="6"/>
      <c r="C55" s="6"/>
      <c r="D55" s="6"/>
      <c r="E55" s="6"/>
      <c r="F55" s="6"/>
      <c r="G55" s="6"/>
      <c r="H55" s="6"/>
      <c r="I55" s="6"/>
      <c r="J55" s="55"/>
      <c r="K55" s="13"/>
      <c r="L55" s="14"/>
      <c r="M55" s="20"/>
      <c r="N55" s="27" t="s">
        <v>19</v>
      </c>
      <c r="O55" s="28">
        <v>10</v>
      </c>
      <c r="P55" s="29">
        <f>J58</f>
        <v>12</v>
      </c>
      <c r="Q55" s="30" t="s">
        <v>3</v>
      </c>
    </row>
    <row r="56" spans="1:18" ht="15.75" customHeight="1" x14ac:dyDescent="0.25">
      <c r="A56" s="5">
        <v>1901</v>
      </c>
      <c r="B56" s="6"/>
      <c r="C56" s="6"/>
      <c r="D56" s="6"/>
      <c r="E56" s="6"/>
      <c r="F56" s="6"/>
      <c r="G56" s="6"/>
      <c r="H56" s="6"/>
      <c r="I56" s="6"/>
      <c r="J56" s="55"/>
      <c r="K56" s="13"/>
      <c r="L56" s="14"/>
      <c r="M56" s="20"/>
      <c r="N56" s="31" t="s">
        <v>20</v>
      </c>
      <c r="O56" s="32">
        <f>IF(O55/B41=0,"",O55/B41)</f>
        <v>0.76923076923076927</v>
      </c>
      <c r="P56" s="33">
        <f>IF(O55/P55=0,"",O55/P55)</f>
        <v>0.83333333333333337</v>
      </c>
      <c r="Q56" s="34" t="s">
        <v>21</v>
      </c>
    </row>
    <row r="57" spans="1:18" ht="15.75" customHeight="1" x14ac:dyDescent="0.25">
      <c r="A57" s="5">
        <v>1902</v>
      </c>
      <c r="B57" s="83"/>
      <c r="C57" s="83"/>
      <c r="D57" s="83"/>
      <c r="E57" s="83"/>
      <c r="F57" s="83"/>
      <c r="G57" s="83"/>
      <c r="H57" s="83"/>
      <c r="I57" s="83"/>
      <c r="J57" s="55"/>
      <c r="K57" s="35"/>
      <c r="L57" s="36"/>
      <c r="M57" s="37"/>
      <c r="N57" s="38"/>
      <c r="O57" s="39"/>
      <c r="P57" s="39"/>
      <c r="Q57" s="40"/>
    </row>
    <row r="58" spans="1:18" ht="18" customHeight="1" x14ac:dyDescent="0.25">
      <c r="A58" s="1"/>
      <c r="B58" s="102" t="s">
        <v>22</v>
      </c>
      <c r="C58" s="102"/>
      <c r="D58" s="102"/>
      <c r="E58" s="102"/>
      <c r="F58" s="102"/>
      <c r="G58" s="102"/>
      <c r="H58" s="102"/>
      <c r="I58" s="102"/>
      <c r="J58" s="82">
        <f>SUM(J48:J54)</f>
        <v>12</v>
      </c>
      <c r="K58" s="42">
        <f>IF(J48=0,"0%",J48/B41)</f>
        <v>0.30769230769230771</v>
      </c>
      <c r="L58" s="42">
        <f>IF(J58=0,"",J58/B41)</f>
        <v>0.92307692307692313</v>
      </c>
      <c r="M58" s="42">
        <f>L58-K58</f>
        <v>0.61538461538461542</v>
      </c>
      <c r="N58" s="2"/>
      <c r="O58" s="4"/>
      <c r="P58" s="3"/>
      <c r="Q58" s="2"/>
    </row>
    <row r="59" spans="1:18" ht="12.75" customHeight="1" x14ac:dyDescent="0.2"/>
    <row r="60" spans="1:18" ht="12.75" customHeight="1" x14ac:dyDescent="0.2"/>
    <row r="61" spans="1:18" ht="26.25" customHeight="1" x14ac:dyDescent="0.4">
      <c r="A61" s="79"/>
      <c r="B61" s="101" t="s">
        <v>23</v>
      </c>
      <c r="C61" s="101"/>
      <c r="D61" s="101"/>
      <c r="E61" s="101"/>
      <c r="F61" s="101"/>
      <c r="G61" s="101"/>
      <c r="H61" s="101"/>
      <c r="I61" s="101"/>
      <c r="J61" s="77" t="s">
        <v>25</v>
      </c>
      <c r="K61" s="4"/>
      <c r="L61" s="2"/>
      <c r="M61" s="2"/>
      <c r="N61" s="4"/>
      <c r="O61" s="2"/>
      <c r="P61" s="4"/>
      <c r="Q61" s="4"/>
      <c r="R61" s="4"/>
    </row>
    <row r="62" spans="1:18" ht="20.25" customHeight="1" x14ac:dyDescent="0.2">
      <c r="A62" s="95" t="s">
        <v>1</v>
      </c>
      <c r="B62" s="96" t="s">
        <v>2</v>
      </c>
      <c r="C62" s="97"/>
      <c r="D62" s="97"/>
      <c r="E62" s="97"/>
      <c r="F62" s="97"/>
      <c r="G62" s="97"/>
      <c r="H62" s="97"/>
      <c r="I62" s="98"/>
      <c r="J62" s="99" t="s">
        <v>3</v>
      </c>
      <c r="K62" s="93" t="s">
        <v>4</v>
      </c>
      <c r="L62" s="93" t="s">
        <v>5</v>
      </c>
      <c r="M62" s="91" t="s">
        <v>6</v>
      </c>
      <c r="N62" s="93" t="s">
        <v>7</v>
      </c>
      <c r="O62" s="94" t="s">
        <v>8</v>
      </c>
      <c r="P62" s="94" t="s">
        <v>9</v>
      </c>
      <c r="Q62" s="93" t="s">
        <v>10</v>
      </c>
    </row>
    <row r="63" spans="1:18" ht="15.75" customHeight="1" x14ac:dyDescent="0.25">
      <c r="A63" s="92"/>
      <c r="B63" s="5" t="s">
        <v>11</v>
      </c>
      <c r="C63" s="5" t="s">
        <v>12</v>
      </c>
      <c r="D63" s="5" t="s">
        <v>13</v>
      </c>
      <c r="E63" s="5" t="s">
        <v>14</v>
      </c>
      <c r="F63" s="5" t="s">
        <v>15</v>
      </c>
      <c r="G63" s="5" t="s">
        <v>16</v>
      </c>
      <c r="H63" s="5" t="s">
        <v>17</v>
      </c>
      <c r="I63" s="5" t="s">
        <v>18</v>
      </c>
      <c r="J63" s="100"/>
      <c r="K63" s="92"/>
      <c r="L63" s="92"/>
      <c r="M63" s="92"/>
      <c r="N63" s="92"/>
      <c r="O63" s="92"/>
      <c r="P63" s="92"/>
      <c r="Q63" s="92"/>
    </row>
    <row r="64" spans="1:18" ht="15.75" customHeight="1" x14ac:dyDescent="0.25">
      <c r="A64" s="5">
        <v>1002</v>
      </c>
      <c r="B64" s="6">
        <v>11</v>
      </c>
      <c r="C64" s="6"/>
      <c r="D64" s="6"/>
      <c r="E64" s="6"/>
      <c r="F64" s="6"/>
      <c r="G64" s="6"/>
      <c r="H64" s="6"/>
      <c r="I64" s="6"/>
      <c r="J64" s="55"/>
      <c r="K64" s="7"/>
      <c r="L64" s="8"/>
      <c r="M64" s="9"/>
      <c r="N64" s="10"/>
      <c r="O64" s="11">
        <f>B64</f>
        <v>11</v>
      </c>
      <c r="P64" s="12"/>
      <c r="Q64" s="10"/>
    </row>
    <row r="65" spans="1:18" ht="15.75" customHeight="1" x14ac:dyDescent="0.25">
      <c r="A65" s="5">
        <v>1101</v>
      </c>
      <c r="B65" s="6"/>
      <c r="C65" s="6">
        <v>11</v>
      </c>
      <c r="D65" s="6"/>
      <c r="E65" s="6"/>
      <c r="F65" s="6"/>
      <c r="G65" s="6"/>
      <c r="H65" s="6"/>
      <c r="I65" s="6"/>
      <c r="J65" s="55"/>
      <c r="K65" s="13"/>
      <c r="L65" s="14"/>
      <c r="M65" s="15"/>
      <c r="N65" s="16">
        <f>IF(C65=0,"",C65/B64)</f>
        <v>1</v>
      </c>
      <c r="O65" s="17">
        <v>11</v>
      </c>
      <c r="P65" s="18">
        <f t="shared" ref="P65:P71" si="4">IF(O65=0,"",O65/O64)</f>
        <v>1</v>
      </c>
      <c r="Q65" s="18">
        <f t="shared" ref="Q65:Q71" si="5">IF(O65=0,"",100%-P65)</f>
        <v>0</v>
      </c>
    </row>
    <row r="66" spans="1:18" ht="15.75" customHeight="1" x14ac:dyDescent="0.25">
      <c r="A66" s="5">
        <v>1102</v>
      </c>
      <c r="B66" s="6"/>
      <c r="C66" s="6"/>
      <c r="D66" s="6">
        <v>10</v>
      </c>
      <c r="E66" s="6"/>
      <c r="F66" s="6"/>
      <c r="G66" s="6"/>
      <c r="H66" s="6"/>
      <c r="I66" s="6"/>
      <c r="J66" s="55"/>
      <c r="K66" s="13"/>
      <c r="L66" s="14"/>
      <c r="M66" s="15"/>
      <c r="N66" s="16">
        <f>IF(D66=0,"",D66/C65)</f>
        <v>0.90909090909090906</v>
      </c>
      <c r="O66" s="17">
        <v>11</v>
      </c>
      <c r="P66" s="18">
        <f t="shared" si="4"/>
        <v>1</v>
      </c>
      <c r="Q66" s="18">
        <f t="shared" si="5"/>
        <v>0</v>
      </c>
      <c r="R66" s="19">
        <f>O66/O64</f>
        <v>1</v>
      </c>
    </row>
    <row r="67" spans="1:18" ht="15.75" customHeight="1" x14ac:dyDescent="0.25">
      <c r="A67" s="5">
        <v>1201</v>
      </c>
      <c r="B67" s="6"/>
      <c r="C67" s="6"/>
      <c r="D67" s="6"/>
      <c r="E67" s="6">
        <v>10</v>
      </c>
      <c r="F67" s="6"/>
      <c r="G67" s="6"/>
      <c r="H67" s="6"/>
      <c r="I67" s="6"/>
      <c r="J67" s="55"/>
      <c r="K67" s="13"/>
      <c r="L67" s="14"/>
      <c r="M67" s="15"/>
      <c r="N67" s="16">
        <f>IF(E67=0,"",E67/D66)</f>
        <v>1</v>
      </c>
      <c r="O67" s="17">
        <v>11</v>
      </c>
      <c r="P67" s="18">
        <f t="shared" si="4"/>
        <v>1</v>
      </c>
      <c r="Q67" s="18">
        <f t="shared" si="5"/>
        <v>0</v>
      </c>
    </row>
    <row r="68" spans="1:18" ht="15.75" customHeight="1" x14ac:dyDescent="0.25">
      <c r="A68" s="5">
        <v>1202</v>
      </c>
      <c r="B68" s="6"/>
      <c r="C68" s="6"/>
      <c r="D68" s="6"/>
      <c r="E68" s="6"/>
      <c r="F68" s="6">
        <v>10</v>
      </c>
      <c r="G68" s="6"/>
      <c r="H68" s="6"/>
      <c r="I68" s="6"/>
      <c r="J68" s="55"/>
      <c r="K68" s="13"/>
      <c r="L68" s="14"/>
      <c r="M68" s="15"/>
      <c r="N68" s="16">
        <f>IF(F68=0,"",F68/E67)</f>
        <v>1</v>
      </c>
      <c r="O68" s="17">
        <v>11</v>
      </c>
      <c r="P68" s="18">
        <f t="shared" si="4"/>
        <v>1</v>
      </c>
      <c r="Q68" s="18">
        <f t="shared" si="5"/>
        <v>0</v>
      </c>
    </row>
    <row r="69" spans="1:18" ht="15.75" customHeight="1" x14ac:dyDescent="0.25">
      <c r="A69" s="5">
        <v>1301</v>
      </c>
      <c r="B69" s="6"/>
      <c r="C69" s="6"/>
      <c r="D69" s="6"/>
      <c r="E69" s="6"/>
      <c r="F69" s="6"/>
      <c r="G69" s="6">
        <v>10</v>
      </c>
      <c r="H69" s="6"/>
      <c r="I69" s="6"/>
      <c r="J69" s="55"/>
      <c r="K69" s="13"/>
      <c r="L69" s="14"/>
      <c r="M69" s="15"/>
      <c r="N69" s="16">
        <f>IF(G69=0,"",G69/F68)</f>
        <v>1</v>
      </c>
      <c r="O69" s="17">
        <v>11</v>
      </c>
      <c r="P69" s="18">
        <f t="shared" si="4"/>
        <v>1</v>
      </c>
      <c r="Q69" s="18">
        <f t="shared" si="5"/>
        <v>0</v>
      </c>
    </row>
    <row r="70" spans="1:18" ht="15.75" customHeight="1" x14ac:dyDescent="0.25">
      <c r="A70" s="5">
        <v>1302</v>
      </c>
      <c r="B70" s="6"/>
      <c r="C70" s="6"/>
      <c r="D70" s="6"/>
      <c r="E70" s="6"/>
      <c r="F70" s="6"/>
      <c r="G70" s="6"/>
      <c r="H70" s="6">
        <v>10</v>
      </c>
      <c r="I70" s="6"/>
      <c r="J70" s="55"/>
      <c r="K70" s="13"/>
      <c r="L70" s="14"/>
      <c r="M70" s="15"/>
      <c r="N70" s="16">
        <f>IF(H70=0,"",H70/G69)</f>
        <v>1</v>
      </c>
      <c r="O70" s="17">
        <v>11</v>
      </c>
      <c r="P70" s="18">
        <f t="shared" si="4"/>
        <v>1</v>
      </c>
      <c r="Q70" s="18">
        <f t="shared" si="5"/>
        <v>0</v>
      </c>
    </row>
    <row r="71" spans="1:18" ht="15.75" customHeight="1" x14ac:dyDescent="0.25">
      <c r="A71" s="5">
        <v>1401</v>
      </c>
      <c r="B71" s="6"/>
      <c r="C71" s="6"/>
      <c r="D71" s="6"/>
      <c r="E71" s="6"/>
      <c r="F71" s="6"/>
      <c r="G71" s="6"/>
      <c r="H71" s="6"/>
      <c r="I71" s="6">
        <v>10</v>
      </c>
      <c r="J71" s="55">
        <v>10</v>
      </c>
      <c r="K71" s="13"/>
      <c r="L71" s="14"/>
      <c r="M71" s="15"/>
      <c r="N71" s="16">
        <f>IF(I71=0,"",I71/H70)</f>
        <v>1</v>
      </c>
      <c r="O71" s="17">
        <v>11</v>
      </c>
      <c r="P71" s="18">
        <f t="shared" si="4"/>
        <v>1</v>
      </c>
      <c r="Q71" s="18">
        <f t="shared" si="5"/>
        <v>0</v>
      </c>
    </row>
    <row r="72" spans="1:18" ht="15.75" customHeight="1" x14ac:dyDescent="0.25">
      <c r="A72" s="5">
        <v>1402</v>
      </c>
      <c r="B72" s="6"/>
      <c r="C72" s="6"/>
      <c r="D72" s="6"/>
      <c r="E72" s="6"/>
      <c r="F72" s="6"/>
      <c r="G72" s="6"/>
      <c r="H72" s="6"/>
      <c r="I72" s="6"/>
      <c r="J72" s="55"/>
      <c r="K72" s="13"/>
      <c r="L72" s="14"/>
      <c r="M72" s="14"/>
      <c r="N72" s="24"/>
      <c r="O72" s="17"/>
      <c r="P72" s="25"/>
      <c r="Q72" s="24"/>
    </row>
    <row r="73" spans="1:18" ht="15.75" customHeight="1" x14ac:dyDescent="0.25">
      <c r="A73" s="5">
        <v>1501</v>
      </c>
      <c r="B73" s="6"/>
      <c r="C73" s="6"/>
      <c r="D73" s="6"/>
      <c r="E73" s="6"/>
      <c r="F73" s="6"/>
      <c r="G73" s="6"/>
      <c r="H73" s="6"/>
      <c r="I73" s="6"/>
      <c r="J73" s="55"/>
      <c r="K73" s="13"/>
      <c r="L73" s="14"/>
      <c r="M73" s="14"/>
      <c r="N73" s="24"/>
      <c r="O73" s="17"/>
      <c r="P73" s="25"/>
      <c r="Q73" s="24"/>
    </row>
    <row r="74" spans="1:18" ht="15.75" customHeight="1" x14ac:dyDescent="0.25">
      <c r="A74" s="5">
        <v>1502</v>
      </c>
      <c r="B74" s="6"/>
      <c r="C74" s="6"/>
      <c r="D74" s="6"/>
      <c r="E74" s="6"/>
      <c r="F74" s="6"/>
      <c r="G74" s="6"/>
      <c r="H74" s="6"/>
      <c r="I74" s="6"/>
      <c r="J74" s="55"/>
      <c r="K74" s="13"/>
      <c r="L74" s="14"/>
      <c r="M74" s="14"/>
      <c r="N74" s="24"/>
      <c r="O74" s="22"/>
      <c r="P74" s="25"/>
      <c r="Q74" s="24"/>
    </row>
    <row r="75" spans="1:18" ht="15.75" customHeight="1" x14ac:dyDescent="0.25">
      <c r="A75" s="5">
        <v>1601</v>
      </c>
      <c r="B75" s="6"/>
      <c r="C75" s="6"/>
      <c r="D75" s="6"/>
      <c r="E75" s="6"/>
      <c r="F75" s="6"/>
      <c r="G75" s="6"/>
      <c r="H75" s="6"/>
      <c r="I75" s="6"/>
      <c r="J75" s="55"/>
      <c r="K75" s="13"/>
      <c r="L75" s="14"/>
      <c r="M75" s="14"/>
      <c r="N75" s="24"/>
      <c r="O75" s="22"/>
      <c r="P75" s="25"/>
      <c r="Q75" s="24"/>
    </row>
    <row r="76" spans="1:18" ht="15.75" customHeight="1" x14ac:dyDescent="0.25">
      <c r="A76" s="5">
        <v>1602</v>
      </c>
      <c r="B76" s="6"/>
      <c r="C76" s="6"/>
      <c r="D76" s="6"/>
      <c r="E76" s="6"/>
      <c r="F76" s="6"/>
      <c r="G76" s="6"/>
      <c r="H76" s="6"/>
      <c r="I76" s="6"/>
      <c r="J76" s="55"/>
      <c r="K76" s="13"/>
      <c r="L76" s="14"/>
      <c r="M76" s="20"/>
      <c r="N76" s="24"/>
      <c r="O76" s="22"/>
      <c r="P76" s="25"/>
      <c r="Q76" s="24"/>
    </row>
    <row r="77" spans="1:18" ht="15.75" customHeight="1" x14ac:dyDescent="0.25">
      <c r="A77" s="5">
        <v>1701</v>
      </c>
      <c r="B77" s="6"/>
      <c r="C77" s="6"/>
      <c r="D77" s="6"/>
      <c r="E77" s="6"/>
      <c r="F77" s="6"/>
      <c r="G77" s="6"/>
      <c r="H77" s="6"/>
      <c r="I77" s="6"/>
      <c r="J77" s="55"/>
      <c r="K77" s="13"/>
      <c r="L77" s="14"/>
      <c r="M77" s="20"/>
      <c r="N77" s="14"/>
      <c r="O77" s="20"/>
      <c r="P77" s="26"/>
      <c r="Q77" s="24"/>
    </row>
    <row r="78" spans="1:18" ht="15.75" customHeight="1" x14ac:dyDescent="0.25">
      <c r="A78" s="5">
        <v>1702</v>
      </c>
      <c r="B78" s="6"/>
      <c r="C78" s="6"/>
      <c r="D78" s="6"/>
      <c r="E78" s="6"/>
      <c r="F78" s="6"/>
      <c r="G78" s="6"/>
      <c r="H78" s="6"/>
      <c r="I78" s="6"/>
      <c r="J78" s="55"/>
      <c r="K78" s="13"/>
      <c r="L78" s="14"/>
      <c r="M78" s="20"/>
      <c r="N78" s="27" t="s">
        <v>19</v>
      </c>
      <c r="O78" s="28">
        <v>10</v>
      </c>
      <c r="P78" s="29">
        <f>IF(SUM(J66:J73)=0,"",SUM(J66:J73))</f>
        <v>10</v>
      </c>
      <c r="Q78" s="30" t="s">
        <v>3</v>
      </c>
    </row>
    <row r="79" spans="1:18" ht="15.75" customHeight="1" x14ac:dyDescent="0.25">
      <c r="A79" s="5">
        <v>1801</v>
      </c>
      <c r="B79" s="6"/>
      <c r="C79" s="6"/>
      <c r="D79" s="6"/>
      <c r="E79" s="6"/>
      <c r="F79" s="6"/>
      <c r="G79" s="6"/>
      <c r="H79" s="6"/>
      <c r="I79" s="6"/>
      <c r="J79" s="55"/>
      <c r="K79" s="13"/>
      <c r="L79" s="14"/>
      <c r="M79" s="20"/>
      <c r="N79" s="31" t="s">
        <v>20</v>
      </c>
      <c r="O79" s="32">
        <f>IF(O78/B64=0,"",O78/B64)</f>
        <v>0.90909090909090906</v>
      </c>
      <c r="P79" s="33">
        <f>IF(O78/P78=0,"",O78/P78)</f>
        <v>1</v>
      </c>
      <c r="Q79" s="34" t="s">
        <v>21</v>
      </c>
    </row>
    <row r="80" spans="1:18" ht="15.75" customHeight="1" x14ac:dyDescent="0.25">
      <c r="A80" s="5">
        <v>1802</v>
      </c>
      <c r="B80" s="83"/>
      <c r="C80" s="83"/>
      <c r="D80" s="83"/>
      <c r="E80" s="83"/>
      <c r="F80" s="83"/>
      <c r="G80" s="83"/>
      <c r="H80" s="83"/>
      <c r="I80" s="83"/>
      <c r="J80" s="55"/>
      <c r="K80" s="35"/>
      <c r="L80" s="36"/>
      <c r="M80" s="37"/>
      <c r="N80" s="38"/>
      <c r="O80" s="39"/>
      <c r="P80" s="39"/>
      <c r="Q80" s="40"/>
    </row>
    <row r="81" spans="1:18" ht="18" customHeight="1" x14ac:dyDescent="0.25">
      <c r="A81" s="1"/>
      <c r="B81" s="102" t="s">
        <v>22</v>
      </c>
      <c r="C81" s="102"/>
      <c r="D81" s="102"/>
      <c r="E81" s="102"/>
      <c r="F81" s="102"/>
      <c r="G81" s="102"/>
      <c r="H81" s="102"/>
      <c r="I81" s="102"/>
      <c r="J81" s="82">
        <f>SUM(J71:J77)</f>
        <v>10</v>
      </c>
      <c r="K81" s="42">
        <f>IF(J71=0,"0%",J71/B64)</f>
        <v>0.90909090909090906</v>
      </c>
      <c r="L81" s="42">
        <f>IF(J81=0,"",J81/B64)</f>
        <v>0.90909090909090906</v>
      </c>
      <c r="M81" s="42">
        <f>L81-K81</f>
        <v>0</v>
      </c>
      <c r="N81" s="2"/>
      <c r="O81" s="4"/>
      <c r="P81" s="3"/>
      <c r="Q81" s="2"/>
    </row>
    <row r="82" spans="1:18" ht="12.75" customHeight="1" x14ac:dyDescent="0.2">
      <c r="K82" s="43"/>
      <c r="L82" s="43"/>
      <c r="M82" s="43"/>
      <c r="N82" s="2"/>
      <c r="P82" s="3"/>
      <c r="Q82" s="2"/>
    </row>
    <row r="83" spans="1:18" ht="12.75" customHeight="1" x14ac:dyDescent="0.2">
      <c r="K83" s="43"/>
      <c r="L83" s="43"/>
      <c r="M83" s="43"/>
      <c r="N83" s="2"/>
      <c r="P83" s="3"/>
      <c r="Q83" s="2"/>
    </row>
    <row r="84" spans="1:18" ht="26.25" customHeight="1" x14ac:dyDescent="0.4">
      <c r="A84" s="79"/>
      <c r="B84" s="101" t="s">
        <v>23</v>
      </c>
      <c r="C84" s="101"/>
      <c r="D84" s="101"/>
      <c r="E84" s="101"/>
      <c r="F84" s="101"/>
      <c r="G84" s="101"/>
      <c r="H84" s="101"/>
      <c r="I84" s="101"/>
      <c r="J84" s="77" t="s">
        <v>26</v>
      </c>
      <c r="K84" s="4"/>
      <c r="L84" s="2"/>
      <c r="M84" s="2"/>
      <c r="N84" s="4"/>
      <c r="O84" s="2"/>
      <c r="P84" s="4"/>
      <c r="Q84" s="4"/>
      <c r="R84" s="4"/>
    </row>
    <row r="85" spans="1:18" ht="20.25" customHeight="1" x14ac:dyDescent="0.2">
      <c r="A85" s="95" t="s">
        <v>1</v>
      </c>
      <c r="B85" s="96" t="s">
        <v>2</v>
      </c>
      <c r="C85" s="97"/>
      <c r="D85" s="97"/>
      <c r="E85" s="97"/>
      <c r="F85" s="97"/>
      <c r="G85" s="97"/>
      <c r="H85" s="97"/>
      <c r="I85" s="98"/>
      <c r="J85" s="99" t="s">
        <v>3</v>
      </c>
      <c r="K85" s="93" t="s">
        <v>4</v>
      </c>
      <c r="L85" s="93" t="s">
        <v>5</v>
      </c>
      <c r="M85" s="91" t="s">
        <v>6</v>
      </c>
      <c r="N85" s="93" t="s">
        <v>7</v>
      </c>
      <c r="O85" s="94" t="s">
        <v>8</v>
      </c>
      <c r="P85" s="94" t="s">
        <v>9</v>
      </c>
      <c r="Q85" s="93" t="s">
        <v>10</v>
      </c>
    </row>
    <row r="86" spans="1:18" ht="15.75" customHeight="1" x14ac:dyDescent="0.25">
      <c r="A86" s="92"/>
      <c r="B86" s="5" t="s">
        <v>11</v>
      </c>
      <c r="C86" s="5" t="s">
        <v>12</v>
      </c>
      <c r="D86" s="5" t="s">
        <v>13</v>
      </c>
      <c r="E86" s="5" t="s">
        <v>14</v>
      </c>
      <c r="F86" s="5" t="s">
        <v>15</v>
      </c>
      <c r="G86" s="5" t="s">
        <v>16</v>
      </c>
      <c r="H86" s="5" t="s">
        <v>17</v>
      </c>
      <c r="I86" s="5" t="s">
        <v>18</v>
      </c>
      <c r="J86" s="100"/>
      <c r="K86" s="92"/>
      <c r="L86" s="92"/>
      <c r="M86" s="92"/>
      <c r="N86" s="92"/>
      <c r="O86" s="92"/>
      <c r="P86" s="92"/>
      <c r="Q86" s="92"/>
    </row>
    <row r="87" spans="1:18" ht="15.75" customHeight="1" x14ac:dyDescent="0.25">
      <c r="A87" s="5">
        <v>1101</v>
      </c>
      <c r="B87" s="6">
        <v>13</v>
      </c>
      <c r="C87" s="6"/>
      <c r="D87" s="6"/>
      <c r="E87" s="6"/>
      <c r="F87" s="6"/>
      <c r="G87" s="6"/>
      <c r="H87" s="6"/>
      <c r="I87" s="6"/>
      <c r="J87" s="55"/>
      <c r="K87" s="7"/>
      <c r="L87" s="8"/>
      <c r="M87" s="9"/>
      <c r="N87" s="10"/>
      <c r="O87" s="11">
        <f>B87</f>
        <v>13</v>
      </c>
      <c r="P87" s="12"/>
      <c r="Q87" s="10"/>
    </row>
    <row r="88" spans="1:18" ht="15.75" customHeight="1" x14ac:dyDescent="0.25">
      <c r="A88" s="5">
        <v>1102</v>
      </c>
      <c r="B88" s="6"/>
      <c r="C88" s="6">
        <v>12</v>
      </c>
      <c r="D88" s="6"/>
      <c r="E88" s="6"/>
      <c r="F88" s="6"/>
      <c r="G88" s="6"/>
      <c r="H88" s="6"/>
      <c r="I88" s="6"/>
      <c r="J88" s="55"/>
      <c r="K88" s="13"/>
      <c r="L88" s="14"/>
      <c r="M88" s="15"/>
      <c r="N88" s="16">
        <f>IF(C88=0,"",C88/B87)</f>
        <v>0.92307692307692313</v>
      </c>
      <c r="O88" s="17">
        <v>12</v>
      </c>
      <c r="P88" s="18">
        <f t="shared" ref="P88:P94" si="6">IF(O88=0,"",O88/O87)</f>
        <v>0.92307692307692313</v>
      </c>
      <c r="Q88" s="18">
        <f t="shared" ref="Q88:Q94" si="7">IF(O88=0,"",100%-P88)</f>
        <v>7.6923076923076872E-2</v>
      </c>
    </row>
    <row r="89" spans="1:18" ht="15.75" customHeight="1" x14ac:dyDescent="0.25">
      <c r="A89" s="5">
        <v>1201</v>
      </c>
      <c r="B89" s="6"/>
      <c r="C89" s="6"/>
      <c r="D89" s="6">
        <v>11</v>
      </c>
      <c r="E89" s="6"/>
      <c r="F89" s="6"/>
      <c r="G89" s="6"/>
      <c r="H89" s="6"/>
      <c r="I89" s="6"/>
      <c r="J89" s="55"/>
      <c r="K89" s="13"/>
      <c r="L89" s="14"/>
      <c r="M89" s="15"/>
      <c r="N89" s="16">
        <f>IF(D89=0,"",D89/C88)</f>
        <v>0.91666666666666663</v>
      </c>
      <c r="O89" s="17">
        <v>12</v>
      </c>
      <c r="P89" s="18">
        <f t="shared" si="6"/>
        <v>1</v>
      </c>
      <c r="Q89" s="18">
        <f t="shared" si="7"/>
        <v>0</v>
      </c>
      <c r="R89" s="19">
        <f>O89/O87</f>
        <v>0.92307692307692313</v>
      </c>
    </row>
    <row r="90" spans="1:18" ht="15.75" customHeight="1" x14ac:dyDescent="0.25">
      <c r="A90" s="5">
        <v>1202</v>
      </c>
      <c r="B90" s="6"/>
      <c r="C90" s="6"/>
      <c r="D90" s="6"/>
      <c r="E90" s="6">
        <v>11</v>
      </c>
      <c r="F90" s="6"/>
      <c r="G90" s="6"/>
      <c r="H90" s="6"/>
      <c r="I90" s="6"/>
      <c r="J90" s="55"/>
      <c r="K90" s="13"/>
      <c r="L90" s="14"/>
      <c r="M90" s="15"/>
      <c r="N90" s="16">
        <f>IF(E90=0,"",E90/D89)</f>
        <v>1</v>
      </c>
      <c r="O90" s="17">
        <v>12</v>
      </c>
      <c r="P90" s="18">
        <f t="shared" si="6"/>
        <v>1</v>
      </c>
      <c r="Q90" s="18">
        <f t="shared" si="7"/>
        <v>0</v>
      </c>
    </row>
    <row r="91" spans="1:18" ht="15.75" customHeight="1" x14ac:dyDescent="0.25">
      <c r="A91" s="5">
        <v>1301</v>
      </c>
      <c r="B91" s="6"/>
      <c r="C91" s="6"/>
      <c r="D91" s="6"/>
      <c r="E91" s="6"/>
      <c r="F91" s="6">
        <v>10</v>
      </c>
      <c r="G91" s="6"/>
      <c r="H91" s="6"/>
      <c r="I91" s="6"/>
      <c r="J91" s="55"/>
      <c r="K91" s="13"/>
      <c r="L91" s="14"/>
      <c r="M91" s="15"/>
      <c r="N91" s="16">
        <f>IF(F91=0,"",F91/E90)</f>
        <v>0.90909090909090906</v>
      </c>
      <c r="O91" s="17">
        <v>12</v>
      </c>
      <c r="P91" s="18">
        <f t="shared" si="6"/>
        <v>1</v>
      </c>
      <c r="Q91" s="18">
        <f t="shared" si="7"/>
        <v>0</v>
      </c>
    </row>
    <row r="92" spans="1:18" ht="15.75" customHeight="1" x14ac:dyDescent="0.25">
      <c r="A92" s="5">
        <v>1302</v>
      </c>
      <c r="B92" s="6"/>
      <c r="C92" s="6"/>
      <c r="D92" s="6"/>
      <c r="E92" s="6"/>
      <c r="F92" s="6"/>
      <c r="G92" s="6">
        <v>10</v>
      </c>
      <c r="H92" s="6"/>
      <c r="I92" s="6"/>
      <c r="J92" s="55"/>
      <c r="K92" s="13"/>
      <c r="L92" s="14"/>
      <c r="M92" s="15"/>
      <c r="N92" s="16">
        <f>IF(G92=0,"",G92/F91)</f>
        <v>1</v>
      </c>
      <c r="O92" s="17">
        <v>12</v>
      </c>
      <c r="P92" s="18">
        <f t="shared" si="6"/>
        <v>1</v>
      </c>
      <c r="Q92" s="18">
        <f t="shared" si="7"/>
        <v>0</v>
      </c>
    </row>
    <row r="93" spans="1:18" ht="15.75" customHeight="1" x14ac:dyDescent="0.25">
      <c r="A93" s="5">
        <v>1401</v>
      </c>
      <c r="B93" s="6"/>
      <c r="C93" s="6"/>
      <c r="D93" s="6"/>
      <c r="E93" s="6"/>
      <c r="F93" s="6"/>
      <c r="G93" s="6"/>
      <c r="H93" s="6">
        <v>10</v>
      </c>
      <c r="I93" s="6"/>
      <c r="J93" s="55"/>
      <c r="K93" s="13"/>
      <c r="L93" s="14"/>
      <c r="M93" s="15"/>
      <c r="N93" s="16">
        <f>IF(H93=0,"",H93/G92)</f>
        <v>1</v>
      </c>
      <c r="O93" s="17">
        <v>12</v>
      </c>
      <c r="P93" s="18">
        <f t="shared" si="6"/>
        <v>1</v>
      </c>
      <c r="Q93" s="18">
        <f t="shared" si="7"/>
        <v>0</v>
      </c>
    </row>
    <row r="94" spans="1:18" ht="15.75" customHeight="1" x14ac:dyDescent="0.25">
      <c r="A94" s="5">
        <v>1402</v>
      </c>
      <c r="B94" s="6"/>
      <c r="C94" s="6"/>
      <c r="D94" s="6"/>
      <c r="E94" s="6"/>
      <c r="F94" s="6"/>
      <c r="G94" s="6"/>
      <c r="H94" s="6"/>
      <c r="I94" s="6">
        <v>10</v>
      </c>
      <c r="J94" s="55">
        <v>0</v>
      </c>
      <c r="K94" s="13"/>
      <c r="L94" s="14"/>
      <c r="M94" s="15"/>
      <c r="N94" s="16">
        <f>IF(I94=0,"",I94/H93)</f>
        <v>1</v>
      </c>
      <c r="O94" s="17">
        <v>12</v>
      </c>
      <c r="P94" s="18">
        <f t="shared" si="6"/>
        <v>1</v>
      </c>
      <c r="Q94" s="18">
        <f t="shared" si="7"/>
        <v>0</v>
      </c>
    </row>
    <row r="95" spans="1:18" ht="15.75" customHeight="1" x14ac:dyDescent="0.25">
      <c r="A95" s="5">
        <v>1501</v>
      </c>
      <c r="B95" s="6"/>
      <c r="C95" s="6"/>
      <c r="D95" s="6"/>
      <c r="E95" s="6"/>
      <c r="F95" s="6"/>
      <c r="G95" s="6"/>
      <c r="H95" s="6"/>
      <c r="I95" s="6">
        <v>1</v>
      </c>
      <c r="J95" s="55">
        <v>1</v>
      </c>
      <c r="K95" s="13"/>
      <c r="L95" s="14"/>
      <c r="M95" s="14"/>
      <c r="N95" s="24"/>
      <c r="O95" s="17">
        <v>3</v>
      </c>
      <c r="P95" s="25"/>
      <c r="Q95" s="24"/>
    </row>
    <row r="96" spans="1:18" ht="15.75" customHeight="1" x14ac:dyDescent="0.25">
      <c r="A96" s="5">
        <v>1502</v>
      </c>
      <c r="B96" s="6"/>
      <c r="C96" s="6"/>
      <c r="D96" s="6"/>
      <c r="E96" s="6"/>
      <c r="F96" s="6"/>
      <c r="G96" s="6"/>
      <c r="H96" s="6"/>
      <c r="I96" s="6">
        <v>1</v>
      </c>
      <c r="J96" s="55"/>
      <c r="K96" s="13"/>
      <c r="L96" s="14"/>
      <c r="M96" s="14"/>
      <c r="N96" s="24"/>
      <c r="O96" s="17">
        <v>2</v>
      </c>
      <c r="P96" s="25"/>
      <c r="Q96" s="24"/>
    </row>
    <row r="97" spans="1:18" ht="15.75" customHeight="1" x14ac:dyDescent="0.25">
      <c r="A97" s="5">
        <v>1601</v>
      </c>
      <c r="B97" s="6"/>
      <c r="C97" s="6"/>
      <c r="D97" s="6"/>
      <c r="E97" s="6"/>
      <c r="F97" s="6"/>
      <c r="G97" s="6"/>
      <c r="H97" s="6"/>
      <c r="I97" s="6">
        <v>1</v>
      </c>
      <c r="J97" s="55">
        <v>2</v>
      </c>
      <c r="K97" s="13"/>
      <c r="L97" s="14"/>
      <c r="M97" s="14"/>
      <c r="N97" s="24"/>
      <c r="O97" s="22">
        <v>1</v>
      </c>
      <c r="P97" s="25"/>
      <c r="Q97" s="24"/>
    </row>
    <row r="98" spans="1:18" ht="15.75" customHeight="1" x14ac:dyDescent="0.25">
      <c r="A98" s="5">
        <v>1602</v>
      </c>
      <c r="B98" s="6"/>
      <c r="C98" s="6"/>
      <c r="D98" s="6"/>
      <c r="E98" s="6"/>
      <c r="F98" s="6"/>
      <c r="G98" s="6"/>
      <c r="H98" s="6"/>
      <c r="I98" s="6"/>
      <c r="J98" s="55"/>
      <c r="K98" s="13"/>
      <c r="L98" s="14"/>
      <c r="M98" s="14"/>
      <c r="N98" s="24"/>
      <c r="O98" s="22"/>
      <c r="P98" s="25"/>
      <c r="Q98" s="24"/>
    </row>
    <row r="99" spans="1:18" ht="15.75" customHeight="1" x14ac:dyDescent="0.25">
      <c r="A99" s="5">
        <v>1701</v>
      </c>
      <c r="B99" s="6"/>
      <c r="C99" s="6"/>
      <c r="D99" s="6"/>
      <c r="E99" s="6"/>
      <c r="F99" s="6"/>
      <c r="G99" s="6"/>
      <c r="H99" s="6"/>
      <c r="I99" s="6"/>
      <c r="J99" s="55"/>
      <c r="K99" s="13"/>
      <c r="L99" s="14"/>
      <c r="M99" s="20"/>
      <c r="N99" s="24"/>
      <c r="O99" s="22"/>
      <c r="P99" s="25"/>
      <c r="Q99" s="24"/>
    </row>
    <row r="100" spans="1:18" ht="15.75" customHeight="1" x14ac:dyDescent="0.25">
      <c r="A100" s="5">
        <v>1702</v>
      </c>
      <c r="B100" s="6"/>
      <c r="C100" s="6"/>
      <c r="D100" s="6"/>
      <c r="E100" s="6"/>
      <c r="F100" s="6"/>
      <c r="G100" s="6"/>
      <c r="H100" s="6"/>
      <c r="I100" s="6"/>
      <c r="J100" s="55"/>
      <c r="K100" s="13"/>
      <c r="L100" s="14"/>
      <c r="M100" s="20"/>
      <c r="N100" s="14"/>
      <c r="O100" s="20"/>
      <c r="P100" s="26"/>
      <c r="Q100" s="24"/>
    </row>
    <row r="101" spans="1:18" ht="15.75" customHeight="1" x14ac:dyDescent="0.25">
      <c r="A101" s="5">
        <v>1801</v>
      </c>
      <c r="B101" s="6"/>
      <c r="C101" s="6"/>
      <c r="D101" s="6"/>
      <c r="E101" s="6"/>
      <c r="F101" s="6"/>
      <c r="G101" s="6"/>
      <c r="H101" s="6"/>
      <c r="I101" s="6"/>
      <c r="J101" s="55"/>
      <c r="K101" s="13"/>
      <c r="L101" s="14"/>
      <c r="M101" s="20"/>
      <c r="N101" s="27" t="s">
        <v>19</v>
      </c>
      <c r="O101" s="28">
        <v>3</v>
      </c>
      <c r="P101" s="29">
        <f>J104</f>
        <v>3</v>
      </c>
      <c r="Q101" s="30" t="s">
        <v>3</v>
      </c>
    </row>
    <row r="102" spans="1:18" ht="15.75" customHeight="1" x14ac:dyDescent="0.25">
      <c r="A102" s="5">
        <v>1802</v>
      </c>
      <c r="B102" s="6"/>
      <c r="C102" s="6"/>
      <c r="D102" s="6"/>
      <c r="E102" s="6"/>
      <c r="F102" s="6"/>
      <c r="G102" s="6"/>
      <c r="H102" s="6"/>
      <c r="I102" s="6"/>
      <c r="J102" s="55"/>
      <c r="K102" s="13"/>
      <c r="L102" s="14"/>
      <c r="M102" s="20"/>
      <c r="N102" s="31" t="s">
        <v>20</v>
      </c>
      <c r="O102" s="32">
        <f>IF(O101/B87=0,"",O101/B87)</f>
        <v>0.23076923076923078</v>
      </c>
      <c r="P102" s="33">
        <f>IF(O101/P101=0,"",O101/P101)</f>
        <v>1</v>
      </c>
      <c r="Q102" s="34" t="s">
        <v>21</v>
      </c>
    </row>
    <row r="103" spans="1:18" ht="15.75" customHeight="1" x14ac:dyDescent="0.25">
      <c r="A103" s="5">
        <v>1901</v>
      </c>
      <c r="B103" s="83"/>
      <c r="C103" s="83"/>
      <c r="D103" s="83"/>
      <c r="E103" s="83"/>
      <c r="F103" s="83"/>
      <c r="G103" s="83"/>
      <c r="H103" s="83"/>
      <c r="I103" s="83"/>
      <c r="J103" s="55"/>
      <c r="K103" s="35"/>
      <c r="L103" s="36"/>
      <c r="M103" s="37"/>
      <c r="N103" s="38"/>
      <c r="O103" s="39"/>
      <c r="P103" s="39"/>
      <c r="Q103" s="40"/>
    </row>
    <row r="104" spans="1:18" ht="18" customHeight="1" x14ac:dyDescent="0.25">
      <c r="A104" s="1"/>
      <c r="B104" s="102" t="s">
        <v>22</v>
      </c>
      <c r="C104" s="102"/>
      <c r="D104" s="102"/>
      <c r="E104" s="102"/>
      <c r="F104" s="102"/>
      <c r="G104" s="102"/>
      <c r="H104" s="102"/>
      <c r="I104" s="102"/>
      <c r="J104" s="82">
        <f>SUM(J94:J100)</f>
        <v>3</v>
      </c>
      <c r="K104" s="42" t="str">
        <f>IF(J94=0,"0%",J94/B87)</f>
        <v>0%</v>
      </c>
      <c r="L104" s="42">
        <f>IF(J104=0,"",J104/B87)</f>
        <v>0.23076923076923078</v>
      </c>
      <c r="M104" s="42">
        <f>L104-K104</f>
        <v>0.23076923076923078</v>
      </c>
      <c r="N104" s="2"/>
      <c r="O104" s="4"/>
      <c r="P104" s="3"/>
      <c r="Q104" s="2"/>
    </row>
    <row r="105" spans="1:18" ht="12.75" customHeight="1" x14ac:dyDescent="0.2"/>
    <row r="106" spans="1:18" ht="12.75" customHeight="1" x14ac:dyDescent="0.2"/>
    <row r="107" spans="1:18" ht="26.25" customHeight="1" x14ac:dyDescent="0.4">
      <c r="A107" s="79"/>
      <c r="B107" s="101" t="s">
        <v>23</v>
      </c>
      <c r="C107" s="101"/>
      <c r="D107" s="101"/>
      <c r="E107" s="101"/>
      <c r="F107" s="101"/>
      <c r="G107" s="101"/>
      <c r="H107" s="101"/>
      <c r="I107" s="101"/>
      <c r="J107" s="77" t="s">
        <v>27</v>
      </c>
      <c r="K107" s="4"/>
      <c r="L107" s="2"/>
      <c r="M107" s="2"/>
      <c r="N107" s="4"/>
      <c r="O107" s="2"/>
      <c r="P107" s="4"/>
      <c r="Q107" s="4"/>
      <c r="R107" s="4"/>
    </row>
    <row r="108" spans="1:18" ht="20.25" customHeight="1" x14ac:dyDescent="0.2">
      <c r="A108" s="95" t="s">
        <v>1</v>
      </c>
      <c r="B108" s="96" t="s">
        <v>2</v>
      </c>
      <c r="C108" s="97"/>
      <c r="D108" s="97"/>
      <c r="E108" s="97"/>
      <c r="F108" s="97"/>
      <c r="G108" s="97"/>
      <c r="H108" s="97"/>
      <c r="I108" s="98"/>
      <c r="J108" s="99" t="s">
        <v>3</v>
      </c>
      <c r="K108" s="93" t="s">
        <v>4</v>
      </c>
      <c r="L108" s="93" t="s">
        <v>5</v>
      </c>
      <c r="M108" s="91" t="s">
        <v>6</v>
      </c>
      <c r="N108" s="93" t="s">
        <v>7</v>
      </c>
      <c r="O108" s="94" t="s">
        <v>8</v>
      </c>
      <c r="P108" s="94" t="s">
        <v>9</v>
      </c>
      <c r="Q108" s="93" t="s">
        <v>10</v>
      </c>
    </row>
    <row r="109" spans="1:18" ht="15.75" customHeight="1" x14ac:dyDescent="0.25">
      <c r="A109" s="92"/>
      <c r="B109" s="5" t="s">
        <v>11</v>
      </c>
      <c r="C109" s="5" t="s">
        <v>12</v>
      </c>
      <c r="D109" s="5" t="s">
        <v>13</v>
      </c>
      <c r="E109" s="5" t="s">
        <v>14</v>
      </c>
      <c r="F109" s="5" t="s">
        <v>15</v>
      </c>
      <c r="G109" s="5" t="s">
        <v>16</v>
      </c>
      <c r="H109" s="5" t="s">
        <v>17</v>
      </c>
      <c r="I109" s="5" t="s">
        <v>18</v>
      </c>
      <c r="J109" s="100"/>
      <c r="K109" s="92"/>
      <c r="L109" s="92"/>
      <c r="M109" s="92"/>
      <c r="N109" s="92"/>
      <c r="O109" s="92"/>
      <c r="P109" s="92"/>
      <c r="Q109" s="92"/>
    </row>
    <row r="110" spans="1:18" ht="15.75" customHeight="1" x14ac:dyDescent="0.25">
      <c r="A110" s="5">
        <v>1102</v>
      </c>
      <c r="B110" s="6">
        <v>21</v>
      </c>
      <c r="C110" s="6"/>
      <c r="D110" s="6"/>
      <c r="E110" s="6"/>
      <c r="F110" s="6"/>
      <c r="G110" s="6"/>
      <c r="H110" s="6"/>
      <c r="I110" s="6"/>
      <c r="J110" s="55"/>
      <c r="K110" s="7"/>
      <c r="L110" s="8"/>
      <c r="M110" s="9"/>
      <c r="N110" s="10"/>
      <c r="O110" s="11">
        <f>B110</f>
        <v>21</v>
      </c>
      <c r="P110" s="12"/>
      <c r="Q110" s="10"/>
    </row>
    <row r="111" spans="1:18" ht="15.75" customHeight="1" x14ac:dyDescent="0.25">
      <c r="A111" s="5">
        <v>1201</v>
      </c>
      <c r="B111" s="6"/>
      <c r="C111" s="6">
        <v>17</v>
      </c>
      <c r="D111" s="6"/>
      <c r="E111" s="6"/>
      <c r="F111" s="6"/>
      <c r="G111" s="6"/>
      <c r="H111" s="6"/>
      <c r="I111" s="6"/>
      <c r="J111" s="55"/>
      <c r="K111" s="13"/>
      <c r="L111" s="14"/>
      <c r="M111" s="15"/>
      <c r="N111" s="16">
        <f>IF(C111=0,"",C111/B110)</f>
        <v>0.80952380952380953</v>
      </c>
      <c r="O111" s="17">
        <v>17</v>
      </c>
      <c r="P111" s="18">
        <f t="shared" ref="P111:P117" si="8">IF(O111=0,"",O111/O110)</f>
        <v>0.80952380952380953</v>
      </c>
      <c r="Q111" s="18">
        <f t="shared" ref="Q111:Q117" si="9">IF(O111=0,"",100%-P111)</f>
        <v>0.19047619047619047</v>
      </c>
    </row>
    <row r="112" spans="1:18" ht="15.75" customHeight="1" x14ac:dyDescent="0.25">
      <c r="A112" s="5">
        <v>1202</v>
      </c>
      <c r="B112" s="6"/>
      <c r="C112" s="6"/>
      <c r="D112" s="6">
        <v>14</v>
      </c>
      <c r="E112" s="6"/>
      <c r="F112" s="6"/>
      <c r="G112" s="6"/>
      <c r="H112" s="6"/>
      <c r="I112" s="6"/>
      <c r="J112" s="55"/>
      <c r="K112" s="13"/>
      <c r="L112" s="14"/>
      <c r="M112" s="15"/>
      <c r="N112" s="16">
        <f>IF(D112=0,"",D112/C111)</f>
        <v>0.82352941176470584</v>
      </c>
      <c r="O112" s="17">
        <v>14</v>
      </c>
      <c r="P112" s="18">
        <f t="shared" si="8"/>
        <v>0.82352941176470584</v>
      </c>
      <c r="Q112" s="18">
        <f t="shared" si="9"/>
        <v>0.17647058823529416</v>
      </c>
      <c r="R112" s="19">
        <f>O112/O110</f>
        <v>0.66666666666666663</v>
      </c>
    </row>
    <row r="113" spans="1:17" ht="15.75" customHeight="1" x14ac:dyDescent="0.25">
      <c r="A113" s="5">
        <v>1301</v>
      </c>
      <c r="B113" s="6"/>
      <c r="C113" s="6"/>
      <c r="D113" s="6"/>
      <c r="E113" s="6">
        <v>13</v>
      </c>
      <c r="F113" s="6"/>
      <c r="G113" s="6"/>
      <c r="H113" s="6"/>
      <c r="I113" s="6"/>
      <c r="J113" s="55"/>
      <c r="K113" s="13"/>
      <c r="L113" s="14"/>
      <c r="M113" s="15"/>
      <c r="N113" s="16">
        <f>IF(E113=0,"",E113/D112)</f>
        <v>0.9285714285714286</v>
      </c>
      <c r="O113" s="17">
        <v>14</v>
      </c>
      <c r="P113" s="18">
        <f t="shared" si="8"/>
        <v>1</v>
      </c>
      <c r="Q113" s="18">
        <f t="shared" si="9"/>
        <v>0</v>
      </c>
    </row>
    <row r="114" spans="1:17" ht="15.75" customHeight="1" x14ac:dyDescent="0.25">
      <c r="A114" s="5">
        <v>1302</v>
      </c>
      <c r="B114" s="6"/>
      <c r="C114" s="6"/>
      <c r="D114" s="6"/>
      <c r="E114" s="6"/>
      <c r="F114" s="6">
        <v>13</v>
      </c>
      <c r="G114" s="6"/>
      <c r="H114" s="6"/>
      <c r="I114" s="6"/>
      <c r="J114" s="55"/>
      <c r="K114" s="13"/>
      <c r="L114" s="14"/>
      <c r="M114" s="15"/>
      <c r="N114" s="16">
        <f>IF(F114=0,"",F114/E113)</f>
        <v>1</v>
      </c>
      <c r="O114" s="17">
        <v>14</v>
      </c>
      <c r="P114" s="18">
        <f t="shared" si="8"/>
        <v>1</v>
      </c>
      <c r="Q114" s="18">
        <f t="shared" si="9"/>
        <v>0</v>
      </c>
    </row>
    <row r="115" spans="1:17" ht="15.75" customHeight="1" x14ac:dyDescent="0.25">
      <c r="A115" s="5">
        <v>1401</v>
      </c>
      <c r="B115" s="6"/>
      <c r="C115" s="6"/>
      <c r="D115" s="6"/>
      <c r="E115" s="6"/>
      <c r="F115" s="6"/>
      <c r="G115" s="6">
        <v>13</v>
      </c>
      <c r="H115" s="6"/>
      <c r="I115" s="6"/>
      <c r="J115" s="55"/>
      <c r="K115" s="13"/>
      <c r="L115" s="14"/>
      <c r="M115" s="15"/>
      <c r="N115" s="16">
        <f>IF(G115=0,"",G115/F114)</f>
        <v>1</v>
      </c>
      <c r="O115" s="17">
        <v>14</v>
      </c>
      <c r="P115" s="18">
        <f t="shared" si="8"/>
        <v>1</v>
      </c>
      <c r="Q115" s="18">
        <f t="shared" si="9"/>
        <v>0</v>
      </c>
    </row>
    <row r="116" spans="1:17" ht="15.75" customHeight="1" x14ac:dyDescent="0.25">
      <c r="A116" s="5">
        <v>1402</v>
      </c>
      <c r="B116" s="6"/>
      <c r="C116" s="6"/>
      <c r="D116" s="6"/>
      <c r="E116" s="6"/>
      <c r="F116" s="6"/>
      <c r="G116" s="6"/>
      <c r="H116" s="6">
        <v>12</v>
      </c>
      <c r="I116" s="6"/>
      <c r="J116" s="55"/>
      <c r="K116" s="13"/>
      <c r="L116" s="14"/>
      <c r="M116" s="15"/>
      <c r="N116" s="16">
        <f>IF(H116=0,"",H116/G115)</f>
        <v>0.92307692307692313</v>
      </c>
      <c r="O116" s="17">
        <v>13</v>
      </c>
      <c r="P116" s="18">
        <f t="shared" si="8"/>
        <v>0.9285714285714286</v>
      </c>
      <c r="Q116" s="18">
        <f t="shared" si="9"/>
        <v>7.1428571428571397E-2</v>
      </c>
    </row>
    <row r="117" spans="1:17" ht="15.75" customHeight="1" x14ac:dyDescent="0.25">
      <c r="A117" s="5">
        <v>1501</v>
      </c>
      <c r="B117" s="6"/>
      <c r="C117" s="6"/>
      <c r="D117" s="6"/>
      <c r="E117" s="6"/>
      <c r="F117" s="6"/>
      <c r="G117" s="6"/>
      <c r="H117" s="6"/>
      <c r="I117" s="6">
        <v>12</v>
      </c>
      <c r="J117" s="55">
        <v>9</v>
      </c>
      <c r="K117" s="13"/>
      <c r="L117" s="14"/>
      <c r="M117" s="15"/>
      <c r="N117" s="16">
        <f>IF(I117=0,"",I117/H116)</f>
        <v>1</v>
      </c>
      <c r="O117" s="17">
        <v>13</v>
      </c>
      <c r="P117" s="18">
        <f t="shared" si="8"/>
        <v>1</v>
      </c>
      <c r="Q117" s="18">
        <f t="shared" si="9"/>
        <v>0</v>
      </c>
    </row>
    <row r="118" spans="1:17" ht="15.75" customHeight="1" x14ac:dyDescent="0.25">
      <c r="A118" s="5">
        <v>1502</v>
      </c>
      <c r="B118" s="6"/>
      <c r="C118" s="6"/>
      <c r="D118" s="6"/>
      <c r="E118" s="6"/>
      <c r="F118" s="6"/>
      <c r="G118" s="6"/>
      <c r="H118" s="6"/>
      <c r="I118" s="6">
        <v>3</v>
      </c>
      <c r="J118" s="55">
        <v>1</v>
      </c>
      <c r="K118" s="13"/>
      <c r="L118" s="14"/>
      <c r="M118" s="14"/>
      <c r="N118" s="24"/>
      <c r="O118" s="17">
        <v>3</v>
      </c>
      <c r="P118" s="25"/>
      <c r="Q118" s="24"/>
    </row>
    <row r="119" spans="1:17" ht="15.75" customHeight="1" x14ac:dyDescent="0.25">
      <c r="A119" s="5">
        <v>1601</v>
      </c>
      <c r="B119" s="6"/>
      <c r="C119" s="6"/>
      <c r="D119" s="6"/>
      <c r="E119" s="6"/>
      <c r="F119" s="6"/>
      <c r="G119" s="6"/>
      <c r="H119" s="6"/>
      <c r="I119" s="6"/>
      <c r="J119" s="55">
        <v>2</v>
      </c>
      <c r="K119" s="13"/>
      <c r="L119" s="14"/>
      <c r="M119" s="14"/>
      <c r="N119" s="24"/>
      <c r="O119" s="17">
        <v>2</v>
      </c>
      <c r="P119" s="25"/>
      <c r="Q119" s="24"/>
    </row>
    <row r="120" spans="1:17" ht="15.75" customHeight="1" x14ac:dyDescent="0.25">
      <c r="A120" s="5">
        <v>1602</v>
      </c>
      <c r="B120" s="6"/>
      <c r="C120" s="6"/>
      <c r="D120" s="6"/>
      <c r="E120" s="6"/>
      <c r="F120" s="6"/>
      <c r="G120" s="6"/>
      <c r="H120" s="6"/>
      <c r="I120" s="6"/>
      <c r="J120" s="55">
        <v>1</v>
      </c>
      <c r="K120" s="13"/>
      <c r="L120" s="14"/>
      <c r="M120" s="14"/>
      <c r="N120" s="24"/>
      <c r="O120" s="22">
        <v>2</v>
      </c>
      <c r="P120" s="25"/>
      <c r="Q120" s="24"/>
    </row>
    <row r="121" spans="1:17" ht="15.75" customHeight="1" x14ac:dyDescent="0.25">
      <c r="A121" s="5">
        <v>1701</v>
      </c>
      <c r="B121" s="6"/>
      <c r="C121" s="6"/>
      <c r="D121" s="6"/>
      <c r="E121" s="6"/>
      <c r="F121" s="6"/>
      <c r="G121" s="6"/>
      <c r="H121" s="6"/>
      <c r="I121" s="6"/>
      <c r="J121" s="55"/>
      <c r="K121" s="13"/>
      <c r="L121" s="14"/>
      <c r="M121" s="14"/>
      <c r="N121" s="24"/>
      <c r="O121" s="22"/>
      <c r="P121" s="25"/>
      <c r="Q121" s="24"/>
    </row>
    <row r="122" spans="1:17" ht="15.75" customHeight="1" x14ac:dyDescent="0.25">
      <c r="A122" s="5">
        <v>1702</v>
      </c>
      <c r="B122" s="6"/>
      <c r="C122" s="6"/>
      <c r="D122" s="6"/>
      <c r="E122" s="6"/>
      <c r="F122" s="6"/>
      <c r="G122" s="6"/>
      <c r="H122" s="6"/>
      <c r="I122" s="6"/>
      <c r="J122" s="55"/>
      <c r="K122" s="13"/>
      <c r="L122" s="14"/>
      <c r="M122" s="14"/>
      <c r="N122" s="24"/>
      <c r="O122" s="22"/>
      <c r="P122" s="25"/>
      <c r="Q122" s="24"/>
    </row>
    <row r="123" spans="1:17" ht="15.75" customHeight="1" x14ac:dyDescent="0.25">
      <c r="A123" s="5">
        <v>1801</v>
      </c>
      <c r="B123" s="6"/>
      <c r="C123" s="6"/>
      <c r="D123" s="6"/>
      <c r="E123" s="6"/>
      <c r="F123" s="6"/>
      <c r="G123" s="6"/>
      <c r="H123" s="6"/>
      <c r="I123" s="6"/>
      <c r="J123" s="55"/>
      <c r="K123" s="13"/>
      <c r="L123" s="14"/>
      <c r="M123" s="20"/>
      <c r="N123" s="14"/>
      <c r="O123" s="20"/>
      <c r="P123" s="26"/>
      <c r="Q123" s="24"/>
    </row>
    <row r="124" spans="1:17" ht="15.75" customHeight="1" x14ac:dyDescent="0.25">
      <c r="A124" s="5">
        <v>1802</v>
      </c>
      <c r="B124" s="6"/>
      <c r="C124" s="6"/>
      <c r="D124" s="6"/>
      <c r="E124" s="6"/>
      <c r="F124" s="6"/>
      <c r="G124" s="6"/>
      <c r="H124" s="6"/>
      <c r="I124" s="6"/>
      <c r="J124" s="55"/>
      <c r="K124" s="13"/>
      <c r="L124" s="14"/>
      <c r="M124" s="20"/>
      <c r="N124" s="27" t="s">
        <v>19</v>
      </c>
      <c r="O124" s="28">
        <v>11</v>
      </c>
      <c r="P124" s="29">
        <f>J127</f>
        <v>13</v>
      </c>
      <c r="Q124" s="30" t="s">
        <v>3</v>
      </c>
    </row>
    <row r="125" spans="1:17" ht="15.75" customHeight="1" x14ac:dyDescent="0.25">
      <c r="A125" s="5">
        <v>1901</v>
      </c>
      <c r="B125" s="6"/>
      <c r="C125" s="6"/>
      <c r="D125" s="6"/>
      <c r="E125" s="6"/>
      <c r="F125" s="6"/>
      <c r="G125" s="6"/>
      <c r="H125" s="6"/>
      <c r="I125" s="6"/>
      <c r="J125" s="55"/>
      <c r="K125" s="13"/>
      <c r="L125" s="14"/>
      <c r="M125" s="20"/>
      <c r="N125" s="31" t="s">
        <v>20</v>
      </c>
      <c r="O125" s="32">
        <f>IF(O124/B110=0,"",O124/B110)</f>
        <v>0.52380952380952384</v>
      </c>
      <c r="P125" s="33">
        <f>IF(O124/P124=0,"",O124/P124)</f>
        <v>0.84615384615384615</v>
      </c>
      <c r="Q125" s="34" t="s">
        <v>21</v>
      </c>
    </row>
    <row r="126" spans="1:17" ht="15.75" customHeight="1" x14ac:dyDescent="0.25">
      <c r="A126" s="5">
        <v>1902</v>
      </c>
      <c r="B126" s="83"/>
      <c r="C126" s="83"/>
      <c r="D126" s="83"/>
      <c r="E126" s="83"/>
      <c r="F126" s="83"/>
      <c r="G126" s="83"/>
      <c r="H126" s="83"/>
      <c r="I126" s="83"/>
      <c r="J126" s="55"/>
      <c r="K126" s="35"/>
      <c r="L126" s="36"/>
      <c r="M126" s="37"/>
      <c r="N126" s="38"/>
      <c r="O126" s="39"/>
      <c r="P126" s="39"/>
      <c r="Q126" s="40"/>
    </row>
    <row r="127" spans="1:17" ht="18" customHeight="1" x14ac:dyDescent="0.25">
      <c r="A127" s="1"/>
      <c r="B127" s="102" t="s">
        <v>22</v>
      </c>
      <c r="C127" s="102"/>
      <c r="D127" s="102"/>
      <c r="E127" s="102"/>
      <c r="F127" s="102"/>
      <c r="G127" s="102"/>
      <c r="H127" s="102"/>
      <c r="I127" s="102"/>
      <c r="J127" s="82">
        <f>SUM(J117:J123)</f>
        <v>13</v>
      </c>
      <c r="K127" s="42">
        <f>IF(J117=0,"0%",J117/B110)</f>
        <v>0.42857142857142855</v>
      </c>
      <c r="L127" s="42">
        <f>IF(J127=0,"",J127/B110)</f>
        <v>0.61904761904761907</v>
      </c>
      <c r="M127" s="42">
        <f>L127-K127</f>
        <v>0.19047619047619052</v>
      </c>
      <c r="N127" s="2"/>
      <c r="O127" s="4"/>
      <c r="P127" s="3"/>
      <c r="Q127" s="2"/>
    </row>
    <row r="128" spans="1:17" ht="12.75" customHeight="1" x14ac:dyDescent="0.2">
      <c r="K128" s="43"/>
      <c r="L128" s="43"/>
      <c r="M128" s="43"/>
    </row>
    <row r="129" spans="1:18" ht="12.75" customHeight="1" x14ac:dyDescent="0.2">
      <c r="K129" s="43"/>
      <c r="L129" s="43"/>
      <c r="M129" s="43"/>
    </row>
    <row r="130" spans="1:18" ht="26.25" customHeight="1" x14ac:dyDescent="0.4">
      <c r="A130" s="79"/>
      <c r="B130" s="101" t="s">
        <v>23</v>
      </c>
      <c r="C130" s="101"/>
      <c r="D130" s="101"/>
      <c r="E130" s="101"/>
      <c r="F130" s="101"/>
      <c r="G130" s="101"/>
      <c r="H130" s="101"/>
      <c r="I130" s="101"/>
      <c r="J130" s="77" t="s">
        <v>28</v>
      </c>
      <c r="K130" s="4"/>
      <c r="L130" s="2"/>
      <c r="M130" s="2"/>
      <c r="N130" s="4"/>
      <c r="O130" s="2"/>
      <c r="P130" s="4"/>
      <c r="Q130" s="4"/>
      <c r="R130" s="4"/>
    </row>
    <row r="131" spans="1:18" ht="20.25" customHeight="1" x14ac:dyDescent="0.2">
      <c r="A131" s="95" t="s">
        <v>1</v>
      </c>
      <c r="B131" s="96" t="s">
        <v>2</v>
      </c>
      <c r="C131" s="97"/>
      <c r="D131" s="97"/>
      <c r="E131" s="97"/>
      <c r="F131" s="97"/>
      <c r="G131" s="97"/>
      <c r="H131" s="97"/>
      <c r="I131" s="98"/>
      <c r="J131" s="99" t="s">
        <v>3</v>
      </c>
      <c r="K131" s="93" t="s">
        <v>4</v>
      </c>
      <c r="L131" s="93" t="s">
        <v>5</v>
      </c>
      <c r="M131" s="91" t="s">
        <v>6</v>
      </c>
      <c r="N131" s="93" t="s">
        <v>7</v>
      </c>
      <c r="O131" s="94" t="s">
        <v>8</v>
      </c>
      <c r="P131" s="94" t="s">
        <v>9</v>
      </c>
      <c r="Q131" s="93" t="s">
        <v>10</v>
      </c>
    </row>
    <row r="132" spans="1:18" ht="15.75" customHeight="1" x14ac:dyDescent="0.25">
      <c r="A132" s="92"/>
      <c r="B132" s="5" t="s">
        <v>11</v>
      </c>
      <c r="C132" s="5" t="s">
        <v>12</v>
      </c>
      <c r="D132" s="5" t="s">
        <v>13</v>
      </c>
      <c r="E132" s="5" t="s">
        <v>14</v>
      </c>
      <c r="F132" s="5" t="s">
        <v>15</v>
      </c>
      <c r="G132" s="5" t="s">
        <v>16</v>
      </c>
      <c r="H132" s="5" t="s">
        <v>17</v>
      </c>
      <c r="I132" s="5" t="s">
        <v>18</v>
      </c>
      <c r="J132" s="100"/>
      <c r="K132" s="92"/>
      <c r="L132" s="92"/>
      <c r="M132" s="92"/>
      <c r="N132" s="92"/>
      <c r="O132" s="92"/>
      <c r="P132" s="92"/>
      <c r="Q132" s="92"/>
    </row>
    <row r="133" spans="1:18" ht="15.75" customHeight="1" x14ac:dyDescent="0.25">
      <c r="A133" s="5">
        <v>1201</v>
      </c>
      <c r="B133" s="6">
        <v>11</v>
      </c>
      <c r="C133" s="6"/>
      <c r="D133" s="6"/>
      <c r="E133" s="6"/>
      <c r="F133" s="6"/>
      <c r="G133" s="6"/>
      <c r="H133" s="6"/>
      <c r="I133" s="6"/>
      <c r="J133" s="55"/>
      <c r="K133" s="7"/>
      <c r="L133" s="8"/>
      <c r="M133" s="9"/>
      <c r="N133" s="10"/>
      <c r="O133" s="11">
        <f>B133</f>
        <v>11</v>
      </c>
      <c r="P133" s="12"/>
      <c r="Q133" s="10"/>
    </row>
    <row r="134" spans="1:18" ht="15.75" customHeight="1" x14ac:dyDescent="0.25">
      <c r="A134" s="5">
        <v>1202</v>
      </c>
      <c r="B134" s="6"/>
      <c r="C134" s="6">
        <v>11</v>
      </c>
      <c r="D134" s="6"/>
      <c r="E134" s="6"/>
      <c r="F134" s="6"/>
      <c r="G134" s="6"/>
      <c r="H134" s="6"/>
      <c r="I134" s="6"/>
      <c r="J134" s="55"/>
      <c r="K134" s="13"/>
      <c r="L134" s="14"/>
      <c r="M134" s="15"/>
      <c r="N134" s="16">
        <f>IF(C134=0,"",C134/B133)</f>
        <v>1</v>
      </c>
      <c r="O134" s="17">
        <v>11</v>
      </c>
      <c r="P134" s="18">
        <f t="shared" ref="P134:P140" si="10">IF(O134=0,"",O134/O133)</f>
        <v>1</v>
      </c>
      <c r="Q134" s="18">
        <f t="shared" ref="Q134:Q140" si="11">IF(O134=0,"",100%-P134)</f>
        <v>0</v>
      </c>
    </row>
    <row r="135" spans="1:18" ht="15.75" customHeight="1" x14ac:dyDescent="0.25">
      <c r="A135" s="5">
        <v>1301</v>
      </c>
      <c r="B135" s="6"/>
      <c r="C135" s="6"/>
      <c r="D135" s="6">
        <v>9</v>
      </c>
      <c r="E135" s="6"/>
      <c r="F135" s="6"/>
      <c r="G135" s="6"/>
      <c r="H135" s="6"/>
      <c r="I135" s="6"/>
      <c r="J135" s="55"/>
      <c r="K135" s="13"/>
      <c r="L135" s="14"/>
      <c r="M135" s="15"/>
      <c r="N135" s="16">
        <f>IF(D135=0,"",D135/C134)</f>
        <v>0.81818181818181823</v>
      </c>
      <c r="O135" s="17">
        <v>9</v>
      </c>
      <c r="P135" s="18">
        <f t="shared" si="10"/>
        <v>0.81818181818181823</v>
      </c>
      <c r="Q135" s="18">
        <f t="shared" si="11"/>
        <v>0.18181818181818177</v>
      </c>
      <c r="R135" s="19">
        <f>O135/O133</f>
        <v>0.81818181818181823</v>
      </c>
    </row>
    <row r="136" spans="1:18" ht="15.75" customHeight="1" x14ac:dyDescent="0.25">
      <c r="A136" s="5">
        <v>1302</v>
      </c>
      <c r="B136" s="6"/>
      <c r="C136" s="6"/>
      <c r="D136" s="6"/>
      <c r="E136" s="6">
        <v>7</v>
      </c>
      <c r="F136" s="6"/>
      <c r="G136" s="6"/>
      <c r="H136" s="6"/>
      <c r="I136" s="6"/>
      <c r="J136" s="55"/>
      <c r="K136" s="13"/>
      <c r="L136" s="14"/>
      <c r="M136" s="15"/>
      <c r="N136" s="16">
        <f>IF(E136=0,"",E136/D135)</f>
        <v>0.77777777777777779</v>
      </c>
      <c r="O136" s="17">
        <v>9</v>
      </c>
      <c r="P136" s="18">
        <f t="shared" si="10"/>
        <v>1</v>
      </c>
      <c r="Q136" s="18">
        <f t="shared" si="11"/>
        <v>0</v>
      </c>
    </row>
    <row r="137" spans="1:18" ht="15.75" customHeight="1" x14ac:dyDescent="0.25">
      <c r="A137" s="5">
        <v>1401</v>
      </c>
      <c r="B137" s="6"/>
      <c r="C137" s="6"/>
      <c r="D137" s="6"/>
      <c r="E137" s="6"/>
      <c r="F137" s="6">
        <v>7</v>
      </c>
      <c r="G137" s="6"/>
      <c r="H137" s="6"/>
      <c r="I137" s="6"/>
      <c r="J137" s="55"/>
      <c r="K137" s="13"/>
      <c r="L137" s="14"/>
      <c r="M137" s="15"/>
      <c r="N137" s="16">
        <f>IF(F137=0,"",F137/E136)</f>
        <v>1</v>
      </c>
      <c r="O137" s="17">
        <v>9</v>
      </c>
      <c r="P137" s="18">
        <f t="shared" si="10"/>
        <v>1</v>
      </c>
      <c r="Q137" s="18">
        <f t="shared" si="11"/>
        <v>0</v>
      </c>
    </row>
    <row r="138" spans="1:18" ht="15.75" customHeight="1" x14ac:dyDescent="0.25">
      <c r="A138" s="5">
        <v>1402</v>
      </c>
      <c r="B138" s="6"/>
      <c r="C138" s="6"/>
      <c r="D138" s="6"/>
      <c r="E138" s="6"/>
      <c r="F138" s="6"/>
      <c r="G138" s="6">
        <v>7</v>
      </c>
      <c r="H138" s="6"/>
      <c r="I138" s="6"/>
      <c r="J138" s="55"/>
      <c r="K138" s="13"/>
      <c r="L138" s="14"/>
      <c r="M138" s="15"/>
      <c r="N138" s="16">
        <f>IF(G138=0,"",G138/F137)</f>
        <v>1</v>
      </c>
      <c r="O138" s="17">
        <v>8</v>
      </c>
      <c r="P138" s="18">
        <f t="shared" si="10"/>
        <v>0.88888888888888884</v>
      </c>
      <c r="Q138" s="18">
        <f t="shared" si="11"/>
        <v>0.11111111111111116</v>
      </c>
    </row>
    <row r="139" spans="1:18" ht="15.75" customHeight="1" x14ac:dyDescent="0.25">
      <c r="A139" s="5">
        <v>1501</v>
      </c>
      <c r="B139" s="6"/>
      <c r="C139" s="6"/>
      <c r="D139" s="6"/>
      <c r="E139" s="6"/>
      <c r="F139" s="6"/>
      <c r="G139" s="6"/>
      <c r="H139" s="6">
        <v>7</v>
      </c>
      <c r="I139" s="6"/>
      <c r="J139" s="55"/>
      <c r="K139" s="13"/>
      <c r="L139" s="14"/>
      <c r="M139" s="15"/>
      <c r="N139" s="16">
        <f>IF(H139=0,"",H139/G138)</f>
        <v>1</v>
      </c>
      <c r="O139" s="17">
        <v>8</v>
      </c>
      <c r="P139" s="18">
        <f t="shared" si="10"/>
        <v>1</v>
      </c>
      <c r="Q139" s="18">
        <f t="shared" si="11"/>
        <v>0</v>
      </c>
    </row>
    <row r="140" spans="1:18" ht="15.75" customHeight="1" x14ac:dyDescent="0.25">
      <c r="A140" s="5">
        <v>1502</v>
      </c>
      <c r="B140" s="6"/>
      <c r="C140" s="6"/>
      <c r="D140" s="6"/>
      <c r="E140" s="6"/>
      <c r="F140" s="6"/>
      <c r="G140" s="6"/>
      <c r="H140" s="6"/>
      <c r="I140" s="6">
        <v>7</v>
      </c>
      <c r="J140" s="55">
        <v>3</v>
      </c>
      <c r="K140" s="13"/>
      <c r="L140" s="14"/>
      <c r="M140" s="15"/>
      <c r="N140" s="16">
        <f>IF(I140=0,"",I140/H139)</f>
        <v>1</v>
      </c>
      <c r="O140" s="17">
        <v>8</v>
      </c>
      <c r="P140" s="18">
        <f t="shared" si="10"/>
        <v>1</v>
      </c>
      <c r="Q140" s="18">
        <f t="shared" si="11"/>
        <v>0</v>
      </c>
    </row>
    <row r="141" spans="1:18" ht="15.75" customHeight="1" x14ac:dyDescent="0.25">
      <c r="A141" s="5">
        <v>1601</v>
      </c>
      <c r="B141" s="6"/>
      <c r="C141" s="6"/>
      <c r="D141" s="6"/>
      <c r="E141" s="6"/>
      <c r="F141" s="6"/>
      <c r="G141" s="6"/>
      <c r="H141" s="6"/>
      <c r="I141" s="6">
        <v>1</v>
      </c>
      <c r="J141" s="55">
        <v>1</v>
      </c>
      <c r="K141" s="13"/>
      <c r="L141" s="14"/>
      <c r="M141" s="14"/>
      <c r="N141" s="24"/>
      <c r="O141" s="17">
        <v>2</v>
      </c>
      <c r="P141" s="25"/>
      <c r="Q141" s="24"/>
    </row>
    <row r="142" spans="1:18" ht="15.75" customHeight="1" x14ac:dyDescent="0.25">
      <c r="A142" s="5">
        <v>1602</v>
      </c>
      <c r="B142" s="6"/>
      <c r="C142" s="6"/>
      <c r="D142" s="6"/>
      <c r="E142" s="6"/>
      <c r="F142" s="6"/>
      <c r="G142" s="6"/>
      <c r="H142" s="6"/>
      <c r="I142" s="6"/>
      <c r="J142" s="55"/>
      <c r="K142" s="13"/>
      <c r="L142" s="14"/>
      <c r="M142" s="14"/>
      <c r="N142" s="24"/>
      <c r="O142" s="17">
        <v>1</v>
      </c>
      <c r="P142" s="25"/>
      <c r="Q142" s="24"/>
    </row>
    <row r="143" spans="1:18" ht="15.75" customHeight="1" x14ac:dyDescent="0.25">
      <c r="A143" s="5">
        <v>1701</v>
      </c>
      <c r="B143" s="6"/>
      <c r="C143" s="6"/>
      <c r="D143" s="6"/>
      <c r="E143" s="6"/>
      <c r="F143" s="6"/>
      <c r="G143" s="6"/>
      <c r="H143" s="6"/>
      <c r="I143" s="6">
        <v>1</v>
      </c>
      <c r="J143" s="55"/>
      <c r="K143" s="13"/>
      <c r="L143" s="14"/>
      <c r="M143" s="14"/>
      <c r="N143" s="24"/>
      <c r="O143" s="22">
        <v>1</v>
      </c>
      <c r="P143" s="25"/>
      <c r="Q143" s="24"/>
    </row>
    <row r="144" spans="1:18" ht="15.75" customHeight="1" x14ac:dyDescent="0.25">
      <c r="A144" s="5">
        <v>1702</v>
      </c>
      <c r="B144" s="6"/>
      <c r="C144" s="6"/>
      <c r="D144" s="6"/>
      <c r="E144" s="6"/>
      <c r="F144" s="6"/>
      <c r="G144" s="6"/>
      <c r="H144" s="6"/>
      <c r="I144" s="6">
        <v>1</v>
      </c>
      <c r="J144" s="55">
        <v>1</v>
      </c>
      <c r="K144" s="13"/>
      <c r="L144" s="14"/>
      <c r="M144" s="14"/>
      <c r="N144" s="24"/>
      <c r="O144" s="22">
        <v>1</v>
      </c>
      <c r="P144" s="25"/>
      <c r="Q144" s="24"/>
    </row>
    <row r="145" spans="1:18" ht="15.75" customHeight="1" x14ac:dyDescent="0.25">
      <c r="A145" s="5">
        <v>1801</v>
      </c>
      <c r="B145" s="6"/>
      <c r="C145" s="6"/>
      <c r="D145" s="6"/>
      <c r="E145" s="6"/>
      <c r="F145" s="6"/>
      <c r="G145" s="6"/>
      <c r="H145" s="6"/>
      <c r="I145" s="6"/>
      <c r="J145" s="55"/>
      <c r="K145" s="13"/>
      <c r="L145" s="14"/>
      <c r="M145" s="20"/>
      <c r="N145" s="24"/>
      <c r="O145" s="22"/>
      <c r="P145" s="25"/>
      <c r="Q145" s="24"/>
    </row>
    <row r="146" spans="1:18" ht="15.75" customHeight="1" x14ac:dyDescent="0.25">
      <c r="A146" s="5">
        <v>1802</v>
      </c>
      <c r="B146" s="6"/>
      <c r="C146" s="6"/>
      <c r="D146" s="6"/>
      <c r="E146" s="6"/>
      <c r="F146" s="6"/>
      <c r="G146" s="6"/>
      <c r="H146" s="6"/>
      <c r="I146" s="6"/>
      <c r="J146" s="55"/>
      <c r="K146" s="13"/>
      <c r="L146" s="14"/>
      <c r="M146" s="20"/>
      <c r="N146" s="14"/>
      <c r="O146" s="20"/>
      <c r="P146" s="26"/>
      <c r="Q146" s="24"/>
    </row>
    <row r="147" spans="1:18" ht="15.75" customHeight="1" x14ac:dyDescent="0.25">
      <c r="A147" s="5">
        <v>1901</v>
      </c>
      <c r="B147" s="6"/>
      <c r="C147" s="6"/>
      <c r="D147" s="6"/>
      <c r="E147" s="6"/>
      <c r="F147" s="6"/>
      <c r="G147" s="6"/>
      <c r="H147" s="6"/>
      <c r="I147" s="6"/>
      <c r="J147" s="55"/>
      <c r="K147" s="13"/>
      <c r="L147" s="14"/>
      <c r="M147" s="20"/>
      <c r="N147" s="27" t="s">
        <v>19</v>
      </c>
      <c r="O147" s="28">
        <v>5</v>
      </c>
      <c r="P147" s="29">
        <f>J150</f>
        <v>5</v>
      </c>
      <c r="Q147" s="30" t="s">
        <v>3</v>
      </c>
    </row>
    <row r="148" spans="1:18" ht="15.75" customHeight="1" x14ac:dyDescent="0.25">
      <c r="A148" s="5">
        <v>1902</v>
      </c>
      <c r="B148" s="6"/>
      <c r="C148" s="6"/>
      <c r="D148" s="6"/>
      <c r="E148" s="6"/>
      <c r="F148" s="6"/>
      <c r="G148" s="6"/>
      <c r="H148" s="6"/>
      <c r="I148" s="6"/>
      <c r="J148" s="55"/>
      <c r="K148" s="13"/>
      <c r="L148" s="14"/>
      <c r="M148" s="20"/>
      <c r="N148" s="31" t="s">
        <v>20</v>
      </c>
      <c r="O148" s="32">
        <f>IF(O147/B133=0,"",O147/B133)</f>
        <v>0.45454545454545453</v>
      </c>
      <c r="P148" s="33">
        <f>IF(O147/P147=0,"",O147/P147)</f>
        <v>1</v>
      </c>
      <c r="Q148" s="34" t="s">
        <v>21</v>
      </c>
    </row>
    <row r="149" spans="1:18" ht="15.75" customHeight="1" x14ac:dyDescent="0.25">
      <c r="A149" s="5">
        <v>2001</v>
      </c>
      <c r="B149" s="83"/>
      <c r="C149" s="83"/>
      <c r="D149" s="83"/>
      <c r="E149" s="83"/>
      <c r="F149" s="83"/>
      <c r="G149" s="83"/>
      <c r="H149" s="83"/>
      <c r="I149" s="83"/>
      <c r="J149" s="55"/>
      <c r="K149" s="35"/>
      <c r="L149" s="36"/>
      <c r="M149" s="37"/>
      <c r="N149" s="38"/>
      <c r="O149" s="39"/>
      <c r="P149" s="39"/>
      <c r="Q149" s="40"/>
    </row>
    <row r="150" spans="1:18" ht="18" customHeight="1" x14ac:dyDescent="0.25">
      <c r="A150" s="1"/>
      <c r="B150" s="102" t="s">
        <v>22</v>
      </c>
      <c r="C150" s="102"/>
      <c r="D150" s="102"/>
      <c r="E150" s="102"/>
      <c r="F150" s="102"/>
      <c r="G150" s="102"/>
      <c r="H150" s="102"/>
      <c r="I150" s="102"/>
      <c r="J150" s="82">
        <f>SUM(J140:J146)</f>
        <v>5</v>
      </c>
      <c r="K150" s="42">
        <f>IF(J140=0,"0%",J140/B133)</f>
        <v>0.27272727272727271</v>
      </c>
      <c r="L150" s="42">
        <f>IF(J150=0,"",J150/B133)</f>
        <v>0.45454545454545453</v>
      </c>
      <c r="M150" s="42">
        <f>L150-K150</f>
        <v>0.18181818181818182</v>
      </c>
      <c r="N150" s="2"/>
      <c r="O150" s="4"/>
      <c r="P150" s="3"/>
      <c r="Q150" s="2"/>
    </row>
    <row r="151" spans="1:18" ht="12.75" customHeight="1" x14ac:dyDescent="0.2">
      <c r="K151" s="43"/>
      <c r="L151" s="43"/>
      <c r="M151" s="43"/>
    </row>
    <row r="152" spans="1:18" ht="12.75" customHeight="1" x14ac:dyDescent="0.2">
      <c r="K152" s="43"/>
      <c r="L152" s="43"/>
      <c r="M152" s="43"/>
    </row>
    <row r="153" spans="1:18" ht="26.25" customHeight="1" x14ac:dyDescent="0.4">
      <c r="A153" s="79"/>
      <c r="B153" s="101" t="s">
        <v>23</v>
      </c>
      <c r="C153" s="101"/>
      <c r="D153" s="101"/>
      <c r="E153" s="101"/>
      <c r="F153" s="101"/>
      <c r="G153" s="101"/>
      <c r="H153" s="101"/>
      <c r="I153" s="101"/>
      <c r="J153" s="77" t="s">
        <v>29</v>
      </c>
      <c r="K153" s="4"/>
      <c r="L153" s="2"/>
      <c r="M153" s="2"/>
      <c r="N153" s="4"/>
      <c r="O153" s="2"/>
      <c r="P153" s="4"/>
      <c r="Q153" s="4"/>
      <c r="R153" s="4"/>
    </row>
    <row r="154" spans="1:18" ht="20.25" customHeight="1" x14ac:dyDescent="0.2">
      <c r="A154" s="95" t="s">
        <v>1</v>
      </c>
      <c r="B154" s="96" t="s">
        <v>2</v>
      </c>
      <c r="C154" s="97"/>
      <c r="D154" s="97"/>
      <c r="E154" s="97"/>
      <c r="F154" s="97"/>
      <c r="G154" s="97"/>
      <c r="H154" s="97"/>
      <c r="I154" s="98"/>
      <c r="J154" s="99" t="s">
        <v>3</v>
      </c>
      <c r="K154" s="93" t="s">
        <v>4</v>
      </c>
      <c r="L154" s="93" t="s">
        <v>5</v>
      </c>
      <c r="M154" s="91" t="s">
        <v>6</v>
      </c>
      <c r="N154" s="93" t="s">
        <v>7</v>
      </c>
      <c r="O154" s="94" t="s">
        <v>8</v>
      </c>
      <c r="P154" s="94" t="s">
        <v>9</v>
      </c>
      <c r="Q154" s="93" t="s">
        <v>10</v>
      </c>
    </row>
    <row r="155" spans="1:18" ht="15.75" customHeight="1" x14ac:dyDescent="0.25">
      <c r="A155" s="92"/>
      <c r="B155" s="5" t="s">
        <v>11</v>
      </c>
      <c r="C155" s="5" t="s">
        <v>12</v>
      </c>
      <c r="D155" s="5" t="s">
        <v>13</v>
      </c>
      <c r="E155" s="5" t="s">
        <v>14</v>
      </c>
      <c r="F155" s="5" t="s">
        <v>15</v>
      </c>
      <c r="G155" s="5" t="s">
        <v>16</v>
      </c>
      <c r="H155" s="5" t="s">
        <v>17</v>
      </c>
      <c r="I155" s="5" t="s">
        <v>18</v>
      </c>
      <c r="J155" s="100"/>
      <c r="K155" s="92"/>
      <c r="L155" s="92"/>
      <c r="M155" s="92"/>
      <c r="N155" s="92"/>
      <c r="O155" s="92"/>
      <c r="P155" s="92"/>
      <c r="Q155" s="92"/>
    </row>
    <row r="156" spans="1:18" ht="15.75" customHeight="1" x14ac:dyDescent="0.25">
      <c r="A156" s="5">
        <v>1202</v>
      </c>
      <c r="B156" s="6">
        <v>17</v>
      </c>
      <c r="C156" s="6"/>
      <c r="D156" s="6"/>
      <c r="E156" s="6"/>
      <c r="F156" s="6"/>
      <c r="G156" s="6"/>
      <c r="H156" s="6"/>
      <c r="I156" s="6"/>
      <c r="J156" s="55"/>
      <c r="K156" s="7"/>
      <c r="L156" s="8"/>
      <c r="M156" s="9"/>
      <c r="N156" s="10"/>
      <c r="O156" s="11">
        <f>B156</f>
        <v>17</v>
      </c>
      <c r="P156" s="12"/>
      <c r="Q156" s="10"/>
    </row>
    <row r="157" spans="1:18" ht="15.75" customHeight="1" x14ac:dyDescent="0.25">
      <c r="A157" s="5">
        <v>1301</v>
      </c>
      <c r="B157" s="6"/>
      <c r="C157" s="6">
        <v>14</v>
      </c>
      <c r="D157" s="6"/>
      <c r="E157" s="6"/>
      <c r="F157" s="6"/>
      <c r="G157" s="6"/>
      <c r="H157" s="6"/>
      <c r="I157" s="6"/>
      <c r="J157" s="55"/>
      <c r="K157" s="13"/>
      <c r="L157" s="14"/>
      <c r="M157" s="15"/>
      <c r="N157" s="16">
        <f>IF(C157=0,"",C157/B156)</f>
        <v>0.82352941176470584</v>
      </c>
      <c r="O157" s="17">
        <v>14</v>
      </c>
      <c r="P157" s="18">
        <f t="shared" ref="P157:P163" si="12">IF(O157=0,"",O157/O156)</f>
        <v>0.82352941176470584</v>
      </c>
      <c r="Q157" s="18">
        <f t="shared" ref="Q157:Q163" si="13">IF(O157=0,"",100%-P157)</f>
        <v>0.17647058823529416</v>
      </c>
    </row>
    <row r="158" spans="1:18" ht="15.75" customHeight="1" x14ac:dyDescent="0.25">
      <c r="A158" s="5">
        <v>1302</v>
      </c>
      <c r="B158" s="6"/>
      <c r="C158" s="6"/>
      <c r="D158" s="6">
        <v>13</v>
      </c>
      <c r="E158" s="6"/>
      <c r="F158" s="6"/>
      <c r="G158" s="6"/>
      <c r="H158" s="6"/>
      <c r="I158" s="6"/>
      <c r="J158" s="55"/>
      <c r="K158" s="13"/>
      <c r="L158" s="14"/>
      <c r="M158" s="15"/>
      <c r="N158" s="16">
        <f>IF(D158=0,"",D158/C157)</f>
        <v>0.9285714285714286</v>
      </c>
      <c r="O158" s="17">
        <v>13</v>
      </c>
      <c r="P158" s="18">
        <f t="shared" si="12"/>
        <v>0.9285714285714286</v>
      </c>
      <c r="Q158" s="18">
        <f t="shared" si="13"/>
        <v>7.1428571428571397E-2</v>
      </c>
      <c r="R158" s="19">
        <f>O158/O156</f>
        <v>0.76470588235294112</v>
      </c>
    </row>
    <row r="159" spans="1:18" ht="15.75" customHeight="1" x14ac:dyDescent="0.25">
      <c r="A159" s="5">
        <v>1401</v>
      </c>
      <c r="B159" s="6"/>
      <c r="C159" s="6"/>
      <c r="D159" s="6"/>
      <c r="E159" s="6">
        <v>13</v>
      </c>
      <c r="F159" s="6"/>
      <c r="G159" s="6"/>
      <c r="H159" s="6"/>
      <c r="I159" s="6"/>
      <c r="J159" s="55"/>
      <c r="K159" s="13"/>
      <c r="L159" s="14"/>
      <c r="M159" s="15"/>
      <c r="N159" s="16">
        <f>IF(E159=0,"",E159/D158)</f>
        <v>1</v>
      </c>
      <c r="O159" s="17">
        <v>13</v>
      </c>
      <c r="P159" s="18">
        <f t="shared" si="12"/>
        <v>1</v>
      </c>
      <c r="Q159" s="18">
        <f t="shared" si="13"/>
        <v>0</v>
      </c>
    </row>
    <row r="160" spans="1:18" ht="15.75" customHeight="1" x14ac:dyDescent="0.25">
      <c r="A160" s="5">
        <v>1402</v>
      </c>
      <c r="B160" s="6"/>
      <c r="C160" s="6"/>
      <c r="D160" s="6"/>
      <c r="E160" s="6"/>
      <c r="F160" s="6">
        <v>12</v>
      </c>
      <c r="G160" s="6"/>
      <c r="H160" s="6"/>
      <c r="I160" s="6"/>
      <c r="J160" s="55"/>
      <c r="K160" s="13"/>
      <c r="L160" s="14"/>
      <c r="M160" s="15"/>
      <c r="N160" s="16">
        <f>IF(F160=0,"",F160/E159)</f>
        <v>0.92307692307692313</v>
      </c>
      <c r="O160" s="17">
        <v>12</v>
      </c>
      <c r="P160" s="18">
        <f t="shared" si="12"/>
        <v>0.92307692307692313</v>
      </c>
      <c r="Q160" s="18">
        <f t="shared" si="13"/>
        <v>7.6923076923076872E-2</v>
      </c>
    </row>
    <row r="161" spans="1:18" ht="15.75" customHeight="1" x14ac:dyDescent="0.25">
      <c r="A161" s="5">
        <v>1501</v>
      </c>
      <c r="B161" s="6"/>
      <c r="C161" s="6"/>
      <c r="D161" s="6"/>
      <c r="E161" s="6"/>
      <c r="F161" s="6"/>
      <c r="G161" s="6">
        <v>10</v>
      </c>
      <c r="H161" s="6"/>
      <c r="I161" s="6"/>
      <c r="J161" s="55"/>
      <c r="K161" s="13"/>
      <c r="L161" s="14"/>
      <c r="M161" s="15"/>
      <c r="N161" s="16">
        <f>IF(G161=0,"",G161/F160)</f>
        <v>0.83333333333333337</v>
      </c>
      <c r="O161" s="17">
        <v>11</v>
      </c>
      <c r="P161" s="18">
        <f t="shared" si="12"/>
        <v>0.91666666666666663</v>
      </c>
      <c r="Q161" s="18">
        <f t="shared" si="13"/>
        <v>8.333333333333337E-2</v>
      </c>
    </row>
    <row r="162" spans="1:18" ht="15.75" customHeight="1" x14ac:dyDescent="0.25">
      <c r="A162" s="5">
        <v>1502</v>
      </c>
      <c r="B162" s="6"/>
      <c r="C162" s="6"/>
      <c r="D162" s="6"/>
      <c r="E162" s="6"/>
      <c r="F162" s="6"/>
      <c r="G162" s="6"/>
      <c r="H162" s="6">
        <v>10</v>
      </c>
      <c r="I162" s="6"/>
      <c r="J162" s="55"/>
      <c r="K162" s="13"/>
      <c r="L162" s="14"/>
      <c r="M162" s="15"/>
      <c r="N162" s="16">
        <f>IF(H162=0,"",H162/G161)</f>
        <v>1</v>
      </c>
      <c r="O162" s="17">
        <v>11</v>
      </c>
      <c r="P162" s="18">
        <f t="shared" si="12"/>
        <v>1</v>
      </c>
      <c r="Q162" s="18">
        <f t="shared" si="13"/>
        <v>0</v>
      </c>
    </row>
    <row r="163" spans="1:18" ht="15.75" customHeight="1" x14ac:dyDescent="0.25">
      <c r="A163" s="5">
        <v>1601</v>
      </c>
      <c r="B163" s="6"/>
      <c r="C163" s="6"/>
      <c r="D163" s="6"/>
      <c r="E163" s="6"/>
      <c r="F163" s="6"/>
      <c r="G163" s="6"/>
      <c r="H163" s="6"/>
      <c r="I163" s="6">
        <v>10</v>
      </c>
      <c r="J163" s="55">
        <v>9</v>
      </c>
      <c r="K163" s="13"/>
      <c r="L163" s="14"/>
      <c r="M163" s="15"/>
      <c r="N163" s="16">
        <f>IF(I163=0,"",I163/H162)</f>
        <v>1</v>
      </c>
      <c r="O163" s="17">
        <v>11</v>
      </c>
      <c r="P163" s="18">
        <f t="shared" si="12"/>
        <v>1</v>
      </c>
      <c r="Q163" s="18">
        <f t="shared" si="13"/>
        <v>0</v>
      </c>
    </row>
    <row r="164" spans="1:18" ht="15.75" customHeight="1" x14ac:dyDescent="0.25">
      <c r="A164" s="5">
        <v>1602</v>
      </c>
      <c r="B164" s="6"/>
      <c r="C164" s="6"/>
      <c r="D164" s="6"/>
      <c r="E164" s="6"/>
      <c r="F164" s="6"/>
      <c r="G164" s="6"/>
      <c r="H164" s="6"/>
      <c r="I164" s="6"/>
      <c r="J164" s="55"/>
      <c r="K164" s="13"/>
      <c r="L164" s="14"/>
      <c r="M164" s="14"/>
      <c r="N164" s="24"/>
      <c r="O164" s="17">
        <v>3</v>
      </c>
      <c r="P164" s="25"/>
      <c r="Q164" s="24"/>
    </row>
    <row r="165" spans="1:18" ht="15.75" customHeight="1" x14ac:dyDescent="0.25">
      <c r="A165" s="5">
        <v>1701</v>
      </c>
      <c r="B165" s="6"/>
      <c r="C165" s="6"/>
      <c r="D165" s="6"/>
      <c r="E165" s="6"/>
      <c r="F165" s="6"/>
      <c r="G165" s="6"/>
      <c r="H165" s="6"/>
      <c r="I165" s="6">
        <v>1</v>
      </c>
      <c r="J165" s="55"/>
      <c r="K165" s="13"/>
      <c r="L165" s="14"/>
      <c r="M165" s="14"/>
      <c r="N165" s="24"/>
      <c r="O165" s="17">
        <v>3</v>
      </c>
      <c r="P165" s="25"/>
      <c r="Q165" s="24"/>
    </row>
    <row r="166" spans="1:18" ht="15.75" customHeight="1" x14ac:dyDescent="0.25">
      <c r="A166" s="5">
        <v>1702</v>
      </c>
      <c r="B166" s="6"/>
      <c r="C166" s="6"/>
      <c r="D166" s="6"/>
      <c r="E166" s="6"/>
      <c r="F166" s="6"/>
      <c r="G166" s="6"/>
      <c r="H166" s="6"/>
      <c r="I166" s="6">
        <v>2</v>
      </c>
      <c r="J166" s="55"/>
      <c r="K166" s="13"/>
      <c r="L166" s="14"/>
      <c r="M166" s="14"/>
      <c r="N166" s="24"/>
      <c r="O166" s="22">
        <v>2</v>
      </c>
      <c r="P166" s="25"/>
      <c r="Q166" s="24"/>
    </row>
    <row r="167" spans="1:18" ht="15.75" customHeight="1" x14ac:dyDescent="0.25">
      <c r="A167" s="5">
        <v>1801</v>
      </c>
      <c r="B167" s="6"/>
      <c r="C167" s="6"/>
      <c r="D167" s="6"/>
      <c r="E167" s="6"/>
      <c r="F167" s="6"/>
      <c r="G167" s="6"/>
      <c r="H167" s="6"/>
      <c r="I167" s="6">
        <v>3</v>
      </c>
      <c r="J167" s="55">
        <v>3</v>
      </c>
      <c r="K167" s="13"/>
      <c r="L167" s="14"/>
      <c r="M167" s="14"/>
      <c r="N167" s="24"/>
      <c r="O167" s="22">
        <v>3</v>
      </c>
      <c r="P167" s="25"/>
      <c r="Q167" s="24"/>
    </row>
    <row r="168" spans="1:18" ht="15.75" customHeight="1" x14ac:dyDescent="0.25">
      <c r="A168" s="5">
        <v>1802</v>
      </c>
      <c r="B168" s="6"/>
      <c r="C168" s="6"/>
      <c r="D168" s="6"/>
      <c r="E168" s="6"/>
      <c r="F168" s="6"/>
      <c r="G168" s="6"/>
      <c r="H168" s="6"/>
      <c r="I168" s="6"/>
      <c r="J168" s="55"/>
      <c r="K168" s="13"/>
      <c r="L168" s="14"/>
      <c r="M168" s="20"/>
      <c r="N168" s="24"/>
      <c r="O168" s="22"/>
      <c r="P168" s="25"/>
      <c r="Q168" s="24"/>
    </row>
    <row r="169" spans="1:18" ht="15.75" customHeight="1" x14ac:dyDescent="0.25">
      <c r="A169" s="5">
        <v>1901</v>
      </c>
      <c r="B169" s="6"/>
      <c r="C169" s="6"/>
      <c r="D169" s="6"/>
      <c r="E169" s="6"/>
      <c r="F169" s="6"/>
      <c r="G169" s="6"/>
      <c r="H169" s="6"/>
      <c r="I169" s="6"/>
      <c r="J169" s="55"/>
      <c r="K169" s="13"/>
      <c r="L169" s="14"/>
      <c r="M169" s="20"/>
      <c r="N169" s="14"/>
      <c r="O169" s="20"/>
      <c r="P169" s="26"/>
      <c r="Q169" s="24"/>
    </row>
    <row r="170" spans="1:18" ht="15.75" customHeight="1" x14ac:dyDescent="0.25">
      <c r="A170" s="5">
        <v>1902</v>
      </c>
      <c r="B170" s="6"/>
      <c r="C170" s="6"/>
      <c r="D170" s="6"/>
      <c r="E170" s="6"/>
      <c r="F170" s="6"/>
      <c r="G170" s="6"/>
      <c r="H170" s="6"/>
      <c r="I170" s="6"/>
      <c r="J170" s="55"/>
      <c r="K170" s="13"/>
      <c r="L170" s="14"/>
      <c r="M170" s="20"/>
      <c r="N170" s="27" t="s">
        <v>19</v>
      </c>
      <c r="O170" s="28">
        <v>9</v>
      </c>
      <c r="P170" s="29">
        <f>J173</f>
        <v>12</v>
      </c>
      <c r="Q170" s="30" t="s">
        <v>3</v>
      </c>
    </row>
    <row r="171" spans="1:18" ht="15.75" customHeight="1" x14ac:dyDescent="0.25">
      <c r="A171" s="5">
        <v>2001</v>
      </c>
      <c r="B171" s="6"/>
      <c r="C171" s="6"/>
      <c r="D171" s="6"/>
      <c r="E171" s="6"/>
      <c r="F171" s="6"/>
      <c r="G171" s="6"/>
      <c r="H171" s="6"/>
      <c r="I171" s="6"/>
      <c r="J171" s="55"/>
      <c r="K171" s="13"/>
      <c r="L171" s="14"/>
      <c r="M171" s="20"/>
      <c r="N171" s="31" t="s">
        <v>20</v>
      </c>
      <c r="O171" s="32">
        <f>IF(O170/B156=0,"",O170/B156)</f>
        <v>0.52941176470588236</v>
      </c>
      <c r="P171" s="33">
        <f>IF(O170/P170=0,"",O170/P170)</f>
        <v>0.75</v>
      </c>
      <c r="Q171" s="34" t="s">
        <v>21</v>
      </c>
    </row>
    <row r="172" spans="1:18" ht="15.75" customHeight="1" x14ac:dyDescent="0.25">
      <c r="A172" s="5">
        <v>2002</v>
      </c>
      <c r="B172" s="83"/>
      <c r="C172" s="83"/>
      <c r="D172" s="83"/>
      <c r="E172" s="83"/>
      <c r="F172" s="83"/>
      <c r="G172" s="83"/>
      <c r="H172" s="83"/>
      <c r="I172" s="83"/>
      <c r="J172" s="55"/>
      <c r="K172" s="35"/>
      <c r="L172" s="36"/>
      <c r="M172" s="37"/>
      <c r="N172" s="38"/>
      <c r="O172" s="39"/>
      <c r="P172" s="39"/>
      <c r="Q172" s="40"/>
    </row>
    <row r="173" spans="1:18" ht="18" customHeight="1" x14ac:dyDescent="0.25">
      <c r="A173" s="1"/>
      <c r="B173" s="102" t="s">
        <v>22</v>
      </c>
      <c r="C173" s="102"/>
      <c r="D173" s="102"/>
      <c r="E173" s="102"/>
      <c r="F173" s="102"/>
      <c r="G173" s="102"/>
      <c r="H173" s="102"/>
      <c r="I173" s="102"/>
      <c r="J173" s="82">
        <f>SUM(J163:J169)</f>
        <v>12</v>
      </c>
      <c r="K173" s="42">
        <f>IF(J163=0,"0%",J163/B156)</f>
        <v>0.52941176470588236</v>
      </c>
      <c r="L173" s="42">
        <f>IF(J173=0,"",J173/B156)</f>
        <v>0.70588235294117652</v>
      </c>
      <c r="M173" s="42">
        <f>L173-K173</f>
        <v>0.17647058823529416</v>
      </c>
      <c r="N173" s="2"/>
      <c r="O173" s="4"/>
      <c r="P173" s="3"/>
      <c r="Q173" s="2"/>
    </row>
    <row r="174" spans="1:18" ht="12.75" customHeight="1" x14ac:dyDescent="0.2"/>
    <row r="175" spans="1:18" ht="12.75" customHeight="1" x14ac:dyDescent="0.2"/>
    <row r="176" spans="1:18" ht="26.25" customHeight="1" x14ac:dyDescent="0.4">
      <c r="A176" s="79"/>
      <c r="B176" s="101" t="s">
        <v>23</v>
      </c>
      <c r="C176" s="101"/>
      <c r="D176" s="101"/>
      <c r="E176" s="101"/>
      <c r="F176" s="101"/>
      <c r="G176" s="101"/>
      <c r="H176" s="101"/>
      <c r="I176" s="101"/>
      <c r="J176" s="77" t="s">
        <v>30</v>
      </c>
      <c r="K176" s="4"/>
      <c r="L176" s="2"/>
      <c r="M176" s="2"/>
      <c r="N176" s="4"/>
      <c r="O176" s="2"/>
      <c r="P176" s="4"/>
      <c r="Q176" s="4"/>
      <c r="R176" s="4"/>
    </row>
    <row r="177" spans="1:18" ht="20.25" customHeight="1" x14ac:dyDescent="0.2">
      <c r="A177" s="95" t="s">
        <v>1</v>
      </c>
      <c r="B177" s="96" t="s">
        <v>2</v>
      </c>
      <c r="C177" s="97"/>
      <c r="D177" s="97"/>
      <c r="E177" s="97"/>
      <c r="F177" s="97"/>
      <c r="G177" s="97"/>
      <c r="H177" s="97"/>
      <c r="I177" s="98"/>
      <c r="J177" s="99" t="s">
        <v>3</v>
      </c>
      <c r="K177" s="93" t="s">
        <v>4</v>
      </c>
      <c r="L177" s="93" t="s">
        <v>5</v>
      </c>
      <c r="M177" s="91" t="s">
        <v>6</v>
      </c>
      <c r="N177" s="93" t="s">
        <v>7</v>
      </c>
      <c r="O177" s="94" t="s">
        <v>8</v>
      </c>
      <c r="P177" s="94" t="s">
        <v>9</v>
      </c>
      <c r="Q177" s="93" t="s">
        <v>10</v>
      </c>
    </row>
    <row r="178" spans="1:18" ht="15.75" customHeight="1" x14ac:dyDescent="0.25">
      <c r="A178" s="92"/>
      <c r="B178" s="5" t="s">
        <v>11</v>
      </c>
      <c r="C178" s="5" t="s">
        <v>12</v>
      </c>
      <c r="D178" s="5" t="s">
        <v>13</v>
      </c>
      <c r="E178" s="5" t="s">
        <v>14</v>
      </c>
      <c r="F178" s="5" t="s">
        <v>15</v>
      </c>
      <c r="G178" s="5" t="s">
        <v>16</v>
      </c>
      <c r="H178" s="5" t="s">
        <v>17</v>
      </c>
      <c r="I178" s="5" t="s">
        <v>18</v>
      </c>
      <c r="J178" s="100"/>
      <c r="K178" s="92"/>
      <c r="L178" s="92"/>
      <c r="M178" s="92"/>
      <c r="N178" s="92"/>
      <c r="O178" s="92"/>
      <c r="P178" s="92"/>
      <c r="Q178" s="92"/>
    </row>
    <row r="179" spans="1:18" ht="15.75" customHeight="1" x14ac:dyDescent="0.25">
      <c r="A179" s="5">
        <v>1301</v>
      </c>
      <c r="B179" s="6">
        <v>6</v>
      </c>
      <c r="C179" s="6"/>
      <c r="D179" s="6"/>
      <c r="E179" s="6"/>
      <c r="F179" s="6"/>
      <c r="G179" s="6"/>
      <c r="H179" s="6"/>
      <c r="I179" s="6"/>
      <c r="J179" s="55"/>
      <c r="K179" s="7"/>
      <c r="L179" s="8"/>
      <c r="M179" s="9"/>
      <c r="N179" s="10"/>
      <c r="O179" s="11">
        <f>B179</f>
        <v>6</v>
      </c>
      <c r="P179" s="12"/>
      <c r="Q179" s="10"/>
    </row>
    <row r="180" spans="1:18" ht="15.75" customHeight="1" x14ac:dyDescent="0.25">
      <c r="A180" s="5">
        <v>1302</v>
      </c>
      <c r="B180" s="6"/>
      <c r="C180" s="6">
        <v>5</v>
      </c>
      <c r="D180" s="6"/>
      <c r="E180" s="6"/>
      <c r="F180" s="6"/>
      <c r="G180" s="6"/>
      <c r="H180" s="6"/>
      <c r="I180" s="6"/>
      <c r="J180" s="55"/>
      <c r="K180" s="13"/>
      <c r="L180" s="14"/>
      <c r="M180" s="15"/>
      <c r="N180" s="16">
        <f>IF(C180=0,"",C180/B179)</f>
        <v>0.83333333333333337</v>
      </c>
      <c r="O180" s="17">
        <v>5</v>
      </c>
      <c r="P180" s="18">
        <f t="shared" ref="P180:P186" si="14">IF(O180=0,"",O180/O179)</f>
        <v>0.83333333333333337</v>
      </c>
      <c r="Q180" s="18">
        <f t="shared" ref="Q180:Q186" si="15">IF(O180=0,"",100%-P180)</f>
        <v>0.16666666666666663</v>
      </c>
    </row>
    <row r="181" spans="1:18" ht="15.75" customHeight="1" x14ac:dyDescent="0.25">
      <c r="A181" s="5">
        <v>1401</v>
      </c>
      <c r="B181" s="6"/>
      <c r="C181" s="6"/>
      <c r="D181" s="6">
        <v>5</v>
      </c>
      <c r="E181" s="6"/>
      <c r="F181" s="6"/>
      <c r="G181" s="6"/>
      <c r="H181" s="6"/>
      <c r="I181" s="6"/>
      <c r="J181" s="55"/>
      <c r="K181" s="13"/>
      <c r="L181" s="14"/>
      <c r="M181" s="15"/>
      <c r="N181" s="16">
        <f>IF(D181=0,"",D181/C180)</f>
        <v>1</v>
      </c>
      <c r="O181" s="17">
        <v>5</v>
      </c>
      <c r="P181" s="18">
        <f t="shared" si="14"/>
        <v>1</v>
      </c>
      <c r="Q181" s="18">
        <f t="shared" si="15"/>
        <v>0</v>
      </c>
      <c r="R181" s="19">
        <f>O181/O179</f>
        <v>0.83333333333333337</v>
      </c>
    </row>
    <row r="182" spans="1:18" ht="15.75" customHeight="1" x14ac:dyDescent="0.25">
      <c r="A182" s="5">
        <v>1402</v>
      </c>
      <c r="B182" s="6"/>
      <c r="C182" s="6"/>
      <c r="D182" s="6"/>
      <c r="E182" s="6">
        <v>4</v>
      </c>
      <c r="F182" s="6"/>
      <c r="G182" s="6"/>
      <c r="H182" s="6"/>
      <c r="I182" s="6"/>
      <c r="J182" s="55"/>
      <c r="K182" s="13"/>
      <c r="L182" s="14"/>
      <c r="M182" s="15"/>
      <c r="N182" s="16">
        <f>IF(E182=0,"",E182/D181)</f>
        <v>0.8</v>
      </c>
      <c r="O182" s="17">
        <v>4</v>
      </c>
      <c r="P182" s="18">
        <f t="shared" si="14"/>
        <v>0.8</v>
      </c>
      <c r="Q182" s="18">
        <f t="shared" si="15"/>
        <v>0.19999999999999996</v>
      </c>
    </row>
    <row r="183" spans="1:18" ht="15.75" customHeight="1" x14ac:dyDescent="0.25">
      <c r="A183" s="5">
        <v>1501</v>
      </c>
      <c r="B183" s="6"/>
      <c r="C183" s="6"/>
      <c r="D183" s="6"/>
      <c r="E183" s="6"/>
      <c r="F183" s="6">
        <v>4</v>
      </c>
      <c r="G183" s="6"/>
      <c r="H183" s="6"/>
      <c r="I183" s="6"/>
      <c r="J183" s="55"/>
      <c r="K183" s="13"/>
      <c r="L183" s="14"/>
      <c r="M183" s="15"/>
      <c r="N183" s="16">
        <f>IF(F183=0,"",F183/E182)</f>
        <v>1</v>
      </c>
      <c r="O183" s="17">
        <v>4</v>
      </c>
      <c r="P183" s="18">
        <f t="shared" si="14"/>
        <v>1</v>
      </c>
      <c r="Q183" s="18">
        <f t="shared" si="15"/>
        <v>0</v>
      </c>
    </row>
    <row r="184" spans="1:18" ht="15.75" customHeight="1" x14ac:dyDescent="0.25">
      <c r="A184" s="5">
        <v>1502</v>
      </c>
      <c r="B184" s="6"/>
      <c r="C184" s="6"/>
      <c r="D184" s="6"/>
      <c r="E184" s="6"/>
      <c r="F184" s="6"/>
      <c r="G184" s="6">
        <v>4</v>
      </c>
      <c r="H184" s="6"/>
      <c r="I184" s="6"/>
      <c r="J184" s="55"/>
      <c r="K184" s="13"/>
      <c r="L184" s="14"/>
      <c r="M184" s="15"/>
      <c r="N184" s="16">
        <f>IF(G184=0,"",G184/F183)</f>
        <v>1</v>
      </c>
      <c r="O184" s="17">
        <v>4</v>
      </c>
      <c r="P184" s="18">
        <f t="shared" si="14"/>
        <v>1</v>
      </c>
      <c r="Q184" s="18">
        <f t="shared" si="15"/>
        <v>0</v>
      </c>
    </row>
    <row r="185" spans="1:18" ht="15.75" customHeight="1" x14ac:dyDescent="0.25">
      <c r="A185" s="5">
        <v>1601</v>
      </c>
      <c r="B185" s="6"/>
      <c r="C185" s="6"/>
      <c r="D185" s="6"/>
      <c r="E185" s="6"/>
      <c r="F185" s="6"/>
      <c r="G185" s="6"/>
      <c r="H185" s="6">
        <v>4</v>
      </c>
      <c r="I185" s="6"/>
      <c r="J185" s="55"/>
      <c r="K185" s="13"/>
      <c r="L185" s="14"/>
      <c r="M185" s="15"/>
      <c r="N185" s="16">
        <f>IF(H185=0,"",H185/G184)</f>
        <v>1</v>
      </c>
      <c r="O185" s="17">
        <v>4</v>
      </c>
      <c r="P185" s="18">
        <f t="shared" si="14"/>
        <v>1</v>
      </c>
      <c r="Q185" s="18">
        <f t="shared" si="15"/>
        <v>0</v>
      </c>
    </row>
    <row r="186" spans="1:18" ht="15.75" customHeight="1" x14ac:dyDescent="0.25">
      <c r="A186" s="5">
        <v>1602</v>
      </c>
      <c r="B186" s="6"/>
      <c r="C186" s="6"/>
      <c r="D186" s="6"/>
      <c r="E186" s="6"/>
      <c r="F186" s="6"/>
      <c r="G186" s="6"/>
      <c r="H186" s="6"/>
      <c r="I186" s="6">
        <v>4</v>
      </c>
      <c r="J186" s="55">
        <v>3</v>
      </c>
      <c r="K186" s="13"/>
      <c r="L186" s="14"/>
      <c r="M186" s="15"/>
      <c r="N186" s="16">
        <f>IF(I186=0,"",I186/H185)</f>
        <v>1</v>
      </c>
      <c r="O186" s="17">
        <v>4</v>
      </c>
      <c r="P186" s="18">
        <f t="shared" si="14"/>
        <v>1</v>
      </c>
      <c r="Q186" s="18">
        <f t="shared" si="15"/>
        <v>0</v>
      </c>
    </row>
    <row r="187" spans="1:18" ht="15.75" customHeight="1" x14ac:dyDescent="0.25">
      <c r="A187" s="5">
        <v>1701</v>
      </c>
      <c r="B187" s="6"/>
      <c r="C187" s="6"/>
      <c r="D187" s="6"/>
      <c r="E187" s="6"/>
      <c r="F187" s="6"/>
      <c r="G187" s="6"/>
      <c r="H187" s="6"/>
      <c r="I187" s="6">
        <v>1</v>
      </c>
      <c r="J187" s="55"/>
      <c r="K187" s="13"/>
      <c r="L187" s="14"/>
      <c r="M187" s="14"/>
      <c r="N187" s="24"/>
      <c r="O187" s="17">
        <v>1</v>
      </c>
      <c r="P187" s="25"/>
      <c r="Q187" s="24"/>
    </row>
    <row r="188" spans="1:18" ht="15.75" customHeight="1" x14ac:dyDescent="0.25">
      <c r="A188" s="5">
        <v>1702</v>
      </c>
      <c r="B188" s="6"/>
      <c r="C188" s="6"/>
      <c r="D188" s="6"/>
      <c r="E188" s="6"/>
      <c r="F188" s="6"/>
      <c r="G188" s="6"/>
      <c r="H188" s="6"/>
      <c r="I188" s="6">
        <v>0</v>
      </c>
      <c r="J188" s="55"/>
      <c r="K188" s="13"/>
      <c r="L188" s="14"/>
      <c r="M188" s="14"/>
      <c r="N188" s="24"/>
      <c r="O188" s="17">
        <v>0</v>
      </c>
      <c r="P188" s="25"/>
      <c r="Q188" s="24"/>
    </row>
    <row r="189" spans="1:18" ht="15.75" customHeight="1" x14ac:dyDescent="0.25">
      <c r="A189" s="5">
        <v>1801</v>
      </c>
      <c r="B189" s="6"/>
      <c r="C189" s="6"/>
      <c r="D189" s="6"/>
      <c r="E189" s="6"/>
      <c r="F189" s="6"/>
      <c r="G189" s="6"/>
      <c r="H189" s="6"/>
      <c r="I189" s="6"/>
      <c r="J189" s="55"/>
      <c r="K189" s="13"/>
      <c r="L189" s="14"/>
      <c r="M189" s="14"/>
      <c r="N189" s="24"/>
      <c r="O189" s="22"/>
      <c r="P189" s="25"/>
      <c r="Q189" s="24"/>
    </row>
    <row r="190" spans="1:18" ht="15.75" customHeight="1" x14ac:dyDescent="0.25">
      <c r="A190" s="5">
        <v>1802</v>
      </c>
      <c r="B190" s="6"/>
      <c r="C190" s="6"/>
      <c r="D190" s="6"/>
      <c r="E190" s="6"/>
      <c r="F190" s="6"/>
      <c r="G190" s="6"/>
      <c r="H190" s="6"/>
      <c r="I190" s="6"/>
      <c r="J190" s="55"/>
      <c r="K190" s="13"/>
      <c r="L190" s="14"/>
      <c r="M190" s="14"/>
      <c r="N190" s="24"/>
      <c r="O190" s="22"/>
      <c r="P190" s="25"/>
      <c r="Q190" s="24"/>
    </row>
    <row r="191" spans="1:18" ht="15.75" customHeight="1" x14ac:dyDescent="0.25">
      <c r="A191" s="5">
        <v>1901</v>
      </c>
      <c r="B191" s="6"/>
      <c r="C191" s="6"/>
      <c r="D191" s="6"/>
      <c r="E191" s="6"/>
      <c r="F191" s="6"/>
      <c r="G191" s="6"/>
      <c r="H191" s="6"/>
      <c r="I191" s="6"/>
      <c r="J191" s="55"/>
      <c r="K191" s="13"/>
      <c r="L191" s="14"/>
      <c r="M191" s="20"/>
      <c r="N191" s="24"/>
      <c r="O191" s="22"/>
      <c r="P191" s="25"/>
      <c r="Q191" s="24"/>
    </row>
    <row r="192" spans="1:18" ht="15.75" customHeight="1" x14ac:dyDescent="0.25">
      <c r="A192" s="5">
        <v>1902</v>
      </c>
      <c r="B192" s="6"/>
      <c r="C192" s="6"/>
      <c r="D192" s="6"/>
      <c r="E192" s="6"/>
      <c r="F192" s="6"/>
      <c r="G192" s="6"/>
      <c r="H192" s="6"/>
      <c r="I192" s="6"/>
      <c r="J192" s="55"/>
      <c r="K192" s="13"/>
      <c r="L192" s="14"/>
      <c r="M192" s="20"/>
      <c r="N192" s="14"/>
      <c r="O192" s="20"/>
      <c r="P192" s="26"/>
      <c r="Q192" s="24"/>
    </row>
    <row r="193" spans="1:18" ht="15.75" customHeight="1" x14ac:dyDescent="0.25">
      <c r="A193" s="5">
        <v>2001</v>
      </c>
      <c r="B193" s="6"/>
      <c r="C193" s="6"/>
      <c r="D193" s="6"/>
      <c r="E193" s="6"/>
      <c r="F193" s="6"/>
      <c r="G193" s="6"/>
      <c r="H193" s="6"/>
      <c r="I193" s="6"/>
      <c r="J193" s="55"/>
      <c r="K193" s="13"/>
      <c r="L193" s="14"/>
      <c r="M193" s="20"/>
      <c r="N193" s="27" t="s">
        <v>19</v>
      </c>
      <c r="O193" s="28">
        <v>2</v>
      </c>
      <c r="P193" s="29">
        <f>IF(SUM(J181:J188)=0,"",SUM(J181:J188))</f>
        <v>3</v>
      </c>
      <c r="Q193" s="30" t="s">
        <v>3</v>
      </c>
    </row>
    <row r="194" spans="1:18" ht="15.75" customHeight="1" x14ac:dyDescent="0.25">
      <c r="A194" s="5">
        <v>2002</v>
      </c>
      <c r="B194" s="6"/>
      <c r="C194" s="6"/>
      <c r="D194" s="6"/>
      <c r="E194" s="6"/>
      <c r="F194" s="6"/>
      <c r="G194" s="6"/>
      <c r="H194" s="6"/>
      <c r="I194" s="6"/>
      <c r="J194" s="55"/>
      <c r="K194" s="13"/>
      <c r="L194" s="14"/>
      <c r="M194" s="20"/>
      <c r="N194" s="31" t="s">
        <v>20</v>
      </c>
      <c r="O194" s="32">
        <f>IF(O193/B179=0,"",O193/B179)</f>
        <v>0.33333333333333331</v>
      </c>
      <c r="P194" s="33">
        <f>IF(O193/P193=0,"",O193/P193)</f>
        <v>0.66666666666666663</v>
      </c>
      <c r="Q194" s="34" t="s">
        <v>21</v>
      </c>
    </row>
    <row r="195" spans="1:18" ht="15.75" customHeight="1" x14ac:dyDescent="0.25">
      <c r="A195" s="5">
        <v>2101</v>
      </c>
      <c r="B195" s="83"/>
      <c r="C195" s="83"/>
      <c r="D195" s="83"/>
      <c r="E195" s="83"/>
      <c r="F195" s="83"/>
      <c r="G195" s="83"/>
      <c r="H195" s="83"/>
      <c r="I195" s="83"/>
      <c r="J195" s="55"/>
      <c r="K195" s="35"/>
      <c r="L195" s="36"/>
      <c r="M195" s="37"/>
      <c r="N195" s="38"/>
      <c r="O195" s="39"/>
      <c r="P195" s="39"/>
      <c r="Q195" s="40"/>
    </row>
    <row r="196" spans="1:18" ht="18" customHeight="1" x14ac:dyDescent="0.25">
      <c r="A196" s="1"/>
      <c r="B196" s="102" t="s">
        <v>22</v>
      </c>
      <c r="C196" s="102"/>
      <c r="D196" s="102"/>
      <c r="E196" s="102"/>
      <c r="F196" s="102"/>
      <c r="G196" s="102"/>
      <c r="H196" s="102"/>
      <c r="I196" s="102"/>
      <c r="J196" s="82">
        <f>SUM(J186:J192)</f>
        <v>3</v>
      </c>
      <c r="K196" s="42">
        <f>IF(J186=0,"",J186/B179)</f>
        <v>0.5</v>
      </c>
      <c r="L196" s="42">
        <f>IF(J196=0,"",J196/B179)</f>
        <v>0.5</v>
      </c>
      <c r="M196" s="42">
        <f>IF(J186=0,"",L196-K196)</f>
        <v>0</v>
      </c>
      <c r="N196" s="2"/>
      <c r="O196" s="4"/>
      <c r="P196" s="3"/>
      <c r="Q196" s="2"/>
    </row>
    <row r="197" spans="1:18" ht="12.75" customHeight="1" x14ac:dyDescent="0.2"/>
    <row r="198" spans="1:18" ht="12.75" customHeight="1" x14ac:dyDescent="0.2"/>
    <row r="199" spans="1:18" ht="26.25" customHeight="1" x14ac:dyDescent="0.4">
      <c r="A199" s="79"/>
      <c r="B199" s="101" t="s">
        <v>23</v>
      </c>
      <c r="C199" s="101"/>
      <c r="D199" s="101"/>
      <c r="E199" s="101"/>
      <c r="F199" s="101"/>
      <c r="G199" s="101"/>
      <c r="H199" s="101"/>
      <c r="I199" s="101"/>
      <c r="J199" s="77" t="s">
        <v>31</v>
      </c>
      <c r="K199" s="4"/>
      <c r="L199" s="2"/>
      <c r="M199" s="2"/>
      <c r="N199" s="4"/>
      <c r="O199" s="2"/>
      <c r="P199" s="4"/>
      <c r="Q199" s="4"/>
      <c r="R199" s="4"/>
    </row>
    <row r="200" spans="1:18" ht="20.25" customHeight="1" x14ac:dyDescent="0.2">
      <c r="A200" s="95" t="s">
        <v>1</v>
      </c>
      <c r="B200" s="96" t="s">
        <v>2</v>
      </c>
      <c r="C200" s="97"/>
      <c r="D200" s="97"/>
      <c r="E200" s="97"/>
      <c r="F200" s="97"/>
      <c r="G200" s="97"/>
      <c r="H200" s="97"/>
      <c r="I200" s="98"/>
      <c r="J200" s="99" t="s">
        <v>3</v>
      </c>
      <c r="K200" s="93" t="s">
        <v>4</v>
      </c>
      <c r="L200" s="93" t="s">
        <v>5</v>
      </c>
      <c r="M200" s="91" t="s">
        <v>6</v>
      </c>
      <c r="N200" s="93" t="s">
        <v>7</v>
      </c>
      <c r="O200" s="94" t="s">
        <v>8</v>
      </c>
      <c r="P200" s="94" t="s">
        <v>9</v>
      </c>
      <c r="Q200" s="93" t="s">
        <v>10</v>
      </c>
    </row>
    <row r="201" spans="1:18" ht="15.75" customHeight="1" x14ac:dyDescent="0.25">
      <c r="A201" s="92"/>
      <c r="B201" s="5" t="s">
        <v>11</v>
      </c>
      <c r="C201" s="5" t="s">
        <v>12</v>
      </c>
      <c r="D201" s="5" t="s">
        <v>13</v>
      </c>
      <c r="E201" s="5" t="s">
        <v>14</v>
      </c>
      <c r="F201" s="5" t="s">
        <v>15</v>
      </c>
      <c r="G201" s="5" t="s">
        <v>16</v>
      </c>
      <c r="H201" s="5" t="s">
        <v>17</v>
      </c>
      <c r="I201" s="5" t="s">
        <v>18</v>
      </c>
      <c r="J201" s="100"/>
      <c r="K201" s="92"/>
      <c r="L201" s="92"/>
      <c r="M201" s="92"/>
      <c r="N201" s="92"/>
      <c r="O201" s="92"/>
      <c r="P201" s="92"/>
      <c r="Q201" s="92"/>
    </row>
    <row r="202" spans="1:18" ht="15.75" customHeight="1" x14ac:dyDescent="0.25">
      <c r="A202" s="5">
        <v>1302</v>
      </c>
      <c r="B202" s="6">
        <v>9</v>
      </c>
      <c r="C202" s="6"/>
      <c r="D202" s="6"/>
      <c r="E202" s="6"/>
      <c r="F202" s="6"/>
      <c r="G202" s="6"/>
      <c r="H202" s="6"/>
      <c r="I202" s="6"/>
      <c r="J202" s="55"/>
      <c r="K202" s="7"/>
      <c r="L202" s="8"/>
      <c r="M202" s="9"/>
      <c r="N202" s="10"/>
      <c r="O202" s="11">
        <f>B202</f>
        <v>9</v>
      </c>
      <c r="P202" s="12"/>
      <c r="Q202" s="10"/>
    </row>
    <row r="203" spans="1:18" ht="15.75" customHeight="1" x14ac:dyDescent="0.25">
      <c r="A203" s="5">
        <v>1401</v>
      </c>
      <c r="B203" s="6"/>
      <c r="C203" s="6">
        <v>8</v>
      </c>
      <c r="D203" s="6"/>
      <c r="E203" s="6"/>
      <c r="F203" s="6"/>
      <c r="G203" s="6"/>
      <c r="H203" s="6"/>
      <c r="I203" s="6"/>
      <c r="J203" s="55"/>
      <c r="K203" s="13"/>
      <c r="L203" s="14"/>
      <c r="M203" s="15"/>
      <c r="N203" s="16">
        <f>IF(C203=0,"",C203/B202)</f>
        <v>0.88888888888888884</v>
      </c>
      <c r="O203" s="17">
        <v>8</v>
      </c>
      <c r="P203" s="18">
        <f t="shared" ref="P203:P209" si="16">IF(O203=0,"",O203/O202)</f>
        <v>0.88888888888888884</v>
      </c>
      <c r="Q203" s="18">
        <f t="shared" ref="Q203:Q209" si="17">IF(O203=0,"",100%-P203)</f>
        <v>0.11111111111111116</v>
      </c>
    </row>
    <row r="204" spans="1:18" ht="15.75" customHeight="1" x14ac:dyDescent="0.25">
      <c r="A204" s="5">
        <v>1402</v>
      </c>
      <c r="B204" s="6"/>
      <c r="C204" s="6"/>
      <c r="D204" s="6">
        <v>6</v>
      </c>
      <c r="E204" s="6"/>
      <c r="F204" s="6"/>
      <c r="G204" s="6"/>
      <c r="H204" s="6"/>
      <c r="I204" s="6"/>
      <c r="J204" s="55"/>
      <c r="K204" s="13"/>
      <c r="L204" s="14"/>
      <c r="M204" s="15"/>
      <c r="N204" s="16">
        <f>IF(D204=0,"",D204/C203)</f>
        <v>0.75</v>
      </c>
      <c r="O204" s="17">
        <v>6</v>
      </c>
      <c r="P204" s="18">
        <f t="shared" si="16"/>
        <v>0.75</v>
      </c>
      <c r="Q204" s="18">
        <f t="shared" si="17"/>
        <v>0.25</v>
      </c>
      <c r="R204" s="19">
        <f>O204/O202</f>
        <v>0.66666666666666663</v>
      </c>
    </row>
    <row r="205" spans="1:18" ht="15.75" customHeight="1" x14ac:dyDescent="0.25">
      <c r="A205" s="5">
        <v>1501</v>
      </c>
      <c r="B205" s="6"/>
      <c r="C205" s="6"/>
      <c r="D205" s="6"/>
      <c r="E205" s="6">
        <v>4</v>
      </c>
      <c r="F205" s="6"/>
      <c r="G205" s="6"/>
      <c r="H205" s="6"/>
      <c r="I205" s="6"/>
      <c r="J205" s="55"/>
      <c r="K205" s="13"/>
      <c r="L205" s="14"/>
      <c r="M205" s="15"/>
      <c r="N205" s="16">
        <f>IF(E205=0,"",E205/D204)</f>
        <v>0.66666666666666663</v>
      </c>
      <c r="O205" s="17">
        <v>6</v>
      </c>
      <c r="P205" s="18">
        <f t="shared" si="16"/>
        <v>1</v>
      </c>
      <c r="Q205" s="18">
        <f t="shared" si="17"/>
        <v>0</v>
      </c>
    </row>
    <row r="206" spans="1:18" ht="15.75" customHeight="1" x14ac:dyDescent="0.25">
      <c r="A206" s="5">
        <v>1502</v>
      </c>
      <c r="B206" s="6"/>
      <c r="C206" s="6"/>
      <c r="D206" s="6"/>
      <c r="E206" s="6"/>
      <c r="F206" s="6">
        <v>4</v>
      </c>
      <c r="G206" s="6"/>
      <c r="H206" s="6"/>
      <c r="I206" s="6"/>
      <c r="J206" s="55"/>
      <c r="K206" s="13"/>
      <c r="L206" s="14"/>
      <c r="M206" s="15"/>
      <c r="N206" s="16">
        <f>IF(F206=0,"",F206/E205)</f>
        <v>1</v>
      </c>
      <c r="O206" s="17">
        <v>6</v>
      </c>
      <c r="P206" s="18">
        <f t="shared" si="16"/>
        <v>1</v>
      </c>
      <c r="Q206" s="18">
        <f t="shared" si="17"/>
        <v>0</v>
      </c>
    </row>
    <row r="207" spans="1:18" ht="15.75" customHeight="1" x14ac:dyDescent="0.25">
      <c r="A207" s="5">
        <v>1601</v>
      </c>
      <c r="B207" s="6"/>
      <c r="C207" s="6"/>
      <c r="D207" s="6"/>
      <c r="E207" s="6"/>
      <c r="F207" s="6"/>
      <c r="G207" s="6">
        <v>4</v>
      </c>
      <c r="H207" s="6"/>
      <c r="I207" s="6"/>
      <c r="J207" s="55"/>
      <c r="K207" s="13"/>
      <c r="L207" s="14"/>
      <c r="M207" s="15"/>
      <c r="N207" s="16">
        <f>IF(G207=0,"",G207/F206)</f>
        <v>1</v>
      </c>
      <c r="O207" s="17">
        <v>4</v>
      </c>
      <c r="P207" s="18">
        <f t="shared" si="16"/>
        <v>0.66666666666666663</v>
      </c>
      <c r="Q207" s="18">
        <f t="shared" si="17"/>
        <v>0.33333333333333337</v>
      </c>
    </row>
    <row r="208" spans="1:18" ht="15.75" customHeight="1" x14ac:dyDescent="0.25">
      <c r="A208" s="5">
        <v>1602</v>
      </c>
      <c r="B208" s="6"/>
      <c r="C208" s="6"/>
      <c r="D208" s="6"/>
      <c r="E208" s="6"/>
      <c r="F208" s="6"/>
      <c r="G208" s="6"/>
      <c r="H208" s="6">
        <v>3</v>
      </c>
      <c r="I208" s="6"/>
      <c r="J208" s="55"/>
      <c r="K208" s="13"/>
      <c r="L208" s="14"/>
      <c r="M208" s="15"/>
      <c r="N208" s="16">
        <f>IF(H208=0,"",H208/G207)</f>
        <v>0.75</v>
      </c>
      <c r="O208" s="17">
        <v>4</v>
      </c>
      <c r="P208" s="18">
        <f t="shared" si="16"/>
        <v>1</v>
      </c>
      <c r="Q208" s="18">
        <f t="shared" si="17"/>
        <v>0</v>
      </c>
    </row>
    <row r="209" spans="1:18" ht="15.75" customHeight="1" x14ac:dyDescent="0.25">
      <c r="A209" s="5">
        <v>1701</v>
      </c>
      <c r="B209" s="6"/>
      <c r="C209" s="6"/>
      <c r="D209" s="6"/>
      <c r="E209" s="6"/>
      <c r="F209" s="6"/>
      <c r="G209" s="6"/>
      <c r="H209" s="6"/>
      <c r="I209" s="6">
        <v>3</v>
      </c>
      <c r="J209" s="55">
        <v>3</v>
      </c>
      <c r="K209" s="13"/>
      <c r="L209" s="14"/>
      <c r="M209" s="15"/>
      <c r="N209" s="16">
        <f>IF(I209=0,"",I209/H208)</f>
        <v>1</v>
      </c>
      <c r="O209" s="17">
        <v>4</v>
      </c>
      <c r="P209" s="18">
        <f t="shared" si="16"/>
        <v>1</v>
      </c>
      <c r="Q209" s="18">
        <f t="shared" si="17"/>
        <v>0</v>
      </c>
    </row>
    <row r="210" spans="1:18" ht="15.75" customHeight="1" x14ac:dyDescent="0.25">
      <c r="A210" s="5">
        <v>1702</v>
      </c>
      <c r="B210" s="6"/>
      <c r="C210" s="6"/>
      <c r="D210" s="6"/>
      <c r="E210" s="6"/>
      <c r="F210" s="6"/>
      <c r="G210" s="6"/>
      <c r="H210" s="6"/>
      <c r="I210" s="6">
        <v>1</v>
      </c>
      <c r="J210" s="55"/>
      <c r="K210" s="13"/>
      <c r="L210" s="14"/>
      <c r="M210" s="14"/>
      <c r="N210" s="24"/>
      <c r="O210" s="17">
        <v>1</v>
      </c>
      <c r="P210" s="25"/>
      <c r="Q210" s="24"/>
    </row>
    <row r="211" spans="1:18" ht="15.75" customHeight="1" x14ac:dyDescent="0.25">
      <c r="A211" s="5">
        <v>1801</v>
      </c>
      <c r="B211" s="6"/>
      <c r="C211" s="6"/>
      <c r="D211" s="6"/>
      <c r="E211" s="6"/>
      <c r="F211" s="6"/>
      <c r="G211" s="6"/>
      <c r="H211" s="6"/>
      <c r="I211" s="6">
        <v>1</v>
      </c>
      <c r="J211" s="55">
        <v>1</v>
      </c>
      <c r="K211" s="13"/>
      <c r="L211" s="14"/>
      <c r="M211" s="14"/>
      <c r="N211" s="24"/>
      <c r="O211" s="17">
        <v>1</v>
      </c>
      <c r="P211" s="25"/>
      <c r="Q211" s="24"/>
    </row>
    <row r="212" spans="1:18" ht="15.75" customHeight="1" x14ac:dyDescent="0.25">
      <c r="A212" s="5">
        <v>1802</v>
      </c>
      <c r="B212" s="6"/>
      <c r="C212" s="6"/>
      <c r="D212" s="6"/>
      <c r="E212" s="6"/>
      <c r="F212" s="6"/>
      <c r="G212" s="6"/>
      <c r="H212" s="6"/>
      <c r="I212" s="6"/>
      <c r="J212" s="55"/>
      <c r="K212" s="13"/>
      <c r="L212" s="14"/>
      <c r="M212" s="14"/>
      <c r="N212" s="24"/>
      <c r="O212" s="22"/>
      <c r="P212" s="25"/>
      <c r="Q212" s="24"/>
    </row>
    <row r="213" spans="1:18" ht="15.75" customHeight="1" x14ac:dyDescent="0.25">
      <c r="A213" s="5">
        <v>1901</v>
      </c>
      <c r="B213" s="6"/>
      <c r="C213" s="6"/>
      <c r="D213" s="6"/>
      <c r="E213" s="6"/>
      <c r="F213" s="6"/>
      <c r="G213" s="6"/>
      <c r="H213" s="6"/>
      <c r="I213" s="6"/>
      <c r="J213" s="55"/>
      <c r="K213" s="13"/>
      <c r="L213" s="14"/>
      <c r="M213" s="14"/>
      <c r="N213" s="24"/>
      <c r="O213" s="22"/>
      <c r="P213" s="25"/>
      <c r="Q213" s="24"/>
    </row>
    <row r="214" spans="1:18" ht="15.75" customHeight="1" x14ac:dyDescent="0.25">
      <c r="A214" s="5">
        <v>1902</v>
      </c>
      <c r="B214" s="6"/>
      <c r="C214" s="6"/>
      <c r="D214" s="6"/>
      <c r="E214" s="6"/>
      <c r="F214" s="6"/>
      <c r="G214" s="6"/>
      <c r="H214" s="6"/>
      <c r="I214" s="6"/>
      <c r="J214" s="55"/>
      <c r="K214" s="13"/>
      <c r="L214" s="14"/>
      <c r="M214" s="14"/>
      <c r="N214" s="24"/>
      <c r="O214" s="22"/>
      <c r="P214" s="25"/>
      <c r="Q214" s="24"/>
    </row>
    <row r="215" spans="1:18" ht="15.75" customHeight="1" x14ac:dyDescent="0.25">
      <c r="A215" s="5">
        <v>2001</v>
      </c>
      <c r="B215" s="6"/>
      <c r="C215" s="6"/>
      <c r="D215" s="6"/>
      <c r="E215" s="6"/>
      <c r="F215" s="6"/>
      <c r="G215" s="6"/>
      <c r="H215" s="6"/>
      <c r="I215" s="6"/>
      <c r="J215" s="55"/>
      <c r="K215" s="13"/>
      <c r="L215" s="14"/>
      <c r="M215" s="20"/>
      <c r="N215" s="14"/>
      <c r="O215" s="20"/>
      <c r="P215" s="26"/>
      <c r="Q215" s="24"/>
    </row>
    <row r="216" spans="1:18" ht="15.75" customHeight="1" x14ac:dyDescent="0.25">
      <c r="A216" s="5">
        <v>2002</v>
      </c>
      <c r="B216" s="6"/>
      <c r="C216" s="6"/>
      <c r="D216" s="6"/>
      <c r="E216" s="6"/>
      <c r="F216" s="6"/>
      <c r="G216" s="6"/>
      <c r="H216" s="6"/>
      <c r="I216" s="6"/>
      <c r="J216" s="55"/>
      <c r="K216" s="13"/>
      <c r="L216" s="14"/>
      <c r="M216" s="20"/>
      <c r="N216" s="27" t="s">
        <v>19</v>
      </c>
      <c r="O216" s="28">
        <v>4</v>
      </c>
      <c r="P216" s="29">
        <f>IF(SUM(J204:J211)=0,"",SUM(J204:J211))</f>
        <v>4</v>
      </c>
      <c r="Q216" s="30" t="s">
        <v>3</v>
      </c>
    </row>
    <row r="217" spans="1:18" ht="15.75" customHeight="1" x14ac:dyDescent="0.25">
      <c r="A217" s="5">
        <v>2101</v>
      </c>
      <c r="B217" s="6"/>
      <c r="C217" s="6"/>
      <c r="D217" s="6"/>
      <c r="E217" s="6"/>
      <c r="F217" s="6"/>
      <c r="G217" s="6"/>
      <c r="H217" s="6"/>
      <c r="I217" s="6"/>
      <c r="J217" s="55"/>
      <c r="K217" s="13"/>
      <c r="L217" s="14"/>
      <c r="M217" s="20"/>
      <c r="N217" s="31" t="s">
        <v>20</v>
      </c>
      <c r="O217" s="32">
        <f>IF(O216/B202=0,"",O216/B202)</f>
        <v>0.44444444444444442</v>
      </c>
      <c r="P217" s="33">
        <f>IF(O216/P216=0,"",O216/P216)</f>
        <v>1</v>
      </c>
      <c r="Q217" s="34" t="s">
        <v>21</v>
      </c>
    </row>
    <row r="218" spans="1:18" ht="15.75" customHeight="1" x14ac:dyDescent="0.25">
      <c r="A218" s="5">
        <v>2102</v>
      </c>
      <c r="B218" s="83"/>
      <c r="C218" s="83"/>
      <c r="D218" s="83"/>
      <c r="E218" s="83"/>
      <c r="F218" s="83"/>
      <c r="G218" s="83"/>
      <c r="H218" s="83"/>
      <c r="I218" s="83"/>
      <c r="J218" s="55"/>
      <c r="K218" s="35"/>
      <c r="L218" s="36"/>
      <c r="M218" s="37"/>
      <c r="N218" s="38"/>
      <c r="O218" s="39"/>
      <c r="P218" s="39"/>
      <c r="Q218" s="40"/>
    </row>
    <row r="219" spans="1:18" ht="18" customHeight="1" x14ac:dyDescent="0.25">
      <c r="A219" s="1"/>
      <c r="B219" s="102" t="s">
        <v>22</v>
      </c>
      <c r="C219" s="102"/>
      <c r="D219" s="102"/>
      <c r="E219" s="102"/>
      <c r="F219" s="102"/>
      <c r="G219" s="102"/>
      <c r="H219" s="102"/>
      <c r="I219" s="102"/>
      <c r="J219" s="82">
        <f>SUM(J209:J215)</f>
        <v>4</v>
      </c>
      <c r="K219" s="42">
        <f>IF(J209=0,"",J209/B202)</f>
        <v>0.33333333333333331</v>
      </c>
      <c r="L219" s="42">
        <f>IF(J219=0,"",J219/B202)</f>
        <v>0.44444444444444442</v>
      </c>
      <c r="M219" s="42">
        <f>IF(J209=0,"",L219-K219)</f>
        <v>0.1111111111111111</v>
      </c>
      <c r="N219" s="2"/>
      <c r="O219" s="4"/>
      <c r="P219" s="3"/>
      <c r="Q219" s="2"/>
    </row>
    <row r="220" spans="1:18" ht="12.75" customHeight="1" x14ac:dyDescent="0.2"/>
    <row r="221" spans="1:18" ht="12.75" customHeight="1" x14ac:dyDescent="0.2"/>
    <row r="222" spans="1:18" ht="26.25" customHeight="1" x14ac:dyDescent="0.4">
      <c r="A222" s="79"/>
      <c r="B222" s="101" t="s">
        <v>23</v>
      </c>
      <c r="C222" s="101"/>
      <c r="D222" s="101"/>
      <c r="E222" s="101"/>
      <c r="F222" s="101"/>
      <c r="G222" s="101"/>
      <c r="H222" s="101"/>
      <c r="I222" s="101"/>
      <c r="J222" s="77" t="s">
        <v>32</v>
      </c>
      <c r="K222" s="4"/>
      <c r="L222" s="2"/>
      <c r="M222" s="2"/>
      <c r="N222" s="4"/>
      <c r="O222" s="2"/>
      <c r="P222" s="4"/>
      <c r="Q222" s="4"/>
      <c r="R222" s="4"/>
    </row>
    <row r="223" spans="1:18" ht="20.25" customHeight="1" x14ac:dyDescent="0.2">
      <c r="A223" s="95" t="s">
        <v>1</v>
      </c>
      <c r="B223" s="96" t="s">
        <v>2</v>
      </c>
      <c r="C223" s="97"/>
      <c r="D223" s="97"/>
      <c r="E223" s="97"/>
      <c r="F223" s="97"/>
      <c r="G223" s="97"/>
      <c r="H223" s="97"/>
      <c r="I223" s="98"/>
      <c r="J223" s="99" t="s">
        <v>3</v>
      </c>
      <c r="K223" s="93" t="s">
        <v>4</v>
      </c>
      <c r="L223" s="93" t="s">
        <v>5</v>
      </c>
      <c r="M223" s="91" t="s">
        <v>6</v>
      </c>
      <c r="N223" s="93" t="s">
        <v>7</v>
      </c>
      <c r="O223" s="94" t="s">
        <v>8</v>
      </c>
      <c r="P223" s="94" t="s">
        <v>9</v>
      </c>
      <c r="Q223" s="93" t="s">
        <v>10</v>
      </c>
    </row>
    <row r="224" spans="1:18" ht="15.75" customHeight="1" x14ac:dyDescent="0.25">
      <c r="A224" s="92"/>
      <c r="B224" s="5" t="s">
        <v>11</v>
      </c>
      <c r="C224" s="5" t="s">
        <v>12</v>
      </c>
      <c r="D224" s="5" t="s">
        <v>13</v>
      </c>
      <c r="E224" s="5" t="s">
        <v>14</v>
      </c>
      <c r="F224" s="5" t="s">
        <v>15</v>
      </c>
      <c r="G224" s="5" t="s">
        <v>16</v>
      </c>
      <c r="H224" s="5" t="s">
        <v>17</v>
      </c>
      <c r="I224" s="5" t="s">
        <v>18</v>
      </c>
      <c r="J224" s="100"/>
      <c r="K224" s="92"/>
      <c r="L224" s="92"/>
      <c r="M224" s="92"/>
      <c r="N224" s="92"/>
      <c r="O224" s="92"/>
      <c r="P224" s="92"/>
      <c r="Q224" s="92"/>
    </row>
    <row r="225" spans="1:18" ht="15.75" customHeight="1" x14ac:dyDescent="0.25">
      <c r="A225" s="5">
        <v>1401</v>
      </c>
      <c r="B225" s="6">
        <v>7</v>
      </c>
      <c r="C225" s="6"/>
      <c r="D225" s="6"/>
      <c r="E225" s="6"/>
      <c r="F225" s="6"/>
      <c r="G225" s="6"/>
      <c r="H225" s="6"/>
      <c r="I225" s="6"/>
      <c r="J225" s="55"/>
      <c r="K225" s="7"/>
      <c r="L225" s="8"/>
      <c r="M225" s="9"/>
      <c r="N225" s="10"/>
      <c r="O225" s="11">
        <f>B225</f>
        <v>7</v>
      </c>
      <c r="P225" s="12"/>
      <c r="Q225" s="10"/>
    </row>
    <row r="226" spans="1:18" ht="15.75" customHeight="1" x14ac:dyDescent="0.25">
      <c r="A226" s="5">
        <v>1402</v>
      </c>
      <c r="B226" s="6"/>
      <c r="C226" s="6">
        <v>7</v>
      </c>
      <c r="D226" s="6"/>
      <c r="E226" s="6"/>
      <c r="F226" s="6"/>
      <c r="G226" s="6"/>
      <c r="H226" s="6"/>
      <c r="I226" s="6"/>
      <c r="J226" s="55"/>
      <c r="K226" s="13"/>
      <c r="L226" s="14"/>
      <c r="M226" s="15"/>
      <c r="N226" s="16">
        <f>IF(C226=0,"",C226/B225)</f>
        <v>1</v>
      </c>
      <c r="O226" s="17">
        <v>7</v>
      </c>
      <c r="P226" s="18">
        <f t="shared" ref="P226:P232" si="18">IF(O226=0,"",O226/O225)</f>
        <v>1</v>
      </c>
      <c r="Q226" s="18">
        <f t="shared" ref="Q226:Q232" si="19">IF(O226=0,"",100%-P226)</f>
        <v>0</v>
      </c>
    </row>
    <row r="227" spans="1:18" ht="15.75" customHeight="1" x14ac:dyDescent="0.25">
      <c r="A227" s="5">
        <v>1501</v>
      </c>
      <c r="B227" s="6"/>
      <c r="C227" s="6"/>
      <c r="D227" s="6">
        <v>6</v>
      </c>
      <c r="E227" s="6"/>
      <c r="F227" s="6"/>
      <c r="G227" s="6"/>
      <c r="H227" s="6"/>
      <c r="I227" s="6"/>
      <c r="J227" s="55"/>
      <c r="K227" s="13"/>
      <c r="L227" s="14"/>
      <c r="M227" s="15"/>
      <c r="N227" s="16">
        <f>IF(D227=0,"",D227/C226)</f>
        <v>0.8571428571428571</v>
      </c>
      <c r="O227" s="17">
        <v>6</v>
      </c>
      <c r="P227" s="18">
        <f t="shared" si="18"/>
        <v>0.8571428571428571</v>
      </c>
      <c r="Q227" s="18">
        <f t="shared" si="19"/>
        <v>0.1428571428571429</v>
      </c>
      <c r="R227" s="19">
        <f>O227/O225</f>
        <v>0.8571428571428571</v>
      </c>
    </row>
    <row r="228" spans="1:18" ht="15.75" customHeight="1" x14ac:dyDescent="0.25">
      <c r="A228" s="5">
        <v>1502</v>
      </c>
      <c r="B228" s="6"/>
      <c r="C228" s="6"/>
      <c r="D228" s="6"/>
      <c r="E228" s="6">
        <v>5</v>
      </c>
      <c r="F228" s="6"/>
      <c r="G228" s="6"/>
      <c r="H228" s="6"/>
      <c r="I228" s="6"/>
      <c r="J228" s="55"/>
      <c r="K228" s="13"/>
      <c r="L228" s="14"/>
      <c r="M228" s="15"/>
      <c r="N228" s="16">
        <f>IF(E228=0,"",E228/D227)</f>
        <v>0.83333333333333337</v>
      </c>
      <c r="O228" s="17">
        <v>6</v>
      </c>
      <c r="P228" s="18">
        <f t="shared" si="18"/>
        <v>1</v>
      </c>
      <c r="Q228" s="18">
        <f t="shared" si="19"/>
        <v>0</v>
      </c>
    </row>
    <row r="229" spans="1:18" ht="15.75" customHeight="1" x14ac:dyDescent="0.25">
      <c r="A229" s="5">
        <v>1601</v>
      </c>
      <c r="B229" s="6"/>
      <c r="C229" s="6"/>
      <c r="D229" s="6"/>
      <c r="E229" s="6"/>
      <c r="F229" s="6">
        <v>5</v>
      </c>
      <c r="G229" s="6"/>
      <c r="H229" s="6"/>
      <c r="I229" s="6"/>
      <c r="J229" s="55"/>
      <c r="K229" s="13"/>
      <c r="L229" s="14"/>
      <c r="M229" s="15"/>
      <c r="N229" s="16">
        <f>IF(F229=0,"",F229/E228)</f>
        <v>1</v>
      </c>
      <c r="O229" s="17">
        <v>6</v>
      </c>
      <c r="P229" s="18">
        <f t="shared" si="18"/>
        <v>1</v>
      </c>
      <c r="Q229" s="18">
        <f t="shared" si="19"/>
        <v>0</v>
      </c>
    </row>
    <row r="230" spans="1:18" ht="15.75" customHeight="1" x14ac:dyDescent="0.25">
      <c r="A230" s="5">
        <v>1602</v>
      </c>
      <c r="B230" s="6"/>
      <c r="C230" s="6"/>
      <c r="D230" s="6"/>
      <c r="E230" s="6"/>
      <c r="F230" s="6"/>
      <c r="G230" s="6">
        <v>5</v>
      </c>
      <c r="H230" s="6"/>
      <c r="I230" s="6"/>
      <c r="J230" s="55"/>
      <c r="K230" s="13"/>
      <c r="L230" s="14"/>
      <c r="M230" s="15"/>
      <c r="N230" s="16">
        <f>IF(G230=0,"",G230/F229)</f>
        <v>1</v>
      </c>
      <c r="O230" s="17">
        <v>6</v>
      </c>
      <c r="P230" s="18">
        <f t="shared" si="18"/>
        <v>1</v>
      </c>
      <c r="Q230" s="18">
        <f t="shared" si="19"/>
        <v>0</v>
      </c>
    </row>
    <row r="231" spans="1:18" ht="15.75" customHeight="1" x14ac:dyDescent="0.25">
      <c r="A231" s="5">
        <v>1701</v>
      </c>
      <c r="B231" s="6"/>
      <c r="C231" s="6"/>
      <c r="D231" s="6"/>
      <c r="E231" s="6"/>
      <c r="F231" s="6"/>
      <c r="G231" s="6"/>
      <c r="H231" s="6">
        <v>5</v>
      </c>
      <c r="I231" s="6"/>
      <c r="J231" s="55"/>
      <c r="K231" s="13"/>
      <c r="L231" s="14"/>
      <c r="M231" s="15"/>
      <c r="N231" s="16">
        <f>IF(H231=0,"",H231/G230)</f>
        <v>1</v>
      </c>
      <c r="O231" s="17">
        <v>5</v>
      </c>
      <c r="P231" s="18">
        <f t="shared" si="18"/>
        <v>0.83333333333333337</v>
      </c>
      <c r="Q231" s="18">
        <f t="shared" si="19"/>
        <v>0.16666666666666663</v>
      </c>
    </row>
    <row r="232" spans="1:18" ht="15.75" customHeight="1" x14ac:dyDescent="0.25">
      <c r="A232" s="5">
        <v>1702</v>
      </c>
      <c r="B232" s="6"/>
      <c r="C232" s="6"/>
      <c r="D232" s="6"/>
      <c r="E232" s="6"/>
      <c r="F232" s="6"/>
      <c r="G232" s="6"/>
      <c r="H232" s="6"/>
      <c r="I232" s="6">
        <v>5</v>
      </c>
      <c r="J232" s="55">
        <v>4</v>
      </c>
      <c r="K232" s="13"/>
      <c r="L232" s="14"/>
      <c r="M232" s="15"/>
      <c r="N232" s="16">
        <f>IF(I232=0,"",I232/H231)</f>
        <v>1</v>
      </c>
      <c r="O232" s="17">
        <v>5</v>
      </c>
      <c r="P232" s="18">
        <f t="shared" si="18"/>
        <v>1</v>
      </c>
      <c r="Q232" s="18">
        <f t="shared" si="19"/>
        <v>0</v>
      </c>
    </row>
    <row r="233" spans="1:18" ht="15.75" customHeight="1" x14ac:dyDescent="0.25">
      <c r="A233" s="5">
        <v>1801</v>
      </c>
      <c r="B233" s="6"/>
      <c r="C233" s="6"/>
      <c r="D233" s="6"/>
      <c r="E233" s="6"/>
      <c r="F233" s="6"/>
      <c r="G233" s="6"/>
      <c r="H233" s="6"/>
      <c r="I233" s="6"/>
      <c r="J233" s="55">
        <v>1</v>
      </c>
      <c r="K233" s="13"/>
      <c r="L233" s="14"/>
      <c r="M233" s="14"/>
      <c r="N233" s="24"/>
      <c r="O233" s="17">
        <v>1</v>
      </c>
      <c r="P233" s="25"/>
      <c r="Q233" s="24"/>
    </row>
    <row r="234" spans="1:18" ht="15.75" customHeight="1" x14ac:dyDescent="0.25">
      <c r="A234" s="5">
        <v>1802</v>
      </c>
      <c r="B234" s="6"/>
      <c r="C234" s="6"/>
      <c r="D234" s="6"/>
      <c r="E234" s="6"/>
      <c r="F234" s="6"/>
      <c r="G234" s="6"/>
      <c r="H234" s="6"/>
      <c r="I234" s="6"/>
      <c r="J234" s="55"/>
      <c r="K234" s="13"/>
      <c r="L234" s="14"/>
      <c r="M234" s="14"/>
      <c r="N234" s="24"/>
      <c r="O234" s="17"/>
      <c r="P234" s="25"/>
      <c r="Q234" s="24"/>
    </row>
    <row r="235" spans="1:18" ht="15.75" customHeight="1" x14ac:dyDescent="0.25">
      <c r="A235" s="5">
        <v>1901</v>
      </c>
      <c r="B235" s="6"/>
      <c r="C235" s="6"/>
      <c r="D235" s="6"/>
      <c r="E235" s="6"/>
      <c r="F235" s="6"/>
      <c r="G235" s="6"/>
      <c r="H235" s="6"/>
      <c r="I235" s="6"/>
      <c r="J235" s="55"/>
      <c r="K235" s="13"/>
      <c r="L235" s="14"/>
      <c r="M235" s="14"/>
      <c r="N235" s="24"/>
      <c r="O235" s="22"/>
      <c r="P235" s="25"/>
      <c r="Q235" s="24"/>
    </row>
    <row r="236" spans="1:18" ht="15.75" customHeight="1" x14ac:dyDescent="0.25">
      <c r="A236" s="5">
        <v>1902</v>
      </c>
      <c r="B236" s="6"/>
      <c r="C236" s="6"/>
      <c r="D236" s="6"/>
      <c r="E236" s="6"/>
      <c r="F236" s="6"/>
      <c r="G236" s="6"/>
      <c r="H236" s="6"/>
      <c r="I236" s="6"/>
      <c r="J236" s="55"/>
      <c r="K236" s="13"/>
      <c r="L236" s="14"/>
      <c r="M236" s="14"/>
      <c r="N236" s="24"/>
      <c r="O236" s="22"/>
      <c r="P236" s="25"/>
      <c r="Q236" s="24"/>
    </row>
    <row r="237" spans="1:18" ht="15.75" customHeight="1" x14ac:dyDescent="0.25">
      <c r="A237" s="5">
        <v>2001</v>
      </c>
      <c r="B237" s="6"/>
      <c r="C237" s="6"/>
      <c r="D237" s="6"/>
      <c r="E237" s="6"/>
      <c r="F237" s="6"/>
      <c r="G237" s="6"/>
      <c r="H237" s="6"/>
      <c r="I237" s="6"/>
      <c r="J237" s="55"/>
      <c r="K237" s="13"/>
      <c r="L237" s="14"/>
      <c r="M237" s="20"/>
      <c r="N237" s="24"/>
      <c r="O237" s="22"/>
      <c r="P237" s="25"/>
      <c r="Q237" s="24"/>
    </row>
    <row r="238" spans="1:18" ht="15.75" customHeight="1" x14ac:dyDescent="0.25">
      <c r="A238" s="5">
        <v>2002</v>
      </c>
      <c r="B238" s="6"/>
      <c r="C238" s="6"/>
      <c r="D238" s="6"/>
      <c r="E238" s="6"/>
      <c r="F238" s="6"/>
      <c r="G238" s="6"/>
      <c r="H238" s="6"/>
      <c r="I238" s="6"/>
      <c r="J238" s="55"/>
      <c r="K238" s="13"/>
      <c r="L238" s="14"/>
      <c r="M238" s="20"/>
      <c r="N238" s="14"/>
      <c r="O238" s="20"/>
      <c r="P238" s="26"/>
      <c r="Q238" s="24"/>
    </row>
    <row r="239" spans="1:18" ht="15.75" customHeight="1" x14ac:dyDescent="0.25">
      <c r="A239" s="5">
        <v>2101</v>
      </c>
      <c r="B239" s="6"/>
      <c r="C239" s="6"/>
      <c r="D239" s="6"/>
      <c r="E239" s="6"/>
      <c r="F239" s="6"/>
      <c r="G239" s="6"/>
      <c r="H239" s="6"/>
      <c r="I239" s="6"/>
      <c r="J239" s="55"/>
      <c r="K239" s="13"/>
      <c r="L239" s="14"/>
      <c r="M239" s="20"/>
      <c r="N239" s="27" t="s">
        <v>19</v>
      </c>
      <c r="O239" s="28">
        <v>5</v>
      </c>
      <c r="P239" s="29">
        <f>IF(SUM(J227:J234)=0,"",SUM(J227:J234))</f>
        <v>5</v>
      </c>
      <c r="Q239" s="30" t="s">
        <v>3</v>
      </c>
    </row>
    <row r="240" spans="1:18" ht="15.75" customHeight="1" x14ac:dyDescent="0.25">
      <c r="A240" s="5">
        <v>2102</v>
      </c>
      <c r="B240" s="6"/>
      <c r="C240" s="6"/>
      <c r="D240" s="6"/>
      <c r="E240" s="6"/>
      <c r="F240" s="6"/>
      <c r="G240" s="6"/>
      <c r="H240" s="6"/>
      <c r="I240" s="6"/>
      <c r="J240" s="55"/>
      <c r="K240" s="13"/>
      <c r="L240" s="14"/>
      <c r="M240" s="20"/>
      <c r="N240" s="31" t="s">
        <v>20</v>
      </c>
      <c r="O240" s="32">
        <f>IF(O239/B225=0,"",O239/B225)</f>
        <v>0.7142857142857143</v>
      </c>
      <c r="P240" s="33">
        <f>IF(O239/P239=0,"",O239/P239)</f>
        <v>1</v>
      </c>
      <c r="Q240" s="34" t="s">
        <v>21</v>
      </c>
    </row>
    <row r="241" spans="1:19" ht="15.75" customHeight="1" x14ac:dyDescent="0.25">
      <c r="A241" s="5">
        <v>2201</v>
      </c>
      <c r="B241" s="83"/>
      <c r="C241" s="83"/>
      <c r="D241" s="83"/>
      <c r="E241" s="83"/>
      <c r="F241" s="83"/>
      <c r="G241" s="83"/>
      <c r="H241" s="83"/>
      <c r="I241" s="83"/>
      <c r="J241" s="55"/>
      <c r="K241" s="35"/>
      <c r="L241" s="36"/>
      <c r="M241" s="37"/>
      <c r="N241" s="38"/>
      <c r="O241" s="39"/>
      <c r="P241" s="39"/>
      <c r="Q241" s="40"/>
    </row>
    <row r="242" spans="1:19" ht="18" customHeight="1" x14ac:dyDescent="0.25">
      <c r="A242" s="1"/>
      <c r="B242" s="102" t="s">
        <v>22</v>
      </c>
      <c r="C242" s="102"/>
      <c r="D242" s="102"/>
      <c r="E242" s="102"/>
      <c r="F242" s="102"/>
      <c r="G242" s="102"/>
      <c r="H242" s="102"/>
      <c r="I242" s="102"/>
      <c r="J242" s="82">
        <f>SUM(J232:J238)</f>
        <v>5</v>
      </c>
      <c r="K242" s="42">
        <f>IF(J232=0,"",J232/B225)</f>
        <v>0.5714285714285714</v>
      </c>
      <c r="L242" s="42">
        <f>IF(J242=0,"",J242/B225)</f>
        <v>0.7142857142857143</v>
      </c>
      <c r="M242" s="42">
        <f>IF(J232=0,"",L242-K242)</f>
        <v>0.1428571428571429</v>
      </c>
      <c r="N242" s="2"/>
      <c r="O242" s="4"/>
      <c r="P242" s="3"/>
      <c r="Q242" s="2"/>
    </row>
    <row r="243" spans="1:19" ht="12.75" customHeight="1" x14ac:dyDescent="0.2"/>
    <row r="244" spans="1:19" ht="12.75" customHeight="1" x14ac:dyDescent="0.2"/>
    <row r="245" spans="1:19" ht="26.25" customHeight="1" x14ac:dyDescent="0.4">
      <c r="A245" s="79"/>
      <c r="B245" s="101" t="s">
        <v>23</v>
      </c>
      <c r="C245" s="101"/>
      <c r="D245" s="101"/>
      <c r="E245" s="101"/>
      <c r="F245" s="101"/>
      <c r="G245" s="101"/>
      <c r="H245" s="101"/>
      <c r="I245" s="101"/>
      <c r="J245" s="77" t="s">
        <v>33</v>
      </c>
      <c r="K245" s="4"/>
      <c r="L245" s="2"/>
      <c r="M245" s="2"/>
      <c r="N245" s="4"/>
      <c r="O245" s="2"/>
      <c r="P245" s="4"/>
      <c r="Q245" s="4"/>
      <c r="R245" s="4"/>
    </row>
    <row r="246" spans="1:19" ht="20.25" customHeight="1" x14ac:dyDescent="0.2">
      <c r="A246" s="95" t="s">
        <v>1</v>
      </c>
      <c r="B246" s="96" t="s">
        <v>2</v>
      </c>
      <c r="C246" s="97"/>
      <c r="D246" s="97"/>
      <c r="E246" s="97"/>
      <c r="F246" s="97"/>
      <c r="G246" s="97"/>
      <c r="H246" s="97"/>
      <c r="I246" s="98"/>
      <c r="J246" s="99" t="s">
        <v>3</v>
      </c>
      <c r="K246" s="93" t="s">
        <v>4</v>
      </c>
      <c r="L246" s="93" t="s">
        <v>5</v>
      </c>
      <c r="M246" s="91" t="s">
        <v>6</v>
      </c>
      <c r="N246" s="93" t="s">
        <v>7</v>
      </c>
      <c r="O246" s="94" t="s">
        <v>8</v>
      </c>
      <c r="P246" s="94" t="s">
        <v>9</v>
      </c>
      <c r="Q246" s="93" t="s">
        <v>10</v>
      </c>
    </row>
    <row r="247" spans="1:19" ht="15.75" customHeight="1" x14ac:dyDescent="0.25">
      <c r="A247" s="92"/>
      <c r="B247" s="5" t="s">
        <v>11</v>
      </c>
      <c r="C247" s="5" t="s">
        <v>12</v>
      </c>
      <c r="D247" s="5" t="s">
        <v>13</v>
      </c>
      <c r="E247" s="5" t="s">
        <v>14</v>
      </c>
      <c r="F247" s="5" t="s">
        <v>15</v>
      </c>
      <c r="G247" s="5" t="s">
        <v>16</v>
      </c>
      <c r="H247" s="5" t="s">
        <v>17</v>
      </c>
      <c r="I247" s="5" t="s">
        <v>18</v>
      </c>
      <c r="J247" s="100"/>
      <c r="K247" s="92"/>
      <c r="L247" s="92"/>
      <c r="M247" s="92"/>
      <c r="N247" s="92"/>
      <c r="O247" s="92"/>
      <c r="P247" s="92"/>
      <c r="Q247" s="92"/>
    </row>
    <row r="248" spans="1:19" ht="15.75" customHeight="1" x14ac:dyDescent="0.25">
      <c r="A248" s="5">
        <v>1402</v>
      </c>
      <c r="B248" s="6">
        <v>21</v>
      </c>
      <c r="C248" s="6"/>
      <c r="D248" s="6"/>
      <c r="E248" s="6"/>
      <c r="F248" s="6"/>
      <c r="G248" s="6"/>
      <c r="H248" s="6"/>
      <c r="I248" s="6"/>
      <c r="J248" s="55"/>
      <c r="K248" s="7"/>
      <c r="L248" s="8"/>
      <c r="M248" s="9"/>
      <c r="N248" s="10"/>
      <c r="O248" s="11">
        <f>B248</f>
        <v>21</v>
      </c>
      <c r="P248" s="12"/>
      <c r="Q248" s="10"/>
      <c r="S248" s="44"/>
    </row>
    <row r="249" spans="1:19" ht="15.75" customHeight="1" x14ac:dyDescent="0.25">
      <c r="A249" s="5">
        <v>1501</v>
      </c>
      <c r="B249" s="6"/>
      <c r="C249" s="6">
        <v>20</v>
      </c>
      <c r="D249" s="6"/>
      <c r="E249" s="6"/>
      <c r="F249" s="6"/>
      <c r="G249" s="6"/>
      <c r="H249" s="6"/>
      <c r="I249" s="6"/>
      <c r="J249" s="55"/>
      <c r="K249" s="13"/>
      <c r="L249" s="14"/>
      <c r="M249" s="15"/>
      <c r="N249" s="16">
        <f>IF(C249=0,"",C249/B248)</f>
        <v>0.95238095238095233</v>
      </c>
      <c r="O249" s="17">
        <v>20</v>
      </c>
      <c r="P249" s="18">
        <f t="shared" ref="P249:P255" si="20">IF(O249=0,"",O249/O248)</f>
        <v>0.95238095238095233</v>
      </c>
      <c r="Q249" s="18">
        <f t="shared" ref="Q249:Q255" si="21">IF(O249=0,"",100%-P249)</f>
        <v>4.7619047619047672E-2</v>
      </c>
      <c r="S249" s="44"/>
    </row>
    <row r="250" spans="1:19" ht="15.75" customHeight="1" x14ac:dyDescent="0.25">
      <c r="A250" s="5">
        <v>1502</v>
      </c>
      <c r="B250" s="6"/>
      <c r="C250" s="6"/>
      <c r="D250" s="6">
        <v>19</v>
      </c>
      <c r="E250" s="6"/>
      <c r="F250" s="6"/>
      <c r="G250" s="6"/>
      <c r="H250" s="6"/>
      <c r="I250" s="6"/>
      <c r="J250" s="55"/>
      <c r="K250" s="13"/>
      <c r="L250" s="14"/>
      <c r="M250" s="15"/>
      <c r="N250" s="16">
        <f>IF(D250=0,"",D250/C249)</f>
        <v>0.95</v>
      </c>
      <c r="O250" s="17">
        <v>20</v>
      </c>
      <c r="P250" s="18">
        <f t="shared" si="20"/>
        <v>1</v>
      </c>
      <c r="Q250" s="18">
        <f t="shared" si="21"/>
        <v>0</v>
      </c>
      <c r="R250" s="19">
        <f>O250/O248</f>
        <v>0.95238095238095233</v>
      </c>
      <c r="S250" s="44"/>
    </row>
    <row r="251" spans="1:19" ht="15.75" customHeight="1" x14ac:dyDescent="0.25">
      <c r="A251" s="5">
        <v>1601</v>
      </c>
      <c r="B251" s="6"/>
      <c r="C251" s="6"/>
      <c r="D251" s="6"/>
      <c r="E251" s="6">
        <v>17</v>
      </c>
      <c r="F251" s="6"/>
      <c r="G251" s="6"/>
      <c r="H251" s="6"/>
      <c r="I251" s="6"/>
      <c r="J251" s="55"/>
      <c r="K251" s="13"/>
      <c r="L251" s="14"/>
      <c r="M251" s="15"/>
      <c r="N251" s="16">
        <f>IF(E251=0,"",E251/D250)</f>
        <v>0.89473684210526316</v>
      </c>
      <c r="O251" s="17">
        <v>18</v>
      </c>
      <c r="P251" s="18">
        <f t="shared" si="20"/>
        <v>0.9</v>
      </c>
      <c r="Q251" s="18">
        <f t="shared" si="21"/>
        <v>9.9999999999999978E-2</v>
      </c>
      <c r="S251" s="44"/>
    </row>
    <row r="252" spans="1:19" ht="15.75" customHeight="1" x14ac:dyDescent="0.25">
      <c r="A252" s="5">
        <v>1602</v>
      </c>
      <c r="B252" s="6"/>
      <c r="C252" s="6"/>
      <c r="D252" s="6"/>
      <c r="E252" s="6"/>
      <c r="F252" s="6">
        <v>17</v>
      </c>
      <c r="G252" s="6"/>
      <c r="H252" s="6"/>
      <c r="I252" s="6"/>
      <c r="J252" s="55"/>
      <c r="K252" s="13"/>
      <c r="L252" s="14"/>
      <c r="M252" s="15"/>
      <c r="N252" s="16">
        <f>IF(F252=0,"",F252/E251)</f>
        <v>1</v>
      </c>
      <c r="O252" s="17">
        <v>18</v>
      </c>
      <c r="P252" s="18">
        <f t="shared" si="20"/>
        <v>1</v>
      </c>
      <c r="Q252" s="18">
        <f t="shared" si="21"/>
        <v>0</v>
      </c>
      <c r="S252" s="44"/>
    </row>
    <row r="253" spans="1:19" ht="15.75" customHeight="1" x14ac:dyDescent="0.25">
      <c r="A253" s="5">
        <v>1701</v>
      </c>
      <c r="B253" s="6"/>
      <c r="C253" s="6"/>
      <c r="D253" s="6"/>
      <c r="E253" s="6"/>
      <c r="F253" s="6"/>
      <c r="G253" s="6">
        <v>15</v>
      </c>
      <c r="H253" s="6"/>
      <c r="I253" s="6"/>
      <c r="J253" s="55"/>
      <c r="K253" s="13"/>
      <c r="L253" s="14"/>
      <c r="M253" s="15"/>
      <c r="N253" s="16">
        <f>IF(G253=0,"",G253/F252)</f>
        <v>0.88235294117647056</v>
      </c>
      <c r="O253" s="17">
        <v>16</v>
      </c>
      <c r="P253" s="18">
        <f t="shared" si="20"/>
        <v>0.88888888888888884</v>
      </c>
      <c r="Q253" s="18">
        <f t="shared" si="21"/>
        <v>0.11111111111111116</v>
      </c>
      <c r="S253" s="44"/>
    </row>
    <row r="254" spans="1:19" ht="15.75" customHeight="1" x14ac:dyDescent="0.25">
      <c r="A254" s="5">
        <v>1702</v>
      </c>
      <c r="B254" s="6"/>
      <c r="C254" s="6"/>
      <c r="D254" s="6"/>
      <c r="E254" s="6"/>
      <c r="F254" s="6"/>
      <c r="G254" s="6"/>
      <c r="H254" s="6">
        <v>14</v>
      </c>
      <c r="I254" s="6"/>
      <c r="J254" s="55"/>
      <c r="K254" s="13"/>
      <c r="L254" s="14"/>
      <c r="M254" s="15"/>
      <c r="N254" s="16">
        <f>IF(H254=0,"",H254/G253)</f>
        <v>0.93333333333333335</v>
      </c>
      <c r="O254" s="17">
        <v>14</v>
      </c>
      <c r="P254" s="18">
        <f t="shared" si="20"/>
        <v>0.875</v>
      </c>
      <c r="Q254" s="18">
        <f t="shared" si="21"/>
        <v>0.125</v>
      </c>
      <c r="S254" s="44"/>
    </row>
    <row r="255" spans="1:19" ht="15.75" customHeight="1" x14ac:dyDescent="0.25">
      <c r="A255" s="5">
        <v>1801</v>
      </c>
      <c r="B255" s="6"/>
      <c r="C255" s="6"/>
      <c r="D255" s="6"/>
      <c r="E255" s="6"/>
      <c r="F255" s="6"/>
      <c r="G255" s="6"/>
      <c r="H255" s="6"/>
      <c r="I255" s="6">
        <v>13</v>
      </c>
      <c r="J255" s="55">
        <v>13</v>
      </c>
      <c r="K255" s="13"/>
      <c r="L255" s="14"/>
      <c r="M255" s="15"/>
      <c r="N255" s="16">
        <f>IF(I255=0,"",I255/H254)</f>
        <v>0.9285714285714286</v>
      </c>
      <c r="O255" s="17">
        <v>14</v>
      </c>
      <c r="P255" s="18">
        <f t="shared" si="20"/>
        <v>1</v>
      </c>
      <c r="Q255" s="18">
        <f t="shared" si="21"/>
        <v>0</v>
      </c>
      <c r="S255" s="44"/>
    </row>
    <row r="256" spans="1:19" ht="15.75" customHeight="1" x14ac:dyDescent="0.25">
      <c r="A256" s="5">
        <v>1802</v>
      </c>
      <c r="B256" s="6"/>
      <c r="C256" s="6"/>
      <c r="D256" s="6"/>
      <c r="E256" s="6"/>
      <c r="F256" s="6"/>
      <c r="G256" s="6"/>
      <c r="H256" s="6"/>
      <c r="I256" s="6"/>
      <c r="J256" s="55"/>
      <c r="K256" s="13"/>
      <c r="L256" s="14"/>
      <c r="M256" s="14"/>
      <c r="N256" s="24"/>
      <c r="O256" s="17"/>
      <c r="P256" s="25"/>
      <c r="Q256" s="24"/>
      <c r="S256" s="44"/>
    </row>
    <row r="257" spans="1:19" ht="15.75" customHeight="1" x14ac:dyDescent="0.25">
      <c r="A257" s="5">
        <v>1901</v>
      </c>
      <c r="B257" s="6"/>
      <c r="C257" s="6"/>
      <c r="D257" s="6"/>
      <c r="E257" s="6"/>
      <c r="F257" s="6"/>
      <c r="G257" s="6"/>
      <c r="H257" s="6"/>
      <c r="I257" s="6"/>
      <c r="J257" s="55"/>
      <c r="K257" s="13"/>
      <c r="L257" s="14"/>
      <c r="M257" s="14"/>
      <c r="N257" s="24"/>
      <c r="O257" s="17"/>
      <c r="P257" s="25"/>
      <c r="Q257" s="24"/>
      <c r="S257" s="44"/>
    </row>
    <row r="258" spans="1:19" ht="15.75" customHeight="1" x14ac:dyDescent="0.25">
      <c r="A258" s="5">
        <v>1902</v>
      </c>
      <c r="B258" s="6"/>
      <c r="C258" s="6"/>
      <c r="D258" s="6"/>
      <c r="E258" s="6"/>
      <c r="F258" s="6"/>
      <c r="G258" s="6"/>
      <c r="H258" s="6"/>
      <c r="I258" s="6"/>
      <c r="J258" s="55"/>
      <c r="K258" s="13"/>
      <c r="L258" s="14"/>
      <c r="M258" s="14"/>
      <c r="N258" s="24"/>
      <c r="O258" s="22"/>
      <c r="P258" s="25"/>
      <c r="Q258" s="24"/>
      <c r="S258" s="44"/>
    </row>
    <row r="259" spans="1:19" ht="15.75" customHeight="1" x14ac:dyDescent="0.25">
      <c r="A259" s="5">
        <v>2001</v>
      </c>
      <c r="B259" s="6"/>
      <c r="C259" s="6"/>
      <c r="D259" s="6"/>
      <c r="E259" s="6"/>
      <c r="F259" s="6"/>
      <c r="G259" s="6"/>
      <c r="H259" s="6"/>
      <c r="I259" s="6"/>
      <c r="J259" s="55"/>
      <c r="K259" s="13"/>
      <c r="L259" s="14"/>
      <c r="M259" s="14"/>
      <c r="N259" s="24"/>
      <c r="O259" s="22"/>
      <c r="P259" s="25"/>
      <c r="Q259" s="24"/>
      <c r="S259" s="44"/>
    </row>
    <row r="260" spans="1:19" ht="15.75" customHeight="1" x14ac:dyDescent="0.25">
      <c r="A260" s="5">
        <v>2002</v>
      </c>
      <c r="B260" s="6"/>
      <c r="C260" s="6"/>
      <c r="D260" s="6"/>
      <c r="E260" s="6"/>
      <c r="F260" s="6"/>
      <c r="G260" s="6"/>
      <c r="H260" s="6"/>
      <c r="I260" s="6"/>
      <c r="J260" s="55"/>
      <c r="K260" s="13"/>
      <c r="L260" s="14"/>
      <c r="M260" s="14"/>
      <c r="N260" s="24"/>
      <c r="O260" s="22"/>
      <c r="P260" s="25"/>
      <c r="Q260" s="24"/>
      <c r="S260" s="44"/>
    </row>
    <row r="261" spans="1:19" ht="15.75" customHeight="1" x14ac:dyDescent="0.25">
      <c r="A261" s="5">
        <v>2101</v>
      </c>
      <c r="B261" s="6"/>
      <c r="C261" s="6"/>
      <c r="D261" s="6"/>
      <c r="E261" s="6"/>
      <c r="F261" s="6"/>
      <c r="G261" s="6"/>
      <c r="H261" s="6"/>
      <c r="I261" s="6"/>
      <c r="J261" s="55"/>
      <c r="K261" s="13"/>
      <c r="L261" s="14"/>
      <c r="M261" s="20"/>
      <c r="N261" s="14"/>
      <c r="O261" s="20"/>
      <c r="P261" s="26"/>
      <c r="Q261" s="24"/>
      <c r="R261" s="4"/>
      <c r="S261" s="44"/>
    </row>
    <row r="262" spans="1:19" ht="15.75" customHeight="1" x14ac:dyDescent="0.25">
      <c r="A262" s="5">
        <v>2102</v>
      </c>
      <c r="B262" s="6"/>
      <c r="C262" s="6"/>
      <c r="D262" s="6"/>
      <c r="E262" s="6"/>
      <c r="F262" s="6"/>
      <c r="G262" s="6"/>
      <c r="H262" s="6"/>
      <c r="I262" s="6"/>
      <c r="J262" s="55"/>
      <c r="K262" s="13"/>
      <c r="L262" s="14"/>
      <c r="M262" s="20"/>
      <c r="N262" s="27" t="s">
        <v>19</v>
      </c>
      <c r="O262" s="28">
        <v>11</v>
      </c>
      <c r="P262" s="29">
        <f>J265</f>
        <v>13</v>
      </c>
      <c r="Q262" s="30" t="s">
        <v>3</v>
      </c>
      <c r="R262" s="4"/>
      <c r="S262" s="44"/>
    </row>
    <row r="263" spans="1:19" ht="15.75" customHeight="1" x14ac:dyDescent="0.25">
      <c r="A263" s="5">
        <v>2201</v>
      </c>
      <c r="B263" s="6"/>
      <c r="C263" s="6"/>
      <c r="D263" s="6"/>
      <c r="E263" s="6"/>
      <c r="F263" s="6"/>
      <c r="G263" s="6"/>
      <c r="H263" s="6"/>
      <c r="I263" s="6"/>
      <c r="J263" s="55"/>
      <c r="K263" s="13"/>
      <c r="L263" s="14"/>
      <c r="M263" s="20"/>
      <c r="N263" s="31" t="s">
        <v>20</v>
      </c>
      <c r="O263" s="32">
        <f>IF(O262/B248=0,"",O262/B248)</f>
        <v>0.52380952380952384</v>
      </c>
      <c r="P263" s="33">
        <f>IF(O262/P262=0,"",O262/P262)</f>
        <v>0.84615384615384615</v>
      </c>
      <c r="Q263" s="34" t="s">
        <v>21</v>
      </c>
      <c r="R263" s="4"/>
      <c r="S263" s="44"/>
    </row>
    <row r="264" spans="1:19" ht="15.75" customHeight="1" x14ac:dyDescent="0.25">
      <c r="A264" s="5">
        <v>2202</v>
      </c>
      <c r="B264" s="83"/>
      <c r="C264" s="83"/>
      <c r="D264" s="83"/>
      <c r="E264" s="83"/>
      <c r="F264" s="83"/>
      <c r="G264" s="83"/>
      <c r="H264" s="83"/>
      <c r="I264" s="83"/>
      <c r="J264" s="55"/>
      <c r="K264" s="35"/>
      <c r="L264" s="36"/>
      <c r="M264" s="37"/>
      <c r="N264" s="38"/>
      <c r="O264" s="39"/>
      <c r="P264" s="39"/>
      <c r="Q264" s="40"/>
      <c r="R264" s="4"/>
      <c r="S264" s="44"/>
    </row>
    <row r="265" spans="1:19" ht="18" customHeight="1" x14ac:dyDescent="0.25">
      <c r="A265" s="1"/>
      <c r="B265" s="102" t="s">
        <v>22</v>
      </c>
      <c r="C265" s="102"/>
      <c r="D265" s="102"/>
      <c r="E265" s="102"/>
      <c r="F265" s="102"/>
      <c r="G265" s="102"/>
      <c r="H265" s="102"/>
      <c r="I265" s="102"/>
      <c r="J265" s="82">
        <f>SUM(J255:J264)</f>
        <v>13</v>
      </c>
      <c r="K265" s="42">
        <f>J255/B248</f>
        <v>0.61904761904761907</v>
      </c>
      <c r="L265" s="42">
        <f>IF(J265=0,"",J265/B248)</f>
        <v>0.61904761904761907</v>
      </c>
      <c r="M265" s="42">
        <f>L265-K265</f>
        <v>0</v>
      </c>
      <c r="N265" s="2"/>
      <c r="O265" s="4"/>
      <c r="P265" s="3"/>
      <c r="Q265" s="2"/>
      <c r="R265" s="4"/>
      <c r="S265" s="44"/>
    </row>
    <row r="266" spans="1:19" ht="12.75" customHeight="1" x14ac:dyDescent="0.2">
      <c r="S266" s="44"/>
    </row>
    <row r="267" spans="1:19" ht="12.75" customHeight="1" x14ac:dyDescent="0.2">
      <c r="S267" s="44"/>
    </row>
    <row r="268" spans="1:19" ht="26.25" customHeight="1" x14ac:dyDescent="0.4">
      <c r="A268" s="79"/>
      <c r="B268" s="101" t="s">
        <v>23</v>
      </c>
      <c r="C268" s="101"/>
      <c r="D268" s="101"/>
      <c r="E268" s="101"/>
      <c r="F268" s="101"/>
      <c r="G268" s="101"/>
      <c r="H268" s="101"/>
      <c r="I268" s="101"/>
      <c r="J268" s="77" t="s">
        <v>34</v>
      </c>
      <c r="K268" s="4"/>
      <c r="L268" s="2"/>
      <c r="M268" s="2"/>
      <c r="N268" s="4"/>
      <c r="O268" s="2"/>
      <c r="P268" s="4"/>
      <c r="Q268" s="4"/>
      <c r="R268" s="4"/>
      <c r="S268" s="44"/>
    </row>
    <row r="269" spans="1:19" ht="20.25" customHeight="1" x14ac:dyDescent="0.2">
      <c r="A269" s="95" t="s">
        <v>1</v>
      </c>
      <c r="B269" s="96" t="s">
        <v>2</v>
      </c>
      <c r="C269" s="97"/>
      <c r="D269" s="97"/>
      <c r="E269" s="97"/>
      <c r="F269" s="97"/>
      <c r="G269" s="97"/>
      <c r="H269" s="97"/>
      <c r="I269" s="98"/>
      <c r="J269" s="99" t="s">
        <v>3</v>
      </c>
      <c r="K269" s="93" t="s">
        <v>4</v>
      </c>
      <c r="L269" s="93" t="s">
        <v>5</v>
      </c>
      <c r="M269" s="91" t="s">
        <v>6</v>
      </c>
      <c r="N269" s="93" t="s">
        <v>7</v>
      </c>
      <c r="O269" s="94" t="s">
        <v>8</v>
      </c>
      <c r="P269" s="94" t="s">
        <v>9</v>
      </c>
      <c r="Q269" s="93" t="s">
        <v>10</v>
      </c>
      <c r="S269" s="44"/>
    </row>
    <row r="270" spans="1:19" ht="15.75" customHeight="1" x14ac:dyDescent="0.25">
      <c r="A270" s="92"/>
      <c r="B270" s="5" t="s">
        <v>11</v>
      </c>
      <c r="C270" s="5" t="s">
        <v>12</v>
      </c>
      <c r="D270" s="5" t="s">
        <v>13</v>
      </c>
      <c r="E270" s="5" t="s">
        <v>14</v>
      </c>
      <c r="F270" s="5" t="s">
        <v>15</v>
      </c>
      <c r="G270" s="5" t="s">
        <v>16</v>
      </c>
      <c r="H270" s="5" t="s">
        <v>17</v>
      </c>
      <c r="I270" s="5" t="s">
        <v>18</v>
      </c>
      <c r="J270" s="100"/>
      <c r="K270" s="92"/>
      <c r="L270" s="92"/>
      <c r="M270" s="92"/>
      <c r="N270" s="92"/>
      <c r="O270" s="92"/>
      <c r="P270" s="92"/>
      <c r="Q270" s="92"/>
      <c r="S270" s="44"/>
    </row>
    <row r="271" spans="1:19" ht="15.75" customHeight="1" x14ac:dyDescent="0.25">
      <c r="A271" s="5">
        <v>1501</v>
      </c>
      <c r="B271" s="6">
        <v>6</v>
      </c>
      <c r="C271" s="6"/>
      <c r="D271" s="6"/>
      <c r="E271" s="6"/>
      <c r="F271" s="6"/>
      <c r="G271" s="6"/>
      <c r="H271" s="6"/>
      <c r="I271" s="6"/>
      <c r="J271" s="55"/>
      <c r="K271" s="7"/>
      <c r="L271" s="8"/>
      <c r="M271" s="9"/>
      <c r="N271" s="10"/>
      <c r="O271" s="11">
        <f>B271</f>
        <v>6</v>
      </c>
      <c r="P271" s="12"/>
      <c r="Q271" s="10"/>
      <c r="S271" s="44"/>
    </row>
    <row r="272" spans="1:19" ht="15.75" customHeight="1" x14ac:dyDescent="0.25">
      <c r="A272" s="5">
        <v>1502</v>
      </c>
      <c r="B272" s="6"/>
      <c r="C272" s="6">
        <v>4</v>
      </c>
      <c r="D272" s="6"/>
      <c r="E272" s="6"/>
      <c r="F272" s="6"/>
      <c r="G272" s="6"/>
      <c r="H272" s="6"/>
      <c r="I272" s="6"/>
      <c r="J272" s="55"/>
      <c r="K272" s="13"/>
      <c r="L272" s="14"/>
      <c r="M272" s="15"/>
      <c r="N272" s="16">
        <f>IF(C272=0,"",C272/B271)</f>
        <v>0.66666666666666663</v>
      </c>
      <c r="O272" s="17">
        <v>4</v>
      </c>
      <c r="P272" s="18">
        <f t="shared" ref="P272:P278" si="22">IF(O272=0,"",O272/O271)</f>
        <v>0.66666666666666663</v>
      </c>
      <c r="Q272" s="18">
        <f t="shared" ref="Q272:Q278" si="23">IF(O272=0,"",100%-P272)</f>
        <v>0.33333333333333337</v>
      </c>
      <c r="S272" s="44"/>
    </row>
    <row r="273" spans="1:19" ht="15.75" customHeight="1" x14ac:dyDescent="0.25">
      <c r="A273" s="5">
        <v>1601</v>
      </c>
      <c r="B273" s="6"/>
      <c r="C273" s="6"/>
      <c r="D273" s="6">
        <v>4</v>
      </c>
      <c r="E273" s="6"/>
      <c r="F273" s="6"/>
      <c r="G273" s="6"/>
      <c r="H273" s="6"/>
      <c r="I273" s="6"/>
      <c r="J273" s="55"/>
      <c r="K273" s="13"/>
      <c r="L273" s="14"/>
      <c r="M273" s="15"/>
      <c r="N273" s="16">
        <f>IF(D273=0,"",D273/C272)</f>
        <v>1</v>
      </c>
      <c r="O273" s="17">
        <v>4</v>
      </c>
      <c r="P273" s="18">
        <f t="shared" si="22"/>
        <v>1</v>
      </c>
      <c r="Q273" s="18">
        <f t="shared" si="23"/>
        <v>0</v>
      </c>
      <c r="R273" s="19">
        <f>O273/O271</f>
        <v>0.66666666666666663</v>
      </c>
      <c r="S273" s="44"/>
    </row>
    <row r="274" spans="1:19" ht="15.75" customHeight="1" x14ac:dyDescent="0.25">
      <c r="A274" s="5">
        <v>1602</v>
      </c>
      <c r="B274" s="6"/>
      <c r="C274" s="6"/>
      <c r="D274" s="6"/>
      <c r="E274" s="6">
        <v>4</v>
      </c>
      <c r="F274" s="6"/>
      <c r="G274" s="6"/>
      <c r="H274" s="6"/>
      <c r="I274" s="6"/>
      <c r="J274" s="55"/>
      <c r="K274" s="13"/>
      <c r="L274" s="14"/>
      <c r="M274" s="15"/>
      <c r="N274" s="16">
        <f>IF(E274=0,"",E274/D273)</f>
        <v>1</v>
      </c>
      <c r="O274" s="17">
        <v>4</v>
      </c>
      <c r="P274" s="18">
        <f t="shared" si="22"/>
        <v>1</v>
      </c>
      <c r="Q274" s="18">
        <f t="shared" si="23"/>
        <v>0</v>
      </c>
      <c r="S274" s="44"/>
    </row>
    <row r="275" spans="1:19" ht="15.75" customHeight="1" x14ac:dyDescent="0.25">
      <c r="A275" s="5">
        <v>1701</v>
      </c>
      <c r="B275" s="6"/>
      <c r="C275" s="6"/>
      <c r="D275" s="6"/>
      <c r="E275" s="6"/>
      <c r="F275" s="6">
        <v>2</v>
      </c>
      <c r="G275" s="6"/>
      <c r="H275" s="6"/>
      <c r="I275" s="6"/>
      <c r="J275" s="55"/>
      <c r="K275" s="13"/>
      <c r="L275" s="14"/>
      <c r="M275" s="15"/>
      <c r="N275" s="16">
        <f>IF(F275=0,"",F275/E274)</f>
        <v>0.5</v>
      </c>
      <c r="O275" s="17">
        <v>2</v>
      </c>
      <c r="P275" s="18">
        <f t="shared" si="22"/>
        <v>0.5</v>
      </c>
      <c r="Q275" s="18">
        <f t="shared" si="23"/>
        <v>0.5</v>
      </c>
      <c r="S275" s="44"/>
    </row>
    <row r="276" spans="1:19" ht="15.75" customHeight="1" x14ac:dyDescent="0.25">
      <c r="A276" s="5">
        <v>1702</v>
      </c>
      <c r="B276" s="6"/>
      <c r="C276" s="6"/>
      <c r="D276" s="6"/>
      <c r="E276" s="6"/>
      <c r="F276" s="6"/>
      <c r="G276" s="6">
        <v>2</v>
      </c>
      <c r="H276" s="6"/>
      <c r="I276" s="6"/>
      <c r="J276" s="55"/>
      <c r="K276" s="13"/>
      <c r="L276" s="14"/>
      <c r="M276" s="15"/>
      <c r="N276" s="16">
        <f>IF(G276=0,"",G276/F275)</f>
        <v>1</v>
      </c>
      <c r="O276" s="17">
        <v>2</v>
      </c>
      <c r="P276" s="18">
        <f t="shared" si="22"/>
        <v>1</v>
      </c>
      <c r="Q276" s="18">
        <f t="shared" si="23"/>
        <v>0</v>
      </c>
      <c r="S276" s="44"/>
    </row>
    <row r="277" spans="1:19" ht="15.75" customHeight="1" x14ac:dyDescent="0.25">
      <c r="A277" s="5">
        <v>1801</v>
      </c>
      <c r="B277" s="6"/>
      <c r="C277" s="6"/>
      <c r="D277" s="6"/>
      <c r="E277" s="6"/>
      <c r="F277" s="6"/>
      <c r="G277" s="6"/>
      <c r="H277" s="6">
        <v>2</v>
      </c>
      <c r="I277" s="6"/>
      <c r="J277" s="55"/>
      <c r="K277" s="13"/>
      <c r="L277" s="14"/>
      <c r="M277" s="15"/>
      <c r="N277" s="16">
        <f>IF(H277=0,"",H277/G276)</f>
        <v>1</v>
      </c>
      <c r="O277" s="17">
        <v>2</v>
      </c>
      <c r="P277" s="18">
        <f t="shared" si="22"/>
        <v>1</v>
      </c>
      <c r="Q277" s="18">
        <f t="shared" si="23"/>
        <v>0</v>
      </c>
      <c r="S277" s="44"/>
    </row>
    <row r="278" spans="1:19" ht="15.75" customHeight="1" x14ac:dyDescent="0.25">
      <c r="A278" s="5">
        <v>1802</v>
      </c>
      <c r="B278" s="6"/>
      <c r="C278" s="6"/>
      <c r="D278" s="6"/>
      <c r="E278" s="6"/>
      <c r="F278" s="6"/>
      <c r="G278" s="6"/>
      <c r="H278" s="6"/>
      <c r="I278" s="6">
        <v>2</v>
      </c>
      <c r="J278" s="55">
        <v>2</v>
      </c>
      <c r="K278" s="13"/>
      <c r="L278" s="14"/>
      <c r="M278" s="15"/>
      <c r="N278" s="16">
        <f>IF(I278=0,"",I278/H277)</f>
        <v>1</v>
      </c>
      <c r="O278" s="17">
        <v>2</v>
      </c>
      <c r="P278" s="18">
        <f t="shared" si="22"/>
        <v>1</v>
      </c>
      <c r="Q278" s="18">
        <f t="shared" si="23"/>
        <v>0</v>
      </c>
      <c r="S278" s="44"/>
    </row>
    <row r="279" spans="1:19" ht="15.75" customHeight="1" x14ac:dyDescent="0.25">
      <c r="A279" s="5">
        <v>1901</v>
      </c>
      <c r="B279" s="6"/>
      <c r="C279" s="6"/>
      <c r="D279" s="6"/>
      <c r="E279" s="6"/>
      <c r="F279" s="6"/>
      <c r="G279" s="6"/>
      <c r="H279" s="6"/>
      <c r="I279" s="6"/>
      <c r="J279" s="55"/>
      <c r="K279" s="13"/>
      <c r="L279" s="14"/>
      <c r="M279" s="14"/>
      <c r="N279" s="24"/>
      <c r="O279" s="17"/>
      <c r="P279" s="25"/>
      <c r="Q279" s="24"/>
      <c r="S279" s="44"/>
    </row>
    <row r="280" spans="1:19" ht="15.75" customHeight="1" x14ac:dyDescent="0.25">
      <c r="A280" s="5">
        <v>1902</v>
      </c>
      <c r="B280" s="6"/>
      <c r="C280" s="6"/>
      <c r="D280" s="6"/>
      <c r="E280" s="6"/>
      <c r="F280" s="6"/>
      <c r="G280" s="6"/>
      <c r="H280" s="6"/>
      <c r="I280" s="6"/>
      <c r="J280" s="55"/>
      <c r="K280" s="13"/>
      <c r="L280" s="14"/>
      <c r="M280" s="14"/>
      <c r="N280" s="24"/>
      <c r="O280" s="17"/>
      <c r="P280" s="25"/>
      <c r="Q280" s="24"/>
      <c r="S280" s="44"/>
    </row>
    <row r="281" spans="1:19" ht="15.75" customHeight="1" x14ac:dyDescent="0.25">
      <c r="A281" s="5">
        <v>2001</v>
      </c>
      <c r="B281" s="6"/>
      <c r="C281" s="6"/>
      <c r="D281" s="6"/>
      <c r="E281" s="6"/>
      <c r="F281" s="6"/>
      <c r="G281" s="6"/>
      <c r="H281" s="6"/>
      <c r="I281" s="6"/>
      <c r="J281" s="55"/>
      <c r="K281" s="13"/>
      <c r="L281" s="14"/>
      <c r="M281" s="14"/>
      <c r="N281" s="24"/>
      <c r="O281" s="22"/>
      <c r="P281" s="25"/>
      <c r="Q281" s="24"/>
      <c r="S281" s="44"/>
    </row>
    <row r="282" spans="1:19" ht="15.75" customHeight="1" x14ac:dyDescent="0.25">
      <c r="A282" s="5">
        <v>2002</v>
      </c>
      <c r="B282" s="6"/>
      <c r="C282" s="6"/>
      <c r="D282" s="6"/>
      <c r="E282" s="6"/>
      <c r="F282" s="6"/>
      <c r="G282" s="6"/>
      <c r="H282" s="6"/>
      <c r="I282" s="6"/>
      <c r="J282" s="55"/>
      <c r="K282" s="13"/>
      <c r="L282" s="14"/>
      <c r="M282" s="14"/>
      <c r="N282" s="24"/>
      <c r="O282" s="22"/>
      <c r="P282" s="25"/>
      <c r="Q282" s="24"/>
      <c r="S282" s="44"/>
    </row>
    <row r="283" spans="1:19" ht="15.75" customHeight="1" x14ac:dyDescent="0.25">
      <c r="A283" s="5">
        <v>2101</v>
      </c>
      <c r="B283" s="6"/>
      <c r="C283" s="6"/>
      <c r="D283" s="6"/>
      <c r="E283" s="6"/>
      <c r="F283" s="6"/>
      <c r="G283" s="6"/>
      <c r="H283" s="6"/>
      <c r="I283" s="6"/>
      <c r="J283" s="55"/>
      <c r="K283" s="13"/>
      <c r="L283" s="14"/>
      <c r="M283" s="20"/>
      <c r="N283" s="24"/>
      <c r="O283" s="22"/>
      <c r="P283" s="25"/>
      <c r="Q283" s="24"/>
      <c r="S283" s="44"/>
    </row>
    <row r="284" spans="1:19" ht="15.75" customHeight="1" x14ac:dyDescent="0.25">
      <c r="A284" s="5">
        <v>2102</v>
      </c>
      <c r="B284" s="6"/>
      <c r="C284" s="6"/>
      <c r="D284" s="6"/>
      <c r="E284" s="6"/>
      <c r="F284" s="6"/>
      <c r="G284" s="6"/>
      <c r="H284" s="6"/>
      <c r="I284" s="6"/>
      <c r="J284" s="55"/>
      <c r="K284" s="13"/>
      <c r="L284" s="14"/>
      <c r="M284" s="20"/>
      <c r="N284" s="14"/>
      <c r="O284" s="20"/>
      <c r="P284" s="26"/>
      <c r="Q284" s="24"/>
      <c r="R284" s="4"/>
      <c r="S284" s="44"/>
    </row>
    <row r="285" spans="1:19" ht="15.75" customHeight="1" x14ac:dyDescent="0.25">
      <c r="A285" s="5">
        <v>2201</v>
      </c>
      <c r="B285" s="6"/>
      <c r="C285" s="6"/>
      <c r="D285" s="6"/>
      <c r="E285" s="6"/>
      <c r="F285" s="6"/>
      <c r="G285" s="6"/>
      <c r="H285" s="6"/>
      <c r="I285" s="6"/>
      <c r="J285" s="55"/>
      <c r="K285" s="13"/>
      <c r="L285" s="14"/>
      <c r="M285" s="20"/>
      <c r="N285" s="27" t="s">
        <v>19</v>
      </c>
      <c r="O285" s="28">
        <v>2</v>
      </c>
      <c r="P285" s="29">
        <f>IF(SUM(J273:J285)=0,"",SUM(J273:J285))</f>
        <v>2</v>
      </c>
      <c r="Q285" s="30" t="s">
        <v>3</v>
      </c>
      <c r="R285" s="4"/>
      <c r="S285" s="44"/>
    </row>
    <row r="286" spans="1:19" ht="15.75" customHeight="1" x14ac:dyDescent="0.25">
      <c r="A286" s="5">
        <v>2202</v>
      </c>
      <c r="B286" s="6"/>
      <c r="C286" s="6"/>
      <c r="D286" s="6"/>
      <c r="E286" s="6"/>
      <c r="F286" s="6"/>
      <c r="G286" s="6"/>
      <c r="H286" s="6"/>
      <c r="I286" s="6"/>
      <c r="J286" s="55"/>
      <c r="K286" s="13"/>
      <c r="L286" s="14"/>
      <c r="M286" s="20"/>
      <c r="N286" s="31" t="s">
        <v>20</v>
      </c>
      <c r="O286" s="32">
        <f>IF(O285/B271=0,"",O285/B271)</f>
        <v>0.33333333333333331</v>
      </c>
      <c r="P286" s="33">
        <f>IF(O285/P285=0,"",O285/P285)</f>
        <v>1</v>
      </c>
      <c r="Q286" s="34" t="s">
        <v>21</v>
      </c>
      <c r="R286" s="4"/>
      <c r="S286" s="44"/>
    </row>
    <row r="287" spans="1:19" ht="15.75" customHeight="1" x14ac:dyDescent="0.25">
      <c r="A287" s="5">
        <v>2301</v>
      </c>
      <c r="B287" s="83"/>
      <c r="C287" s="83"/>
      <c r="D287" s="83"/>
      <c r="E287" s="83"/>
      <c r="F287" s="83"/>
      <c r="G287" s="83"/>
      <c r="H287" s="83"/>
      <c r="I287" s="83"/>
      <c r="J287" s="55"/>
      <c r="K287" s="35"/>
      <c r="L287" s="36"/>
      <c r="M287" s="37"/>
      <c r="N287" s="38"/>
      <c r="O287" s="39"/>
      <c r="P287" s="39"/>
      <c r="Q287" s="40"/>
      <c r="R287" s="4"/>
      <c r="S287" s="44"/>
    </row>
    <row r="288" spans="1:19" ht="18" customHeight="1" x14ac:dyDescent="0.25">
      <c r="A288" s="1"/>
      <c r="B288" s="102" t="s">
        <v>22</v>
      </c>
      <c r="C288" s="102"/>
      <c r="D288" s="102"/>
      <c r="E288" s="102"/>
      <c r="F288" s="102"/>
      <c r="G288" s="102"/>
      <c r="H288" s="102"/>
      <c r="I288" s="102"/>
      <c r="J288" s="82">
        <f>SUM(J278:J284)</f>
        <v>2</v>
      </c>
      <c r="K288" s="42">
        <f>IF(J278=0,"",J278/B271)</f>
        <v>0.33333333333333331</v>
      </c>
      <c r="L288" s="42">
        <f>IF(J288=0,"",J288/B271)</f>
        <v>0.33333333333333331</v>
      </c>
      <c r="M288" s="42">
        <f>L288-K288</f>
        <v>0</v>
      </c>
      <c r="N288" s="2"/>
      <c r="O288" s="4"/>
      <c r="P288" s="3"/>
      <c r="Q288" s="2"/>
      <c r="R288" s="4"/>
      <c r="S288" s="44"/>
    </row>
    <row r="289" spans="1:19" ht="12.75" customHeight="1" x14ac:dyDescent="0.2">
      <c r="S289" s="44"/>
    </row>
    <row r="290" spans="1:19" ht="12.75" customHeight="1" x14ac:dyDescent="0.2"/>
    <row r="291" spans="1:19" ht="26.25" customHeight="1" x14ac:dyDescent="0.4">
      <c r="A291" s="79"/>
      <c r="B291" s="101" t="s">
        <v>23</v>
      </c>
      <c r="C291" s="101"/>
      <c r="D291" s="101"/>
      <c r="E291" s="101"/>
      <c r="F291" s="101"/>
      <c r="G291" s="101"/>
      <c r="H291" s="101"/>
      <c r="I291" s="101"/>
      <c r="J291" s="77" t="s">
        <v>35</v>
      </c>
      <c r="K291" s="4"/>
      <c r="L291" s="2"/>
      <c r="M291" s="2"/>
      <c r="N291" s="4"/>
      <c r="O291" s="2"/>
      <c r="P291" s="4"/>
      <c r="Q291" s="4"/>
      <c r="R291" s="4"/>
    </row>
    <row r="292" spans="1:19" ht="20.25" customHeight="1" x14ac:dyDescent="0.2">
      <c r="A292" s="95" t="s">
        <v>1</v>
      </c>
      <c r="B292" s="96" t="s">
        <v>2</v>
      </c>
      <c r="C292" s="97"/>
      <c r="D292" s="97"/>
      <c r="E292" s="97"/>
      <c r="F292" s="97"/>
      <c r="G292" s="97"/>
      <c r="H292" s="97"/>
      <c r="I292" s="98"/>
      <c r="J292" s="99" t="s">
        <v>3</v>
      </c>
      <c r="K292" s="93" t="s">
        <v>4</v>
      </c>
      <c r="L292" s="93" t="s">
        <v>5</v>
      </c>
      <c r="M292" s="91" t="s">
        <v>6</v>
      </c>
      <c r="N292" s="93" t="s">
        <v>7</v>
      </c>
      <c r="O292" s="94" t="s">
        <v>8</v>
      </c>
      <c r="P292" s="94" t="s">
        <v>9</v>
      </c>
      <c r="Q292" s="93" t="s">
        <v>10</v>
      </c>
    </row>
    <row r="293" spans="1:19" ht="15.75" customHeight="1" x14ac:dyDescent="0.25">
      <c r="A293" s="92"/>
      <c r="B293" s="5" t="s">
        <v>11</v>
      </c>
      <c r="C293" s="5" t="s">
        <v>12</v>
      </c>
      <c r="D293" s="5" t="s">
        <v>13</v>
      </c>
      <c r="E293" s="5" t="s">
        <v>14</v>
      </c>
      <c r="F293" s="5" t="s">
        <v>15</v>
      </c>
      <c r="G293" s="5" t="s">
        <v>16</v>
      </c>
      <c r="H293" s="5" t="s">
        <v>17</v>
      </c>
      <c r="I293" s="5" t="s">
        <v>18</v>
      </c>
      <c r="J293" s="100"/>
      <c r="K293" s="92"/>
      <c r="L293" s="92"/>
      <c r="M293" s="92"/>
      <c r="N293" s="92"/>
      <c r="O293" s="92"/>
      <c r="P293" s="92"/>
      <c r="Q293" s="92"/>
    </row>
    <row r="294" spans="1:19" ht="15.75" customHeight="1" x14ac:dyDescent="0.25">
      <c r="A294" s="5">
        <v>1502</v>
      </c>
      <c r="B294" s="6">
        <v>16</v>
      </c>
      <c r="C294" s="6"/>
      <c r="D294" s="6"/>
      <c r="E294" s="6"/>
      <c r="F294" s="6"/>
      <c r="G294" s="6"/>
      <c r="H294" s="6"/>
      <c r="I294" s="6"/>
      <c r="J294" s="55"/>
      <c r="K294" s="7"/>
      <c r="L294" s="8"/>
      <c r="M294" s="9"/>
      <c r="N294" s="10"/>
      <c r="O294" s="11">
        <f>B294</f>
        <v>16</v>
      </c>
      <c r="P294" s="12"/>
      <c r="Q294" s="10"/>
    </row>
    <row r="295" spans="1:19" ht="15.75" customHeight="1" x14ac:dyDescent="0.25">
      <c r="A295" s="5">
        <v>1601</v>
      </c>
      <c r="B295" s="6"/>
      <c r="C295" s="6">
        <v>15</v>
      </c>
      <c r="D295" s="6"/>
      <c r="E295" s="6"/>
      <c r="F295" s="6"/>
      <c r="G295" s="6"/>
      <c r="H295" s="6"/>
      <c r="I295" s="6"/>
      <c r="J295" s="55"/>
      <c r="K295" s="13"/>
      <c r="L295" s="14"/>
      <c r="M295" s="15"/>
      <c r="N295" s="16">
        <f>IF(C295=0,"",C295/B294)</f>
        <v>0.9375</v>
      </c>
      <c r="O295" s="17">
        <v>15</v>
      </c>
      <c r="P295" s="18">
        <f t="shared" ref="P295:P301" si="24">IF(O295=0,"",O295/O294)</f>
        <v>0.9375</v>
      </c>
      <c r="Q295" s="18">
        <f t="shared" ref="Q295:Q301" si="25">IF(O295=0,"",100%-P295)</f>
        <v>6.25E-2</v>
      </c>
    </row>
    <row r="296" spans="1:19" ht="15.75" customHeight="1" x14ac:dyDescent="0.25">
      <c r="A296" s="5">
        <v>1602</v>
      </c>
      <c r="B296" s="6"/>
      <c r="C296" s="6"/>
      <c r="D296" s="6">
        <v>13</v>
      </c>
      <c r="E296" s="6"/>
      <c r="F296" s="6"/>
      <c r="G296" s="6"/>
      <c r="H296" s="6"/>
      <c r="I296" s="6"/>
      <c r="J296" s="55"/>
      <c r="K296" s="13"/>
      <c r="L296" s="14"/>
      <c r="M296" s="15"/>
      <c r="N296" s="16">
        <f>IF(D296=0,"",D296/C295)</f>
        <v>0.8666666666666667</v>
      </c>
      <c r="O296" s="17">
        <v>14</v>
      </c>
      <c r="P296" s="18">
        <f t="shared" si="24"/>
        <v>0.93333333333333335</v>
      </c>
      <c r="Q296" s="18">
        <f t="shared" si="25"/>
        <v>6.6666666666666652E-2</v>
      </c>
      <c r="R296" s="19">
        <f>O296/O294</f>
        <v>0.875</v>
      </c>
    </row>
    <row r="297" spans="1:19" ht="15.75" customHeight="1" x14ac:dyDescent="0.25">
      <c r="A297" s="5">
        <v>1701</v>
      </c>
      <c r="B297" s="6"/>
      <c r="C297" s="6"/>
      <c r="D297" s="6"/>
      <c r="E297" s="6">
        <v>11</v>
      </c>
      <c r="F297" s="6"/>
      <c r="G297" s="6"/>
      <c r="H297" s="6"/>
      <c r="I297" s="6"/>
      <c r="J297" s="55"/>
      <c r="K297" s="13"/>
      <c r="L297" s="14"/>
      <c r="M297" s="15"/>
      <c r="N297" s="16">
        <f>IF(E297=0,"",E297/D296)</f>
        <v>0.84615384615384615</v>
      </c>
      <c r="O297" s="17">
        <v>11</v>
      </c>
      <c r="P297" s="18">
        <f t="shared" si="24"/>
        <v>0.7857142857142857</v>
      </c>
      <c r="Q297" s="18">
        <f t="shared" si="25"/>
        <v>0.2142857142857143</v>
      </c>
    </row>
    <row r="298" spans="1:19" ht="15.75" customHeight="1" x14ac:dyDescent="0.25">
      <c r="A298" s="5">
        <v>1702</v>
      </c>
      <c r="B298" s="6"/>
      <c r="C298" s="6"/>
      <c r="D298" s="6"/>
      <c r="E298" s="6"/>
      <c r="F298" s="6">
        <v>10</v>
      </c>
      <c r="G298" s="6"/>
      <c r="H298" s="6"/>
      <c r="I298" s="6"/>
      <c r="J298" s="55"/>
      <c r="K298" s="13"/>
      <c r="L298" s="14"/>
      <c r="M298" s="15"/>
      <c r="N298" s="16">
        <f>IF(F298=0,"",F298/E297)</f>
        <v>0.90909090909090906</v>
      </c>
      <c r="O298" s="17">
        <v>11</v>
      </c>
      <c r="P298" s="18">
        <f t="shared" si="24"/>
        <v>1</v>
      </c>
      <c r="Q298" s="18">
        <f t="shared" si="25"/>
        <v>0</v>
      </c>
    </row>
    <row r="299" spans="1:19" ht="15.75" customHeight="1" x14ac:dyDescent="0.25">
      <c r="A299" s="5">
        <v>1801</v>
      </c>
      <c r="B299" s="6"/>
      <c r="C299" s="6"/>
      <c r="D299" s="6"/>
      <c r="E299" s="6"/>
      <c r="F299" s="6"/>
      <c r="G299" s="6">
        <v>10</v>
      </c>
      <c r="H299" s="6"/>
      <c r="I299" s="6"/>
      <c r="J299" s="55"/>
      <c r="K299" s="13"/>
      <c r="L299" s="14"/>
      <c r="M299" s="15"/>
      <c r="N299" s="16">
        <f>IF(G299=0,"",G299/F298)</f>
        <v>1</v>
      </c>
      <c r="O299" s="17">
        <v>11</v>
      </c>
      <c r="P299" s="18">
        <f t="shared" si="24"/>
        <v>1</v>
      </c>
      <c r="Q299" s="18">
        <f t="shared" si="25"/>
        <v>0</v>
      </c>
    </row>
    <row r="300" spans="1:19" ht="15.75" customHeight="1" x14ac:dyDescent="0.25">
      <c r="A300" s="5">
        <v>1802</v>
      </c>
      <c r="B300" s="6"/>
      <c r="C300" s="6"/>
      <c r="D300" s="6"/>
      <c r="E300" s="6"/>
      <c r="F300" s="6"/>
      <c r="G300" s="6"/>
      <c r="H300" s="6">
        <v>10</v>
      </c>
      <c r="I300" s="6"/>
      <c r="J300" s="55"/>
      <c r="K300" s="13"/>
      <c r="L300" s="14"/>
      <c r="M300" s="15"/>
      <c r="N300" s="16">
        <f>IF(H300=0,"",H300/G299)</f>
        <v>1</v>
      </c>
      <c r="O300" s="17">
        <v>10</v>
      </c>
      <c r="P300" s="18">
        <f t="shared" si="24"/>
        <v>0.90909090909090906</v>
      </c>
      <c r="Q300" s="18">
        <f t="shared" si="25"/>
        <v>9.0909090909090939E-2</v>
      </c>
    </row>
    <row r="301" spans="1:19" ht="15.75" customHeight="1" x14ac:dyDescent="0.25">
      <c r="A301" s="5">
        <v>1901</v>
      </c>
      <c r="B301" s="6"/>
      <c r="C301" s="6"/>
      <c r="D301" s="6"/>
      <c r="E301" s="6"/>
      <c r="F301" s="6"/>
      <c r="G301" s="6"/>
      <c r="H301" s="6"/>
      <c r="I301" s="6">
        <v>8</v>
      </c>
      <c r="J301" s="55">
        <v>4</v>
      </c>
      <c r="K301" s="13"/>
      <c r="L301" s="14"/>
      <c r="M301" s="15"/>
      <c r="N301" s="16">
        <f>IF(I301=0,"",I301/H300)</f>
        <v>0.8</v>
      </c>
      <c r="O301" s="17">
        <v>10</v>
      </c>
      <c r="P301" s="18">
        <f t="shared" si="24"/>
        <v>1</v>
      </c>
      <c r="Q301" s="18">
        <f t="shared" si="25"/>
        <v>0</v>
      </c>
    </row>
    <row r="302" spans="1:19" ht="15.75" customHeight="1" x14ac:dyDescent="0.25">
      <c r="A302" s="5">
        <v>1902</v>
      </c>
      <c r="B302" s="6"/>
      <c r="C302" s="6"/>
      <c r="D302" s="6"/>
      <c r="E302" s="6"/>
      <c r="F302" s="6"/>
      <c r="G302" s="6"/>
      <c r="H302" s="6"/>
      <c r="I302" s="6">
        <v>5</v>
      </c>
      <c r="J302" s="55">
        <v>3</v>
      </c>
      <c r="K302" s="13"/>
      <c r="L302" s="14"/>
      <c r="M302" s="14"/>
      <c r="N302" s="24"/>
      <c r="O302" s="17">
        <v>5</v>
      </c>
      <c r="P302" s="25"/>
      <c r="Q302" s="24"/>
    </row>
    <row r="303" spans="1:19" ht="15.75" customHeight="1" x14ac:dyDescent="0.25">
      <c r="A303" s="5">
        <v>2001</v>
      </c>
      <c r="B303" s="6"/>
      <c r="C303" s="6"/>
      <c r="D303" s="6"/>
      <c r="E303" s="6"/>
      <c r="F303" s="6"/>
      <c r="G303" s="6"/>
      <c r="H303" s="6"/>
      <c r="I303" s="6">
        <v>2</v>
      </c>
      <c r="J303" s="55">
        <v>2</v>
      </c>
      <c r="K303" s="13"/>
      <c r="L303" s="14"/>
      <c r="M303" s="14"/>
      <c r="N303" s="24"/>
      <c r="O303" s="17">
        <v>2</v>
      </c>
      <c r="P303" s="25"/>
      <c r="Q303" s="24"/>
    </row>
    <row r="304" spans="1:19" ht="15.75" customHeight="1" x14ac:dyDescent="0.25">
      <c r="A304" s="5">
        <v>2002</v>
      </c>
      <c r="B304" s="6"/>
      <c r="C304" s="6"/>
      <c r="D304" s="6"/>
      <c r="E304" s="6"/>
      <c r="F304" s="6"/>
      <c r="G304" s="6"/>
      <c r="H304" s="6"/>
      <c r="I304" s="6"/>
      <c r="J304" s="55"/>
      <c r="K304" s="13"/>
      <c r="L304" s="14"/>
      <c r="M304" s="14"/>
      <c r="N304" s="24"/>
      <c r="O304" s="22"/>
      <c r="P304" s="25"/>
      <c r="Q304" s="24"/>
    </row>
    <row r="305" spans="1:18" ht="15.75" customHeight="1" x14ac:dyDescent="0.25">
      <c r="A305" s="5">
        <v>2101</v>
      </c>
      <c r="B305" s="6"/>
      <c r="C305" s="6"/>
      <c r="D305" s="6"/>
      <c r="E305" s="6"/>
      <c r="F305" s="6"/>
      <c r="G305" s="6"/>
      <c r="H305" s="6"/>
      <c r="I305" s="6"/>
      <c r="J305" s="55"/>
      <c r="K305" s="13"/>
      <c r="L305" s="14"/>
      <c r="M305" s="14"/>
      <c r="N305" s="24"/>
      <c r="O305" s="22"/>
      <c r="P305" s="25"/>
      <c r="Q305" s="24"/>
    </row>
    <row r="306" spans="1:18" ht="15.75" customHeight="1" x14ac:dyDescent="0.25">
      <c r="A306" s="5">
        <v>2102</v>
      </c>
      <c r="B306" s="6"/>
      <c r="C306" s="6"/>
      <c r="D306" s="6"/>
      <c r="E306" s="6"/>
      <c r="F306" s="6"/>
      <c r="G306" s="6"/>
      <c r="H306" s="6"/>
      <c r="I306" s="6"/>
      <c r="J306" s="55"/>
      <c r="K306" s="13"/>
      <c r="L306" s="14"/>
      <c r="M306" s="14"/>
      <c r="N306" s="24"/>
      <c r="O306" s="22"/>
      <c r="P306" s="25"/>
      <c r="Q306" s="24"/>
    </row>
    <row r="307" spans="1:18" ht="15.75" customHeight="1" x14ac:dyDescent="0.25">
      <c r="A307" s="5">
        <v>2201</v>
      </c>
      <c r="B307" s="6"/>
      <c r="C307" s="6"/>
      <c r="D307" s="6"/>
      <c r="E307" s="6"/>
      <c r="F307" s="6"/>
      <c r="G307" s="6"/>
      <c r="H307" s="6"/>
      <c r="I307" s="6"/>
      <c r="J307" s="55"/>
      <c r="K307" s="13"/>
      <c r="L307" s="14"/>
      <c r="M307" s="20"/>
      <c r="N307" s="14"/>
      <c r="O307" s="20"/>
      <c r="P307" s="26"/>
      <c r="Q307" s="24"/>
      <c r="R307" s="4"/>
    </row>
    <row r="308" spans="1:18" ht="15.75" customHeight="1" x14ac:dyDescent="0.25">
      <c r="A308" s="5">
        <v>2202</v>
      </c>
      <c r="B308" s="6"/>
      <c r="C308" s="6"/>
      <c r="D308" s="6"/>
      <c r="E308" s="6"/>
      <c r="F308" s="6"/>
      <c r="G308" s="6"/>
      <c r="H308" s="6"/>
      <c r="I308" s="6"/>
      <c r="J308" s="55"/>
      <c r="K308" s="13"/>
      <c r="L308" s="14"/>
      <c r="M308" s="20"/>
      <c r="N308" s="27" t="s">
        <v>19</v>
      </c>
      <c r="O308" s="28">
        <v>3</v>
      </c>
      <c r="P308" s="29">
        <f>IF(SUM(J296:J308)=0,"",SUM(J296:J308))</f>
        <v>9</v>
      </c>
      <c r="Q308" s="30" t="s">
        <v>3</v>
      </c>
      <c r="R308" s="4"/>
    </row>
    <row r="309" spans="1:18" ht="15.75" customHeight="1" x14ac:dyDescent="0.25">
      <c r="A309" s="5">
        <v>2301</v>
      </c>
      <c r="B309" s="6"/>
      <c r="C309" s="6"/>
      <c r="D309" s="6"/>
      <c r="E309" s="6"/>
      <c r="F309" s="6"/>
      <c r="G309" s="6"/>
      <c r="H309" s="6"/>
      <c r="I309" s="6"/>
      <c r="J309" s="55"/>
      <c r="K309" s="13"/>
      <c r="L309" s="14"/>
      <c r="M309" s="20"/>
      <c r="N309" s="31" t="s">
        <v>20</v>
      </c>
      <c r="O309" s="32">
        <f>IF(O308/B294=0,"",O308/B294)</f>
        <v>0.1875</v>
      </c>
      <c r="P309" s="33">
        <f>IF(O308/P308=0,"",O308/P308)</f>
        <v>0.33333333333333331</v>
      </c>
      <c r="Q309" s="34" t="s">
        <v>21</v>
      </c>
      <c r="R309" s="4"/>
    </row>
    <row r="310" spans="1:18" ht="15.75" customHeight="1" x14ac:dyDescent="0.25">
      <c r="A310" s="5">
        <v>2302</v>
      </c>
      <c r="B310" s="83"/>
      <c r="C310" s="83"/>
      <c r="D310" s="83"/>
      <c r="E310" s="83"/>
      <c r="F310" s="83"/>
      <c r="G310" s="83"/>
      <c r="H310" s="83"/>
      <c r="I310" s="83"/>
      <c r="J310" s="55"/>
      <c r="K310" s="35"/>
      <c r="L310" s="36"/>
      <c r="M310" s="37"/>
      <c r="N310" s="38"/>
      <c r="O310" s="39"/>
      <c r="P310" s="39"/>
      <c r="Q310" s="40"/>
      <c r="R310" s="4"/>
    </row>
    <row r="311" spans="1:18" ht="18" customHeight="1" x14ac:dyDescent="0.25">
      <c r="A311" s="1"/>
      <c r="B311" s="102" t="s">
        <v>22</v>
      </c>
      <c r="C311" s="102"/>
      <c r="D311" s="102"/>
      <c r="E311" s="102"/>
      <c r="F311" s="102"/>
      <c r="G311" s="102"/>
      <c r="H311" s="102"/>
      <c r="I311" s="102"/>
      <c r="J311" s="82">
        <f>SUM(J301:J307)</f>
        <v>9</v>
      </c>
      <c r="K311" s="42">
        <f>J301/B294</f>
        <v>0.25</v>
      </c>
      <c r="L311" s="42">
        <f>J311/B294</f>
        <v>0.5625</v>
      </c>
      <c r="M311" s="42">
        <f>IF(J303=0,"",L311-K311)</f>
        <v>0.3125</v>
      </c>
      <c r="N311" s="2"/>
      <c r="O311" s="4"/>
      <c r="P311" s="3"/>
      <c r="Q311" s="2"/>
      <c r="R311" s="4"/>
    </row>
    <row r="312" spans="1:18" ht="12.75" customHeight="1" x14ac:dyDescent="0.2"/>
    <row r="313" spans="1:18" ht="12.75" customHeight="1" x14ac:dyDescent="0.2"/>
    <row r="314" spans="1:18" ht="26.25" customHeight="1" x14ac:dyDescent="0.4">
      <c r="A314" s="79"/>
      <c r="B314" s="101" t="s">
        <v>23</v>
      </c>
      <c r="C314" s="101"/>
      <c r="D314" s="101"/>
      <c r="E314" s="101"/>
      <c r="F314" s="101"/>
      <c r="G314" s="101"/>
      <c r="H314" s="101"/>
      <c r="I314" s="101"/>
      <c r="J314" s="77" t="s">
        <v>36</v>
      </c>
      <c r="K314" s="4"/>
      <c r="L314" s="2"/>
      <c r="M314" s="2"/>
      <c r="N314" s="4"/>
      <c r="O314" s="2"/>
      <c r="P314" s="4"/>
      <c r="Q314" s="4"/>
      <c r="R314" s="4"/>
    </row>
    <row r="315" spans="1:18" ht="20.25" customHeight="1" x14ac:dyDescent="0.2">
      <c r="A315" s="95" t="s">
        <v>1</v>
      </c>
      <c r="B315" s="96" t="s">
        <v>2</v>
      </c>
      <c r="C315" s="97"/>
      <c r="D315" s="97"/>
      <c r="E315" s="97"/>
      <c r="F315" s="97"/>
      <c r="G315" s="97"/>
      <c r="H315" s="97"/>
      <c r="I315" s="98"/>
      <c r="J315" s="99" t="s">
        <v>3</v>
      </c>
      <c r="K315" s="93" t="s">
        <v>4</v>
      </c>
      <c r="L315" s="93" t="s">
        <v>5</v>
      </c>
      <c r="M315" s="91" t="s">
        <v>6</v>
      </c>
      <c r="N315" s="93" t="s">
        <v>7</v>
      </c>
      <c r="O315" s="94" t="s">
        <v>8</v>
      </c>
      <c r="P315" s="94" t="s">
        <v>9</v>
      </c>
      <c r="Q315" s="93" t="s">
        <v>10</v>
      </c>
    </row>
    <row r="316" spans="1:18" ht="15.75" customHeight="1" x14ac:dyDescent="0.25">
      <c r="A316" s="92"/>
      <c r="B316" s="5" t="s">
        <v>11</v>
      </c>
      <c r="C316" s="5" t="s">
        <v>12</v>
      </c>
      <c r="D316" s="5" t="s">
        <v>13</v>
      </c>
      <c r="E316" s="5" t="s">
        <v>14</v>
      </c>
      <c r="F316" s="5" t="s">
        <v>15</v>
      </c>
      <c r="G316" s="5" t="s">
        <v>16</v>
      </c>
      <c r="H316" s="5" t="s">
        <v>17</v>
      </c>
      <c r="I316" s="5" t="s">
        <v>18</v>
      </c>
      <c r="J316" s="100"/>
      <c r="K316" s="92"/>
      <c r="L316" s="92"/>
      <c r="M316" s="92"/>
      <c r="N316" s="92"/>
      <c r="O316" s="92"/>
      <c r="P316" s="92"/>
      <c r="Q316" s="92"/>
    </row>
    <row r="317" spans="1:18" ht="15.75" customHeight="1" x14ac:dyDescent="0.25">
      <c r="A317" s="5">
        <v>1601</v>
      </c>
      <c r="B317" s="6">
        <v>8</v>
      </c>
      <c r="C317" s="6"/>
      <c r="D317" s="6"/>
      <c r="E317" s="6"/>
      <c r="F317" s="6"/>
      <c r="G317" s="6"/>
      <c r="H317" s="6"/>
      <c r="I317" s="6"/>
      <c r="J317" s="55"/>
      <c r="K317" s="7"/>
      <c r="L317" s="8"/>
      <c r="M317" s="9"/>
      <c r="N317" s="10"/>
      <c r="O317" s="11">
        <f>B317</f>
        <v>8</v>
      </c>
      <c r="P317" s="12"/>
      <c r="Q317" s="10"/>
    </row>
    <row r="318" spans="1:18" ht="15.75" customHeight="1" x14ac:dyDescent="0.25">
      <c r="A318" s="5">
        <v>1602</v>
      </c>
      <c r="B318" s="6"/>
      <c r="C318" s="6">
        <v>7</v>
      </c>
      <c r="D318" s="6"/>
      <c r="E318" s="6"/>
      <c r="F318" s="6"/>
      <c r="G318" s="6"/>
      <c r="H318" s="6"/>
      <c r="I318" s="6"/>
      <c r="J318" s="55"/>
      <c r="K318" s="13"/>
      <c r="L318" s="14"/>
      <c r="M318" s="15"/>
      <c r="N318" s="16">
        <f>IF(C318=0,"",C318/B317)</f>
        <v>0.875</v>
      </c>
      <c r="O318" s="17">
        <v>7</v>
      </c>
      <c r="P318" s="18">
        <f t="shared" ref="P318:P324" si="26">IF(O318=0,"",O318/O317)</f>
        <v>0.875</v>
      </c>
      <c r="Q318" s="18">
        <f t="shared" ref="Q318:Q324" si="27">IF(O318=0,"",100%-P318)</f>
        <v>0.125</v>
      </c>
    </row>
    <row r="319" spans="1:18" ht="15.75" customHeight="1" x14ac:dyDescent="0.25">
      <c r="A319" s="5">
        <v>1701</v>
      </c>
      <c r="B319" s="6"/>
      <c r="C319" s="6"/>
      <c r="D319" s="6">
        <v>6</v>
      </c>
      <c r="E319" s="6"/>
      <c r="F319" s="6"/>
      <c r="G319" s="6"/>
      <c r="H319" s="6"/>
      <c r="I319" s="6"/>
      <c r="J319" s="55"/>
      <c r="K319" s="13"/>
      <c r="L319" s="14"/>
      <c r="M319" s="15"/>
      <c r="N319" s="16">
        <f>IF(D319=0,"",D319/C318)</f>
        <v>0.8571428571428571</v>
      </c>
      <c r="O319" s="17">
        <v>6</v>
      </c>
      <c r="P319" s="18">
        <f t="shared" si="26"/>
        <v>0.8571428571428571</v>
      </c>
      <c r="Q319" s="18">
        <f t="shared" si="27"/>
        <v>0.1428571428571429</v>
      </c>
      <c r="R319" s="19">
        <f>O319/O317</f>
        <v>0.75</v>
      </c>
    </row>
    <row r="320" spans="1:18" ht="15.75" customHeight="1" x14ac:dyDescent="0.25">
      <c r="A320" s="5">
        <v>1702</v>
      </c>
      <c r="B320" s="6"/>
      <c r="C320" s="6"/>
      <c r="D320" s="6"/>
      <c r="E320" s="6">
        <v>6</v>
      </c>
      <c r="F320" s="6"/>
      <c r="G320" s="6"/>
      <c r="H320" s="6"/>
      <c r="I320" s="6"/>
      <c r="J320" s="55"/>
      <c r="K320" s="13"/>
      <c r="L320" s="14"/>
      <c r="M320" s="15"/>
      <c r="N320" s="16">
        <f>IF(E320=0,"",E320/D319)</f>
        <v>1</v>
      </c>
      <c r="O320" s="17">
        <v>6</v>
      </c>
      <c r="P320" s="18">
        <f t="shared" si="26"/>
        <v>1</v>
      </c>
      <c r="Q320" s="18">
        <f t="shared" si="27"/>
        <v>0</v>
      </c>
    </row>
    <row r="321" spans="1:26" ht="15.75" customHeight="1" x14ac:dyDescent="0.25">
      <c r="A321" s="5">
        <v>1801</v>
      </c>
      <c r="B321" s="6"/>
      <c r="C321" s="6"/>
      <c r="D321" s="6"/>
      <c r="E321" s="6"/>
      <c r="F321" s="6">
        <v>6</v>
      </c>
      <c r="G321" s="6"/>
      <c r="H321" s="6"/>
      <c r="I321" s="6"/>
      <c r="J321" s="55"/>
      <c r="K321" s="13"/>
      <c r="L321" s="14"/>
      <c r="M321" s="15"/>
      <c r="N321" s="16">
        <f>IF(F321=0,"",F321/E320)</f>
        <v>1</v>
      </c>
      <c r="O321" s="17">
        <v>6</v>
      </c>
      <c r="P321" s="18">
        <f t="shared" si="26"/>
        <v>1</v>
      </c>
      <c r="Q321" s="18">
        <f t="shared" si="27"/>
        <v>0</v>
      </c>
    </row>
    <row r="322" spans="1:26" ht="15.75" customHeight="1" x14ac:dyDescent="0.25">
      <c r="A322" s="5">
        <v>1802</v>
      </c>
      <c r="B322" s="6"/>
      <c r="C322" s="6"/>
      <c r="D322" s="6"/>
      <c r="E322" s="6"/>
      <c r="F322" s="6"/>
      <c r="G322" s="6">
        <v>6</v>
      </c>
      <c r="H322" s="6"/>
      <c r="I322" s="6"/>
      <c r="J322" s="55"/>
      <c r="K322" s="13"/>
      <c r="L322" s="14"/>
      <c r="M322" s="15"/>
      <c r="N322" s="16">
        <f>IF(G322=0,"",G322/F321)</f>
        <v>1</v>
      </c>
      <c r="O322" s="17">
        <v>6</v>
      </c>
      <c r="P322" s="18">
        <f t="shared" si="26"/>
        <v>1</v>
      </c>
      <c r="Q322" s="18">
        <f t="shared" si="27"/>
        <v>0</v>
      </c>
    </row>
    <row r="323" spans="1:26" ht="15.75" customHeight="1" x14ac:dyDescent="0.25">
      <c r="A323" s="5">
        <v>1901</v>
      </c>
      <c r="B323" s="6"/>
      <c r="C323" s="6"/>
      <c r="D323" s="6"/>
      <c r="E323" s="6"/>
      <c r="F323" s="6"/>
      <c r="G323" s="6"/>
      <c r="H323" s="6">
        <v>5</v>
      </c>
      <c r="I323" s="6"/>
      <c r="J323" s="55"/>
      <c r="K323" s="13"/>
      <c r="L323" s="14"/>
      <c r="M323" s="15"/>
      <c r="N323" s="16">
        <f>IF(H323=0,"",H323/G322)</f>
        <v>0.83333333333333337</v>
      </c>
      <c r="O323" s="17">
        <v>6</v>
      </c>
      <c r="P323" s="18">
        <f t="shared" si="26"/>
        <v>1</v>
      </c>
      <c r="Q323" s="18">
        <f t="shared" si="27"/>
        <v>0</v>
      </c>
    </row>
    <row r="324" spans="1:26" ht="15.75" customHeight="1" x14ac:dyDescent="0.25">
      <c r="A324" s="5">
        <v>1902</v>
      </c>
      <c r="B324" s="6"/>
      <c r="C324" s="6"/>
      <c r="D324" s="6"/>
      <c r="E324" s="6"/>
      <c r="F324" s="6"/>
      <c r="G324" s="6"/>
      <c r="H324" s="6"/>
      <c r="I324" s="6">
        <v>3</v>
      </c>
      <c r="J324" s="55">
        <v>2</v>
      </c>
      <c r="K324" s="13"/>
      <c r="L324" s="14"/>
      <c r="M324" s="15"/>
      <c r="N324" s="16">
        <f>IF(I324=0,"",I324/H323)</f>
        <v>0.6</v>
      </c>
      <c r="O324" s="17">
        <v>6</v>
      </c>
      <c r="P324" s="18">
        <f t="shared" si="26"/>
        <v>1</v>
      </c>
      <c r="Q324" s="18">
        <f t="shared" si="27"/>
        <v>0</v>
      </c>
    </row>
    <row r="325" spans="1:26" ht="15.75" customHeight="1" x14ac:dyDescent="0.25">
      <c r="A325" s="5">
        <v>2001</v>
      </c>
      <c r="B325" s="6"/>
      <c r="C325" s="6"/>
      <c r="D325" s="6"/>
      <c r="E325" s="6"/>
      <c r="F325" s="6"/>
      <c r="G325" s="6"/>
      <c r="H325" s="6"/>
      <c r="I325" s="6">
        <v>3</v>
      </c>
      <c r="J325" s="55">
        <v>3</v>
      </c>
      <c r="K325" s="13"/>
      <c r="L325" s="14"/>
      <c r="M325" s="14"/>
      <c r="N325" s="24"/>
      <c r="O325" s="17">
        <v>3</v>
      </c>
      <c r="P325" s="25"/>
      <c r="Q325" s="24"/>
    </row>
    <row r="326" spans="1:26" ht="15.75" customHeight="1" x14ac:dyDescent="0.25">
      <c r="A326" s="5">
        <v>2002</v>
      </c>
      <c r="B326" s="6"/>
      <c r="C326" s="6"/>
      <c r="D326" s="6"/>
      <c r="E326" s="6"/>
      <c r="F326" s="6"/>
      <c r="G326" s="6"/>
      <c r="H326" s="6"/>
      <c r="I326" s="6">
        <v>1</v>
      </c>
      <c r="J326" s="55"/>
      <c r="K326" s="13"/>
      <c r="L326" s="14"/>
      <c r="M326" s="14"/>
      <c r="N326" s="24"/>
      <c r="O326" s="17">
        <v>1</v>
      </c>
      <c r="P326" s="25"/>
      <c r="Q326" s="24"/>
    </row>
    <row r="327" spans="1:26" ht="15.75" customHeight="1" x14ac:dyDescent="0.25">
      <c r="A327" s="5">
        <v>2101</v>
      </c>
      <c r="B327" s="6"/>
      <c r="C327" s="6"/>
      <c r="D327" s="6"/>
      <c r="E327" s="6"/>
      <c r="F327" s="6"/>
      <c r="G327" s="6"/>
      <c r="H327" s="6"/>
      <c r="I327" s="6">
        <v>1</v>
      </c>
      <c r="J327" s="55"/>
      <c r="K327" s="13"/>
      <c r="L327" s="14"/>
      <c r="M327" s="14"/>
      <c r="N327" s="24"/>
      <c r="O327" s="22">
        <v>1</v>
      </c>
      <c r="P327" s="25"/>
      <c r="Q327" s="24"/>
    </row>
    <row r="328" spans="1:26" ht="15.75" customHeight="1" x14ac:dyDescent="0.25">
      <c r="A328" s="5">
        <v>2102</v>
      </c>
      <c r="B328" s="6"/>
      <c r="C328" s="6"/>
      <c r="D328" s="6"/>
      <c r="E328" s="6"/>
      <c r="F328" s="6"/>
      <c r="G328" s="6"/>
      <c r="H328" s="6"/>
      <c r="I328" s="6">
        <v>1</v>
      </c>
      <c r="J328" s="55"/>
      <c r="K328" s="13"/>
      <c r="L328" s="14"/>
      <c r="M328" s="14"/>
      <c r="N328" s="24"/>
      <c r="O328" s="22">
        <v>1</v>
      </c>
      <c r="P328" s="25"/>
      <c r="Q328" s="24"/>
    </row>
    <row r="329" spans="1:26" ht="15.75" customHeight="1" x14ac:dyDescent="0.25">
      <c r="A329" s="5">
        <v>2201</v>
      </c>
      <c r="B329" s="6"/>
      <c r="C329" s="6"/>
      <c r="D329" s="6"/>
      <c r="E329" s="6"/>
      <c r="F329" s="6"/>
      <c r="G329" s="6"/>
      <c r="H329" s="6"/>
      <c r="I329" s="6"/>
      <c r="J329" s="55"/>
      <c r="K329" s="13"/>
      <c r="L329" s="14"/>
      <c r="M329" s="14"/>
      <c r="N329" s="24"/>
      <c r="O329" s="22"/>
      <c r="P329" s="25"/>
      <c r="Q329" s="24"/>
    </row>
    <row r="330" spans="1:26" ht="15.75" customHeight="1" x14ac:dyDescent="0.25">
      <c r="A330" s="5">
        <v>2202</v>
      </c>
      <c r="B330" s="6"/>
      <c r="C330" s="6"/>
      <c r="D330" s="6"/>
      <c r="E330" s="6"/>
      <c r="F330" s="6"/>
      <c r="G330" s="6"/>
      <c r="H330" s="6"/>
      <c r="I330" s="6"/>
      <c r="J330" s="55"/>
      <c r="K330" s="13"/>
      <c r="L330" s="14"/>
      <c r="M330" s="20"/>
      <c r="N330" s="14"/>
      <c r="O330" s="20"/>
      <c r="P330" s="26"/>
      <c r="Q330" s="2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5">
        <v>2301</v>
      </c>
      <c r="B331" s="6"/>
      <c r="C331" s="6"/>
      <c r="D331" s="6"/>
      <c r="E331" s="6"/>
      <c r="F331" s="6"/>
      <c r="G331" s="6"/>
      <c r="H331" s="6"/>
      <c r="I331" s="6"/>
      <c r="J331" s="55"/>
      <c r="K331" s="13"/>
      <c r="L331" s="14"/>
      <c r="M331" s="20"/>
      <c r="N331" s="27" t="s">
        <v>19</v>
      </c>
      <c r="O331" s="28">
        <v>2</v>
      </c>
      <c r="P331" s="29">
        <f>IF(SUM(J319:J331)=0,"",SUM(J319:J331))</f>
        <v>5</v>
      </c>
      <c r="Q331" s="30" t="s">
        <v>3</v>
      </c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5">
        <v>2302</v>
      </c>
      <c r="B332" s="6"/>
      <c r="C332" s="6"/>
      <c r="D332" s="6"/>
      <c r="E332" s="6"/>
      <c r="F332" s="6"/>
      <c r="G332" s="6"/>
      <c r="H332" s="6"/>
      <c r="I332" s="6"/>
      <c r="J332" s="55"/>
      <c r="K332" s="13"/>
      <c r="L332" s="14"/>
      <c r="M332" s="20"/>
      <c r="N332" s="31" t="s">
        <v>20</v>
      </c>
      <c r="O332" s="32">
        <f>IF(O331/B317=0,"",O331/B317)</f>
        <v>0.25</v>
      </c>
      <c r="P332" s="33">
        <f>IF(O331/P331=0,"",O331/P331)</f>
        <v>0.4</v>
      </c>
      <c r="Q332" s="34" t="s">
        <v>21</v>
      </c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5">
        <v>2401</v>
      </c>
      <c r="B333" s="83"/>
      <c r="C333" s="83"/>
      <c r="D333" s="83"/>
      <c r="E333" s="83"/>
      <c r="F333" s="83"/>
      <c r="G333" s="83"/>
      <c r="H333" s="83"/>
      <c r="I333" s="83"/>
      <c r="J333" s="55"/>
      <c r="K333" s="35"/>
      <c r="L333" s="36"/>
      <c r="M333" s="37"/>
      <c r="N333" s="38"/>
      <c r="O333" s="39"/>
      <c r="P333" s="39"/>
      <c r="Q333" s="40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" customHeight="1" x14ac:dyDescent="0.25">
      <c r="A334" s="1"/>
      <c r="B334" s="102" t="s">
        <v>22</v>
      </c>
      <c r="C334" s="102"/>
      <c r="D334" s="102"/>
      <c r="E334" s="102"/>
      <c r="F334" s="102"/>
      <c r="G334" s="102"/>
      <c r="H334" s="102"/>
      <c r="I334" s="102"/>
      <c r="J334" s="82">
        <f>SUM(J324:J330)</f>
        <v>5</v>
      </c>
      <c r="K334" s="42">
        <f>J324/B317</f>
        <v>0.25</v>
      </c>
      <c r="L334" s="42">
        <f>IF(J334=0,"",J334/B317)</f>
        <v>0.625</v>
      </c>
      <c r="M334" s="42">
        <f>L334-K334</f>
        <v>0.375</v>
      </c>
      <c r="N334" s="2"/>
      <c r="O334" s="4"/>
      <c r="P334" s="3"/>
      <c r="Q334" s="2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81"/>
      <c r="K335" s="2"/>
      <c r="L335" s="2"/>
      <c r="M335" s="4"/>
      <c r="N335" s="2"/>
      <c r="O335" s="45"/>
      <c r="P335" s="3"/>
      <c r="Q335" s="2"/>
      <c r="R335" s="46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/>
    <row r="337" spans="1:18" ht="26.25" customHeight="1" x14ac:dyDescent="0.4">
      <c r="A337" s="79"/>
      <c r="B337" s="101" t="s">
        <v>23</v>
      </c>
      <c r="C337" s="101"/>
      <c r="D337" s="101"/>
      <c r="E337" s="101"/>
      <c r="F337" s="101"/>
      <c r="G337" s="101"/>
      <c r="H337" s="101"/>
      <c r="I337" s="101"/>
      <c r="J337" s="77" t="s">
        <v>37</v>
      </c>
      <c r="K337" s="78"/>
      <c r="L337" s="78"/>
      <c r="M337" s="2"/>
      <c r="N337" s="2"/>
      <c r="O337" s="4"/>
      <c r="P337" s="2"/>
      <c r="Q337" s="4"/>
      <c r="R337" s="4"/>
    </row>
    <row r="338" spans="1:18" ht="20.25" customHeight="1" x14ac:dyDescent="0.2">
      <c r="A338" s="95" t="s">
        <v>1</v>
      </c>
      <c r="B338" s="96" t="s">
        <v>2</v>
      </c>
      <c r="C338" s="97"/>
      <c r="D338" s="97"/>
      <c r="E338" s="97"/>
      <c r="F338" s="97"/>
      <c r="G338" s="97"/>
      <c r="H338" s="97"/>
      <c r="I338" s="98"/>
      <c r="J338" s="99" t="s">
        <v>3</v>
      </c>
      <c r="K338" s="93" t="s">
        <v>4</v>
      </c>
      <c r="L338" s="93" t="s">
        <v>5</v>
      </c>
      <c r="M338" s="91" t="s">
        <v>6</v>
      </c>
      <c r="N338" s="93" t="s">
        <v>7</v>
      </c>
      <c r="O338" s="94" t="s">
        <v>8</v>
      </c>
      <c r="P338" s="94" t="s">
        <v>9</v>
      </c>
      <c r="Q338" s="93" t="s">
        <v>10</v>
      </c>
    </row>
    <row r="339" spans="1:18" ht="18" customHeight="1" x14ac:dyDescent="0.25">
      <c r="A339" s="92"/>
      <c r="B339" s="5" t="s">
        <v>11</v>
      </c>
      <c r="C339" s="5" t="s">
        <v>12</v>
      </c>
      <c r="D339" s="5" t="s">
        <v>13</v>
      </c>
      <c r="E339" s="5" t="s">
        <v>14</v>
      </c>
      <c r="F339" s="5" t="s">
        <v>15</v>
      </c>
      <c r="G339" s="5" t="s">
        <v>16</v>
      </c>
      <c r="H339" s="5" t="s">
        <v>17</v>
      </c>
      <c r="I339" s="5" t="s">
        <v>18</v>
      </c>
      <c r="J339" s="100"/>
      <c r="K339" s="92"/>
      <c r="L339" s="92"/>
      <c r="M339" s="92"/>
      <c r="N339" s="92"/>
      <c r="O339" s="92"/>
      <c r="P339" s="92"/>
      <c r="Q339" s="92"/>
    </row>
    <row r="340" spans="1:18" ht="15.75" customHeight="1" x14ac:dyDescent="0.25">
      <c r="A340" s="5">
        <v>1602</v>
      </c>
      <c r="B340" s="6">
        <v>16</v>
      </c>
      <c r="C340" s="6"/>
      <c r="D340" s="6"/>
      <c r="E340" s="6"/>
      <c r="F340" s="6"/>
      <c r="G340" s="6"/>
      <c r="H340" s="6"/>
      <c r="I340" s="6"/>
      <c r="J340" s="55"/>
      <c r="K340" s="7"/>
      <c r="L340" s="8"/>
      <c r="M340" s="9"/>
      <c r="N340" s="10"/>
      <c r="O340" s="11">
        <f>B340</f>
        <v>16</v>
      </c>
      <c r="P340" s="12"/>
      <c r="Q340" s="10"/>
    </row>
    <row r="341" spans="1:18" ht="15.75" customHeight="1" x14ac:dyDescent="0.25">
      <c r="A341" s="5">
        <v>1701</v>
      </c>
      <c r="B341" s="6"/>
      <c r="C341" s="6">
        <v>9</v>
      </c>
      <c r="D341" s="6"/>
      <c r="E341" s="6"/>
      <c r="F341" s="6"/>
      <c r="G341" s="6"/>
      <c r="H341" s="6"/>
      <c r="I341" s="6"/>
      <c r="J341" s="55"/>
      <c r="K341" s="13"/>
      <c r="L341" s="14"/>
      <c r="M341" s="15"/>
      <c r="N341" s="16">
        <f>IF(C341=0,"",C341/B340)</f>
        <v>0.5625</v>
      </c>
      <c r="O341" s="17">
        <v>9</v>
      </c>
      <c r="P341" s="18">
        <f t="shared" ref="P341:P347" si="28">IF(O341=0,"",O341/O340)</f>
        <v>0.5625</v>
      </c>
      <c r="Q341" s="18">
        <f t="shared" ref="Q341:Q347" si="29">IF(O341=0,"",100%-P341)</f>
        <v>0.4375</v>
      </c>
    </row>
    <row r="342" spans="1:18" ht="15.75" customHeight="1" x14ac:dyDescent="0.25">
      <c r="A342" s="5">
        <v>1702</v>
      </c>
      <c r="B342" s="6"/>
      <c r="C342" s="6"/>
      <c r="D342" s="6">
        <v>9</v>
      </c>
      <c r="E342" s="6"/>
      <c r="F342" s="6"/>
      <c r="G342" s="6"/>
      <c r="H342" s="6"/>
      <c r="I342" s="6"/>
      <c r="J342" s="55"/>
      <c r="K342" s="13"/>
      <c r="L342" s="14"/>
      <c r="M342" s="15"/>
      <c r="N342" s="16">
        <f>IF(D342=0,"",D342/C341)</f>
        <v>1</v>
      </c>
      <c r="O342" s="17">
        <v>9</v>
      </c>
      <c r="P342" s="18">
        <f t="shared" si="28"/>
        <v>1</v>
      </c>
      <c r="Q342" s="18">
        <f t="shared" si="29"/>
        <v>0</v>
      </c>
      <c r="R342" s="19">
        <f>O342/O340</f>
        <v>0.5625</v>
      </c>
    </row>
    <row r="343" spans="1:18" ht="15.75" customHeight="1" x14ac:dyDescent="0.25">
      <c r="A343" s="5">
        <v>1801</v>
      </c>
      <c r="B343" s="6"/>
      <c r="C343" s="6"/>
      <c r="D343" s="6"/>
      <c r="E343" s="6">
        <v>9</v>
      </c>
      <c r="F343" s="6"/>
      <c r="G343" s="6"/>
      <c r="H343" s="6"/>
      <c r="I343" s="6"/>
      <c r="J343" s="55"/>
      <c r="K343" s="13"/>
      <c r="L343" s="14"/>
      <c r="M343" s="15"/>
      <c r="N343" s="16">
        <f>IF(E343=0,"",E343/D342)</f>
        <v>1</v>
      </c>
      <c r="O343" s="17">
        <v>9</v>
      </c>
      <c r="P343" s="18">
        <f t="shared" si="28"/>
        <v>1</v>
      </c>
      <c r="Q343" s="18">
        <f t="shared" si="29"/>
        <v>0</v>
      </c>
    </row>
    <row r="344" spans="1:18" ht="15.75" customHeight="1" x14ac:dyDescent="0.25">
      <c r="A344" s="5">
        <v>1802</v>
      </c>
      <c r="B344" s="6"/>
      <c r="C344" s="6"/>
      <c r="D344" s="6"/>
      <c r="E344" s="6"/>
      <c r="F344" s="6">
        <v>9</v>
      </c>
      <c r="G344" s="6"/>
      <c r="H344" s="6"/>
      <c r="I344" s="6"/>
      <c r="J344" s="55"/>
      <c r="K344" s="13"/>
      <c r="L344" s="14"/>
      <c r="M344" s="15"/>
      <c r="N344" s="16">
        <f>IF(F344=0,"",F344/E343)</f>
        <v>1</v>
      </c>
      <c r="O344" s="17">
        <v>9</v>
      </c>
      <c r="P344" s="18">
        <f t="shared" si="28"/>
        <v>1</v>
      </c>
      <c r="Q344" s="18">
        <f t="shared" si="29"/>
        <v>0</v>
      </c>
    </row>
    <row r="345" spans="1:18" ht="15.75" customHeight="1" x14ac:dyDescent="0.25">
      <c r="A345" s="5">
        <v>1901</v>
      </c>
      <c r="B345" s="6"/>
      <c r="C345" s="6"/>
      <c r="D345" s="6"/>
      <c r="E345" s="6"/>
      <c r="F345" s="6"/>
      <c r="G345" s="6">
        <v>8</v>
      </c>
      <c r="H345" s="6"/>
      <c r="I345" s="6"/>
      <c r="J345" s="55"/>
      <c r="K345" s="13"/>
      <c r="L345" s="14"/>
      <c r="M345" s="15"/>
      <c r="N345" s="16">
        <f>IF(G345=0,"",G345/F344)</f>
        <v>0.88888888888888884</v>
      </c>
      <c r="O345" s="17">
        <v>9</v>
      </c>
      <c r="P345" s="18">
        <f t="shared" si="28"/>
        <v>1</v>
      </c>
      <c r="Q345" s="18">
        <f t="shared" si="29"/>
        <v>0</v>
      </c>
    </row>
    <row r="346" spans="1:18" ht="15.75" customHeight="1" x14ac:dyDescent="0.25">
      <c r="A346" s="5">
        <v>1902</v>
      </c>
      <c r="B346" s="6"/>
      <c r="C346" s="6"/>
      <c r="D346" s="6"/>
      <c r="E346" s="6"/>
      <c r="F346" s="6"/>
      <c r="G346" s="6"/>
      <c r="H346" s="6">
        <v>8</v>
      </c>
      <c r="I346" s="6"/>
      <c r="J346" s="55"/>
      <c r="K346" s="13"/>
      <c r="L346" s="14"/>
      <c r="M346" s="15"/>
      <c r="N346" s="16">
        <f>IF(H346=0,"",H346/G345)</f>
        <v>1</v>
      </c>
      <c r="O346" s="17">
        <v>9</v>
      </c>
      <c r="P346" s="18">
        <f t="shared" si="28"/>
        <v>1</v>
      </c>
      <c r="Q346" s="18">
        <f t="shared" si="29"/>
        <v>0</v>
      </c>
    </row>
    <row r="347" spans="1:18" ht="15.75" customHeight="1" x14ac:dyDescent="0.25">
      <c r="A347" s="5">
        <v>2001</v>
      </c>
      <c r="B347" s="6"/>
      <c r="C347" s="6"/>
      <c r="D347" s="6"/>
      <c r="E347" s="6"/>
      <c r="F347" s="6"/>
      <c r="G347" s="6"/>
      <c r="H347" s="6"/>
      <c r="I347" s="6">
        <v>7</v>
      </c>
      <c r="J347" s="55">
        <v>7</v>
      </c>
      <c r="K347" s="13"/>
      <c r="L347" s="14"/>
      <c r="M347" s="15"/>
      <c r="N347" s="16">
        <f>IF(I347=0,"",I347/H346)</f>
        <v>0.875</v>
      </c>
      <c r="O347" s="17">
        <v>9</v>
      </c>
      <c r="P347" s="18">
        <f t="shared" si="28"/>
        <v>1</v>
      </c>
      <c r="Q347" s="18">
        <f t="shared" si="29"/>
        <v>0</v>
      </c>
    </row>
    <row r="348" spans="1:18" ht="15.75" customHeight="1" x14ac:dyDescent="0.25">
      <c r="A348" s="5">
        <v>2002</v>
      </c>
      <c r="B348" s="6"/>
      <c r="C348" s="6"/>
      <c r="D348" s="6"/>
      <c r="E348" s="6"/>
      <c r="F348" s="6"/>
      <c r="G348" s="6"/>
      <c r="H348" s="6"/>
      <c r="I348" s="6">
        <v>2</v>
      </c>
      <c r="J348" s="55">
        <v>1</v>
      </c>
      <c r="K348" s="13"/>
      <c r="L348" s="14"/>
      <c r="M348" s="14"/>
      <c r="N348" s="24"/>
      <c r="O348" s="17">
        <v>1</v>
      </c>
      <c r="P348" s="25"/>
      <c r="Q348" s="24"/>
    </row>
    <row r="349" spans="1:18" ht="15.75" customHeight="1" x14ac:dyDescent="0.25">
      <c r="A349" s="5">
        <v>2101</v>
      </c>
      <c r="B349" s="6"/>
      <c r="C349" s="6"/>
      <c r="D349" s="6"/>
      <c r="E349" s="6"/>
      <c r="F349" s="6"/>
      <c r="G349" s="6"/>
      <c r="H349" s="6"/>
      <c r="I349" s="6">
        <v>1</v>
      </c>
      <c r="J349" s="55">
        <v>1</v>
      </c>
      <c r="K349" s="13"/>
      <c r="L349" s="14"/>
      <c r="M349" s="14"/>
      <c r="N349" s="24"/>
      <c r="O349" s="17"/>
      <c r="P349" s="25"/>
      <c r="Q349" s="24"/>
    </row>
    <row r="350" spans="1:18" ht="15.75" customHeight="1" x14ac:dyDescent="0.25">
      <c r="A350" s="5">
        <v>2102</v>
      </c>
      <c r="B350" s="6"/>
      <c r="C350" s="6"/>
      <c r="D350" s="6"/>
      <c r="E350" s="6"/>
      <c r="F350" s="6"/>
      <c r="G350" s="6"/>
      <c r="H350" s="6"/>
      <c r="I350" s="6"/>
      <c r="J350" s="55"/>
      <c r="K350" s="13"/>
      <c r="L350" s="14"/>
      <c r="M350" s="14"/>
      <c r="N350" s="24"/>
      <c r="O350" s="22"/>
      <c r="P350" s="25"/>
      <c r="Q350" s="24"/>
    </row>
    <row r="351" spans="1:18" ht="15.75" customHeight="1" x14ac:dyDescent="0.25">
      <c r="A351" s="5">
        <v>2201</v>
      </c>
      <c r="B351" s="6"/>
      <c r="C351" s="6"/>
      <c r="D351" s="6"/>
      <c r="E351" s="6"/>
      <c r="F351" s="6"/>
      <c r="G351" s="6"/>
      <c r="H351" s="6"/>
      <c r="I351" s="6"/>
      <c r="J351" s="55"/>
      <c r="K351" s="13"/>
      <c r="L351" s="14"/>
      <c r="M351" s="14"/>
      <c r="N351" s="24"/>
      <c r="O351" s="22"/>
      <c r="P351" s="25"/>
      <c r="Q351" s="24"/>
    </row>
    <row r="352" spans="1:18" ht="15.75" customHeight="1" x14ac:dyDescent="0.25">
      <c r="A352" s="5">
        <v>2202</v>
      </c>
      <c r="B352" s="6"/>
      <c r="C352" s="6"/>
      <c r="D352" s="6"/>
      <c r="E352" s="6"/>
      <c r="F352" s="6"/>
      <c r="G352" s="6"/>
      <c r="H352" s="6"/>
      <c r="I352" s="6"/>
      <c r="J352" s="55"/>
      <c r="K352" s="13"/>
      <c r="L352" s="14"/>
      <c r="M352" s="20"/>
      <c r="N352" s="24"/>
      <c r="O352" s="22"/>
      <c r="P352" s="25"/>
      <c r="Q352" s="24"/>
    </row>
    <row r="353" spans="1:18" ht="15.75" customHeight="1" x14ac:dyDescent="0.25">
      <c r="A353" s="5">
        <v>2301</v>
      </c>
      <c r="B353" s="6"/>
      <c r="C353" s="6"/>
      <c r="D353" s="6"/>
      <c r="E353" s="6"/>
      <c r="F353" s="6"/>
      <c r="G353" s="6"/>
      <c r="H353" s="6"/>
      <c r="I353" s="6"/>
      <c r="J353" s="55"/>
      <c r="K353" s="13"/>
      <c r="L353" s="14"/>
      <c r="M353" s="20"/>
      <c r="N353" s="14"/>
      <c r="O353" s="20"/>
      <c r="P353" s="26"/>
      <c r="Q353" s="24"/>
    </row>
    <row r="354" spans="1:18" ht="15.75" customHeight="1" x14ac:dyDescent="0.25">
      <c r="A354" s="5">
        <v>2302</v>
      </c>
      <c r="B354" s="6"/>
      <c r="C354" s="6"/>
      <c r="D354" s="6"/>
      <c r="E354" s="6"/>
      <c r="F354" s="6"/>
      <c r="G354" s="6"/>
      <c r="H354" s="6"/>
      <c r="I354" s="6"/>
      <c r="J354" s="55"/>
      <c r="K354" s="13"/>
      <c r="L354" s="14"/>
      <c r="M354" s="20"/>
      <c r="N354" s="27" t="s">
        <v>19</v>
      </c>
      <c r="O354" s="28">
        <v>5</v>
      </c>
      <c r="P354" s="29">
        <f>IF(SUM(J342:J354)=0,"",SUM(J342:J354))</f>
        <v>9</v>
      </c>
      <c r="Q354" s="30" t="s">
        <v>3</v>
      </c>
    </row>
    <row r="355" spans="1:18" ht="15.75" customHeight="1" x14ac:dyDescent="0.25">
      <c r="A355" s="5">
        <v>2401</v>
      </c>
      <c r="B355" s="6"/>
      <c r="C355" s="6"/>
      <c r="D355" s="6"/>
      <c r="E355" s="6"/>
      <c r="F355" s="6"/>
      <c r="G355" s="6"/>
      <c r="H355" s="6"/>
      <c r="I355" s="6"/>
      <c r="J355" s="55"/>
      <c r="K355" s="13"/>
      <c r="L355" s="14"/>
      <c r="M355" s="20"/>
      <c r="N355" s="31" t="s">
        <v>20</v>
      </c>
      <c r="O355" s="32">
        <f>IF(O354/B340=0,"",O354/P354)</f>
        <v>0.55555555555555558</v>
      </c>
      <c r="P355" s="33">
        <f>IF(O354/P354=0,"",O354/P354)</f>
        <v>0.55555555555555558</v>
      </c>
      <c r="Q355" s="34" t="s">
        <v>21</v>
      </c>
    </row>
    <row r="356" spans="1:18" ht="15.75" customHeight="1" x14ac:dyDescent="0.25">
      <c r="A356" s="5">
        <v>2402</v>
      </c>
      <c r="B356" s="83"/>
      <c r="C356" s="83"/>
      <c r="D356" s="83"/>
      <c r="E356" s="83"/>
      <c r="F356" s="83"/>
      <c r="G356" s="83"/>
      <c r="H356" s="83"/>
      <c r="I356" s="83"/>
      <c r="J356" s="55"/>
      <c r="K356" s="35"/>
      <c r="L356" s="36"/>
      <c r="M356" s="37"/>
      <c r="N356" s="38"/>
      <c r="O356" s="39"/>
      <c r="P356" s="39"/>
      <c r="Q356" s="40"/>
    </row>
    <row r="357" spans="1:18" ht="18" customHeight="1" x14ac:dyDescent="0.25">
      <c r="A357" s="1"/>
      <c r="B357" s="102" t="s">
        <v>22</v>
      </c>
      <c r="C357" s="102"/>
      <c r="D357" s="102"/>
      <c r="E357" s="102"/>
      <c r="F357" s="102"/>
      <c r="G357" s="102"/>
      <c r="H357" s="102"/>
      <c r="I357" s="102"/>
      <c r="J357" s="82">
        <f>SUM(J347:J353)</f>
        <v>9</v>
      </c>
      <c r="K357" s="42">
        <f>IF(J347=0,"",J347/B340)</f>
        <v>0.4375</v>
      </c>
      <c r="L357" s="42">
        <f>IF(J357=0,"",J357/B340)</f>
        <v>0.5625</v>
      </c>
      <c r="M357" s="42">
        <f>IF(J349=0,"",L357-K357)</f>
        <v>0.125</v>
      </c>
      <c r="N357" s="2"/>
      <c r="O357" s="4"/>
      <c r="P357" s="3"/>
      <c r="Q357" s="2"/>
    </row>
    <row r="358" spans="1:18" ht="12.75" customHeight="1" x14ac:dyDescent="0.2"/>
    <row r="359" spans="1:18" ht="12.75" customHeight="1" x14ac:dyDescent="0.2"/>
    <row r="360" spans="1:18" ht="26.25" customHeight="1" x14ac:dyDescent="0.4">
      <c r="A360" s="79"/>
      <c r="B360" s="101" t="s">
        <v>23</v>
      </c>
      <c r="C360" s="101"/>
      <c r="D360" s="101"/>
      <c r="E360" s="101"/>
      <c r="F360" s="101"/>
      <c r="G360" s="101"/>
      <c r="H360" s="101"/>
      <c r="I360" s="101"/>
      <c r="J360" s="77" t="s">
        <v>38</v>
      </c>
      <c r="K360" s="78"/>
      <c r="L360" s="78"/>
      <c r="M360" s="2"/>
      <c r="N360" s="2"/>
      <c r="O360" s="4"/>
      <c r="P360" s="2"/>
      <c r="Q360" s="4"/>
      <c r="R360" s="4"/>
    </row>
    <row r="361" spans="1:18" ht="20.25" customHeight="1" x14ac:dyDescent="0.2">
      <c r="A361" s="95" t="s">
        <v>1</v>
      </c>
      <c r="B361" s="96" t="s">
        <v>2</v>
      </c>
      <c r="C361" s="97"/>
      <c r="D361" s="97"/>
      <c r="E361" s="97"/>
      <c r="F361" s="97"/>
      <c r="G361" s="97"/>
      <c r="H361" s="97"/>
      <c r="I361" s="98"/>
      <c r="J361" s="99" t="s">
        <v>3</v>
      </c>
      <c r="K361" s="93" t="s">
        <v>4</v>
      </c>
      <c r="L361" s="93" t="s">
        <v>5</v>
      </c>
      <c r="M361" s="91" t="s">
        <v>6</v>
      </c>
      <c r="N361" s="93" t="s">
        <v>7</v>
      </c>
      <c r="O361" s="94" t="s">
        <v>8</v>
      </c>
      <c r="P361" s="94" t="s">
        <v>9</v>
      </c>
      <c r="Q361" s="93" t="s">
        <v>10</v>
      </c>
    </row>
    <row r="362" spans="1:18" ht="18" customHeight="1" x14ac:dyDescent="0.25">
      <c r="A362" s="92"/>
      <c r="B362" s="5" t="s">
        <v>11</v>
      </c>
      <c r="C362" s="5" t="s">
        <v>12</v>
      </c>
      <c r="D362" s="5" t="s">
        <v>13</v>
      </c>
      <c r="E362" s="5" t="s">
        <v>14</v>
      </c>
      <c r="F362" s="5" t="s">
        <v>15</v>
      </c>
      <c r="G362" s="5" t="s">
        <v>16</v>
      </c>
      <c r="H362" s="5" t="s">
        <v>17</v>
      </c>
      <c r="I362" s="5" t="s">
        <v>18</v>
      </c>
      <c r="J362" s="100"/>
      <c r="K362" s="92"/>
      <c r="L362" s="92"/>
      <c r="M362" s="92"/>
      <c r="N362" s="92"/>
      <c r="O362" s="92"/>
      <c r="P362" s="92"/>
      <c r="Q362" s="92"/>
    </row>
    <row r="363" spans="1:18" ht="15.75" customHeight="1" x14ac:dyDescent="0.25">
      <c r="A363" s="5">
        <v>1701</v>
      </c>
      <c r="B363" s="6">
        <v>8</v>
      </c>
      <c r="C363" s="6"/>
      <c r="D363" s="6"/>
      <c r="E363" s="6"/>
      <c r="F363" s="6"/>
      <c r="G363" s="6"/>
      <c r="H363" s="6"/>
      <c r="I363" s="6"/>
      <c r="J363" s="55"/>
      <c r="K363" s="7"/>
      <c r="L363" s="8"/>
      <c r="M363" s="9"/>
      <c r="N363" s="10"/>
      <c r="O363" s="11">
        <f>B363</f>
        <v>8</v>
      </c>
      <c r="P363" s="12"/>
      <c r="Q363" s="10"/>
    </row>
    <row r="364" spans="1:18" ht="15.75" customHeight="1" x14ac:dyDescent="0.25">
      <c r="A364" s="5">
        <v>1702</v>
      </c>
      <c r="B364" s="6"/>
      <c r="C364" s="6">
        <v>5</v>
      </c>
      <c r="D364" s="6"/>
      <c r="E364" s="6"/>
      <c r="F364" s="6"/>
      <c r="G364" s="6"/>
      <c r="H364" s="6"/>
      <c r="I364" s="6"/>
      <c r="J364" s="55"/>
      <c r="K364" s="13"/>
      <c r="L364" s="14"/>
      <c r="M364" s="15"/>
      <c r="N364" s="16">
        <f>IF(C364=0,"",C364/B363)</f>
        <v>0.625</v>
      </c>
      <c r="O364" s="17">
        <v>5</v>
      </c>
      <c r="P364" s="18">
        <f t="shared" ref="P364:P370" si="30">IF(O364=0,"",O364/O363)</f>
        <v>0.625</v>
      </c>
      <c r="Q364" s="18">
        <f t="shared" ref="Q364:Q370" si="31">IF(O364=0,"",100%-P364)</f>
        <v>0.375</v>
      </c>
    </row>
    <row r="365" spans="1:18" ht="15.75" customHeight="1" x14ac:dyDescent="0.25">
      <c r="A365" s="5">
        <v>1801</v>
      </c>
      <c r="B365" s="6"/>
      <c r="C365" s="6"/>
      <c r="D365" s="6">
        <v>5</v>
      </c>
      <c r="E365" s="6"/>
      <c r="F365" s="6"/>
      <c r="G365" s="6"/>
      <c r="H365" s="6"/>
      <c r="I365" s="6"/>
      <c r="J365" s="55"/>
      <c r="K365" s="13"/>
      <c r="L365" s="14"/>
      <c r="M365" s="15"/>
      <c r="N365" s="16">
        <f>IF(D365=0,"",D365/C364)</f>
        <v>1</v>
      </c>
      <c r="O365" s="17">
        <v>5</v>
      </c>
      <c r="P365" s="18">
        <f t="shared" si="30"/>
        <v>1</v>
      </c>
      <c r="Q365" s="18">
        <f t="shared" si="31"/>
        <v>0</v>
      </c>
      <c r="R365" s="19">
        <f>O365/O363</f>
        <v>0.625</v>
      </c>
    </row>
    <row r="366" spans="1:18" ht="15.75" customHeight="1" x14ac:dyDescent="0.25">
      <c r="A366" s="5">
        <v>1802</v>
      </c>
      <c r="B366" s="6"/>
      <c r="C366" s="6"/>
      <c r="D366" s="6"/>
      <c r="E366" s="6">
        <v>5</v>
      </c>
      <c r="F366" s="6"/>
      <c r="G366" s="6"/>
      <c r="H366" s="6"/>
      <c r="I366" s="6"/>
      <c r="J366" s="55"/>
      <c r="K366" s="13"/>
      <c r="L366" s="14"/>
      <c r="M366" s="15"/>
      <c r="N366" s="16">
        <f>IF(E366=0,"",E366/D365)</f>
        <v>1</v>
      </c>
      <c r="O366" s="17">
        <v>5</v>
      </c>
      <c r="P366" s="18">
        <f t="shared" si="30"/>
        <v>1</v>
      </c>
      <c r="Q366" s="18">
        <f t="shared" si="31"/>
        <v>0</v>
      </c>
    </row>
    <row r="367" spans="1:18" ht="15.75" customHeight="1" x14ac:dyDescent="0.25">
      <c r="A367" s="5">
        <v>1901</v>
      </c>
      <c r="B367" s="6"/>
      <c r="C367" s="6"/>
      <c r="D367" s="6"/>
      <c r="E367" s="6"/>
      <c r="F367" s="6">
        <v>5</v>
      </c>
      <c r="G367" s="6"/>
      <c r="H367" s="6"/>
      <c r="I367" s="6"/>
      <c r="J367" s="55"/>
      <c r="K367" s="13"/>
      <c r="L367" s="14"/>
      <c r="M367" s="15"/>
      <c r="N367" s="16">
        <f>IF(F367=0,"",F367/E366)</f>
        <v>1</v>
      </c>
      <c r="O367" s="17">
        <v>5</v>
      </c>
      <c r="P367" s="18">
        <f t="shared" si="30"/>
        <v>1</v>
      </c>
      <c r="Q367" s="18">
        <f t="shared" si="31"/>
        <v>0</v>
      </c>
    </row>
    <row r="368" spans="1:18" ht="15.75" customHeight="1" x14ac:dyDescent="0.25">
      <c r="A368" s="5">
        <v>1902</v>
      </c>
      <c r="B368" s="6"/>
      <c r="C368" s="6"/>
      <c r="D368" s="6"/>
      <c r="E368" s="6"/>
      <c r="F368" s="6"/>
      <c r="G368" s="6">
        <v>5</v>
      </c>
      <c r="H368" s="6"/>
      <c r="I368" s="6"/>
      <c r="J368" s="55"/>
      <c r="K368" s="13"/>
      <c r="L368" s="14"/>
      <c r="M368" s="15"/>
      <c r="N368" s="16">
        <f>IF(G368=0,"",G368/F367)</f>
        <v>1</v>
      </c>
      <c r="O368" s="17">
        <v>5</v>
      </c>
      <c r="P368" s="18">
        <f t="shared" si="30"/>
        <v>1</v>
      </c>
      <c r="Q368" s="18">
        <f t="shared" si="31"/>
        <v>0</v>
      </c>
    </row>
    <row r="369" spans="1:18" ht="15.75" customHeight="1" x14ac:dyDescent="0.25">
      <c r="A369" s="5">
        <v>2001</v>
      </c>
      <c r="B369" s="6"/>
      <c r="C369" s="6"/>
      <c r="D369" s="6"/>
      <c r="E369" s="6"/>
      <c r="F369" s="6"/>
      <c r="G369" s="6"/>
      <c r="H369" s="6">
        <v>5</v>
      </c>
      <c r="I369" s="6"/>
      <c r="J369" s="55"/>
      <c r="K369" s="13"/>
      <c r="L369" s="14"/>
      <c r="M369" s="15"/>
      <c r="N369" s="16">
        <f>IF(H369=0,"",H369/G368)</f>
        <v>1</v>
      </c>
      <c r="O369" s="17">
        <v>5</v>
      </c>
      <c r="P369" s="18">
        <f t="shared" si="30"/>
        <v>1</v>
      </c>
      <c r="Q369" s="18">
        <f t="shared" si="31"/>
        <v>0</v>
      </c>
    </row>
    <row r="370" spans="1:18" ht="15.75" customHeight="1" x14ac:dyDescent="0.25">
      <c r="A370" s="5">
        <v>2002</v>
      </c>
      <c r="B370" s="6"/>
      <c r="C370" s="6"/>
      <c r="D370" s="6"/>
      <c r="E370" s="6"/>
      <c r="F370" s="6"/>
      <c r="G370" s="6"/>
      <c r="H370" s="6"/>
      <c r="I370" s="6">
        <v>5</v>
      </c>
      <c r="J370" s="55">
        <v>4</v>
      </c>
      <c r="K370" s="13"/>
      <c r="L370" s="14"/>
      <c r="M370" s="15"/>
      <c r="N370" s="16">
        <f>IF(I370=0,"",I370/H369)</f>
        <v>1</v>
      </c>
      <c r="O370" s="17">
        <v>5</v>
      </c>
      <c r="P370" s="18">
        <f t="shared" si="30"/>
        <v>1</v>
      </c>
      <c r="Q370" s="18">
        <f t="shared" si="31"/>
        <v>0</v>
      </c>
    </row>
    <row r="371" spans="1:18" ht="15.75" customHeight="1" x14ac:dyDescent="0.25">
      <c r="A371" s="5">
        <v>2101</v>
      </c>
      <c r="B371" s="6"/>
      <c r="C371" s="6"/>
      <c r="D371" s="6"/>
      <c r="E371" s="6"/>
      <c r="F371" s="6"/>
      <c r="G371" s="6"/>
      <c r="H371" s="6"/>
      <c r="I371" s="6"/>
      <c r="J371" s="55"/>
      <c r="K371" s="13"/>
      <c r="L371" s="14"/>
      <c r="M371" s="14"/>
      <c r="N371" s="24"/>
      <c r="O371" s="17"/>
      <c r="P371" s="25"/>
      <c r="Q371" s="24"/>
    </row>
    <row r="372" spans="1:18" ht="15.75" customHeight="1" x14ac:dyDescent="0.25">
      <c r="A372" s="5">
        <v>2102</v>
      </c>
      <c r="B372" s="6"/>
      <c r="C372" s="6"/>
      <c r="D372" s="6"/>
      <c r="E372" s="6"/>
      <c r="F372" s="6"/>
      <c r="G372" s="6"/>
      <c r="H372" s="6"/>
      <c r="I372" s="6"/>
      <c r="J372" s="55"/>
      <c r="K372" s="13"/>
      <c r="L372" s="14"/>
      <c r="M372" s="14"/>
      <c r="N372" s="24"/>
      <c r="O372" s="17"/>
      <c r="P372" s="25"/>
      <c r="Q372" s="24"/>
    </row>
    <row r="373" spans="1:18" ht="15.75" customHeight="1" x14ac:dyDescent="0.25">
      <c r="A373" s="5">
        <v>2201</v>
      </c>
      <c r="B373" s="6"/>
      <c r="C373" s="6"/>
      <c r="D373" s="6"/>
      <c r="E373" s="6"/>
      <c r="F373" s="6"/>
      <c r="G373" s="6"/>
      <c r="H373" s="6"/>
      <c r="I373" s="6"/>
      <c r="J373" s="55"/>
      <c r="K373" s="13"/>
      <c r="L373" s="14"/>
      <c r="M373" s="14"/>
      <c r="N373" s="24"/>
      <c r="O373" s="22"/>
      <c r="P373" s="25"/>
      <c r="Q373" s="24"/>
    </row>
    <row r="374" spans="1:18" ht="15.75" customHeight="1" x14ac:dyDescent="0.25">
      <c r="A374" s="5">
        <v>2202</v>
      </c>
      <c r="B374" s="6"/>
      <c r="C374" s="6"/>
      <c r="D374" s="6"/>
      <c r="E374" s="6"/>
      <c r="F374" s="6"/>
      <c r="G374" s="6"/>
      <c r="H374" s="6"/>
      <c r="I374" s="6"/>
      <c r="J374" s="55"/>
      <c r="K374" s="13"/>
      <c r="L374" s="14"/>
      <c r="M374" s="20"/>
      <c r="N374" s="24"/>
      <c r="O374" s="22"/>
      <c r="P374" s="25"/>
      <c r="Q374" s="24"/>
    </row>
    <row r="375" spans="1:18" ht="15.75" customHeight="1" x14ac:dyDescent="0.25">
      <c r="A375" s="5">
        <v>2301</v>
      </c>
      <c r="B375" s="6"/>
      <c r="C375" s="6"/>
      <c r="D375" s="6"/>
      <c r="E375" s="6"/>
      <c r="F375" s="6"/>
      <c r="G375" s="6"/>
      <c r="H375" s="6"/>
      <c r="I375" s="6"/>
      <c r="J375" s="55"/>
      <c r="K375" s="13"/>
      <c r="L375" s="14"/>
      <c r="M375" s="20"/>
      <c r="N375" s="24"/>
      <c r="O375" s="22"/>
      <c r="P375" s="25"/>
      <c r="Q375" s="24"/>
    </row>
    <row r="376" spans="1:18" ht="15.75" customHeight="1" x14ac:dyDescent="0.25">
      <c r="A376" s="5">
        <v>2302</v>
      </c>
      <c r="B376" s="6"/>
      <c r="C376" s="6"/>
      <c r="D376" s="6"/>
      <c r="E376" s="6"/>
      <c r="F376" s="6"/>
      <c r="G376" s="6"/>
      <c r="H376" s="6"/>
      <c r="I376" s="6"/>
      <c r="J376" s="55"/>
      <c r="K376" s="13"/>
      <c r="L376" s="14"/>
      <c r="M376" s="20"/>
      <c r="N376" s="14"/>
      <c r="O376" s="20"/>
      <c r="P376" s="26"/>
      <c r="Q376" s="24"/>
    </row>
    <row r="377" spans="1:18" ht="15.75" customHeight="1" x14ac:dyDescent="0.25">
      <c r="A377" s="5">
        <v>2401</v>
      </c>
      <c r="B377" s="6"/>
      <c r="C377" s="6"/>
      <c r="D377" s="6"/>
      <c r="E377" s="6"/>
      <c r="F377" s="6"/>
      <c r="G377" s="6"/>
      <c r="H377" s="6"/>
      <c r="I377" s="6"/>
      <c r="J377" s="55"/>
      <c r="K377" s="13"/>
      <c r="L377" s="14"/>
      <c r="M377" s="20"/>
      <c r="N377" s="27" t="s">
        <v>19</v>
      </c>
      <c r="O377" s="28">
        <v>3</v>
      </c>
      <c r="P377" s="29">
        <f>IF(SUM(J365:J377)=0,"",SUM(J365:J377))</f>
        <v>4</v>
      </c>
      <c r="Q377" s="30" t="s">
        <v>3</v>
      </c>
    </row>
    <row r="378" spans="1:18" ht="15.75" customHeight="1" x14ac:dyDescent="0.25">
      <c r="A378" s="5">
        <v>2402</v>
      </c>
      <c r="B378" s="6"/>
      <c r="C378" s="6"/>
      <c r="D378" s="6"/>
      <c r="E378" s="6"/>
      <c r="F378" s="6"/>
      <c r="G378" s="6"/>
      <c r="H378" s="6"/>
      <c r="I378" s="6"/>
      <c r="J378" s="55"/>
      <c r="K378" s="13"/>
      <c r="L378" s="14"/>
      <c r="M378" s="20"/>
      <c r="N378" s="31" t="s">
        <v>20</v>
      </c>
      <c r="O378" s="32">
        <f>IF(O377/B363=0,"",O377/B363)</f>
        <v>0.375</v>
      </c>
      <c r="P378" s="33">
        <f>IF(O377/P377=0,"",O377/P377)</f>
        <v>0.75</v>
      </c>
      <c r="Q378" s="34" t="s">
        <v>21</v>
      </c>
    </row>
    <row r="379" spans="1:18" ht="15.75" customHeight="1" x14ac:dyDescent="0.25">
      <c r="A379" s="5">
        <v>2501</v>
      </c>
      <c r="B379" s="83"/>
      <c r="C379" s="83"/>
      <c r="D379" s="83"/>
      <c r="E379" s="83"/>
      <c r="F379" s="83"/>
      <c r="G379" s="83"/>
      <c r="H379" s="83"/>
      <c r="I379" s="83"/>
      <c r="J379" s="55"/>
      <c r="K379" s="35"/>
      <c r="L379" s="36"/>
      <c r="M379" s="37"/>
      <c r="N379" s="38"/>
      <c r="O379" s="39"/>
      <c r="P379" s="39"/>
      <c r="Q379" s="40"/>
    </row>
    <row r="380" spans="1:18" ht="18" customHeight="1" x14ac:dyDescent="0.25">
      <c r="A380" s="1"/>
      <c r="B380" s="102" t="s">
        <v>22</v>
      </c>
      <c r="C380" s="102"/>
      <c r="D380" s="102"/>
      <c r="E380" s="102"/>
      <c r="F380" s="102"/>
      <c r="G380" s="102"/>
      <c r="H380" s="102"/>
      <c r="I380" s="102"/>
      <c r="J380" s="82">
        <f>SUM(J370:J376)</f>
        <v>4</v>
      </c>
      <c r="K380" s="42">
        <f>IF(J370=0,"",J370/B363)</f>
        <v>0.5</v>
      </c>
      <c r="L380" s="42">
        <f>IF(J380=0,"",J380/B363)</f>
        <v>0.5</v>
      </c>
      <c r="M380" s="42">
        <f>L380-K380</f>
        <v>0</v>
      </c>
      <c r="N380" s="2"/>
      <c r="O380" s="4"/>
      <c r="P380" s="3"/>
      <c r="Q380" s="2"/>
    </row>
    <row r="381" spans="1:18" ht="12.75" customHeight="1" x14ac:dyDescent="0.2"/>
    <row r="382" spans="1:18" ht="12.75" customHeight="1" x14ac:dyDescent="0.2"/>
    <row r="383" spans="1:18" ht="26.25" customHeight="1" x14ac:dyDescent="0.4">
      <c r="A383" s="79"/>
      <c r="B383" s="101" t="s">
        <v>23</v>
      </c>
      <c r="C383" s="101"/>
      <c r="D383" s="101"/>
      <c r="E383" s="101"/>
      <c r="F383" s="101"/>
      <c r="G383" s="101"/>
      <c r="H383" s="101"/>
      <c r="I383" s="101"/>
      <c r="J383" s="77" t="s">
        <v>39</v>
      </c>
      <c r="K383" s="4"/>
      <c r="L383" s="2"/>
      <c r="M383" s="2"/>
      <c r="N383" s="4"/>
      <c r="O383" s="2"/>
      <c r="P383" s="4"/>
      <c r="Q383" s="4"/>
      <c r="R383" s="4"/>
    </row>
    <row r="384" spans="1:18" ht="20.25" customHeight="1" x14ac:dyDescent="0.2">
      <c r="A384" s="95" t="s">
        <v>1</v>
      </c>
      <c r="B384" s="96" t="s">
        <v>2</v>
      </c>
      <c r="C384" s="97"/>
      <c r="D384" s="97"/>
      <c r="E384" s="97"/>
      <c r="F384" s="97"/>
      <c r="G384" s="97"/>
      <c r="H384" s="97"/>
      <c r="I384" s="98"/>
      <c r="J384" s="99" t="s">
        <v>3</v>
      </c>
      <c r="K384" s="93" t="s">
        <v>4</v>
      </c>
      <c r="L384" s="93" t="s">
        <v>5</v>
      </c>
      <c r="M384" s="91" t="s">
        <v>6</v>
      </c>
      <c r="N384" s="93" t="s">
        <v>7</v>
      </c>
      <c r="O384" s="94" t="s">
        <v>8</v>
      </c>
      <c r="P384" s="94" t="s">
        <v>9</v>
      </c>
      <c r="Q384" s="93" t="s">
        <v>10</v>
      </c>
    </row>
    <row r="385" spans="1:18" ht="15.75" customHeight="1" x14ac:dyDescent="0.25">
      <c r="A385" s="92"/>
      <c r="B385" s="5" t="s">
        <v>11</v>
      </c>
      <c r="C385" s="5" t="s">
        <v>12</v>
      </c>
      <c r="D385" s="5" t="s">
        <v>13</v>
      </c>
      <c r="E385" s="5" t="s">
        <v>14</v>
      </c>
      <c r="F385" s="5" t="s">
        <v>15</v>
      </c>
      <c r="G385" s="5" t="s">
        <v>16</v>
      </c>
      <c r="H385" s="5" t="s">
        <v>17</v>
      </c>
      <c r="I385" s="5" t="s">
        <v>18</v>
      </c>
      <c r="J385" s="100"/>
      <c r="K385" s="92"/>
      <c r="L385" s="92"/>
      <c r="M385" s="92"/>
      <c r="N385" s="92"/>
      <c r="O385" s="92"/>
      <c r="P385" s="92"/>
      <c r="Q385" s="92"/>
    </row>
    <row r="386" spans="1:18" ht="15.75" customHeight="1" x14ac:dyDescent="0.25">
      <c r="A386" s="5">
        <v>1702</v>
      </c>
      <c r="B386" s="6">
        <v>15</v>
      </c>
      <c r="C386" s="6"/>
      <c r="D386" s="6"/>
      <c r="E386" s="6"/>
      <c r="F386" s="6"/>
      <c r="G386" s="6"/>
      <c r="H386" s="6"/>
      <c r="I386" s="6"/>
      <c r="J386" s="55"/>
      <c r="K386" s="7"/>
      <c r="L386" s="8"/>
      <c r="M386" s="9"/>
      <c r="N386" s="10"/>
      <c r="O386" s="11">
        <f>B386</f>
        <v>15</v>
      </c>
      <c r="P386" s="12"/>
      <c r="Q386" s="10"/>
    </row>
    <row r="387" spans="1:18" ht="15.75" customHeight="1" x14ac:dyDescent="0.25">
      <c r="A387" s="5">
        <v>1801</v>
      </c>
      <c r="B387" s="6"/>
      <c r="C387" s="6">
        <v>14</v>
      </c>
      <c r="D387" s="6"/>
      <c r="E387" s="6"/>
      <c r="F387" s="6"/>
      <c r="G387" s="6"/>
      <c r="H387" s="6"/>
      <c r="I387" s="6"/>
      <c r="J387" s="55"/>
      <c r="K387" s="13"/>
      <c r="L387" s="14"/>
      <c r="M387" s="15"/>
      <c r="N387" s="16">
        <f>IF(C387=0,"",C387/B386)</f>
        <v>0.93333333333333335</v>
      </c>
      <c r="O387" s="17">
        <v>14</v>
      </c>
      <c r="P387" s="18">
        <f t="shared" ref="P387:P393" si="32">IF(O387=0,"",O387/O386)</f>
        <v>0.93333333333333335</v>
      </c>
      <c r="Q387" s="18">
        <f t="shared" ref="Q387:Q393" si="33">IF(O387=0,"",100%-P387)</f>
        <v>6.6666666666666652E-2</v>
      </c>
    </row>
    <row r="388" spans="1:18" ht="15.75" customHeight="1" x14ac:dyDescent="0.25">
      <c r="A388" s="5">
        <v>1802</v>
      </c>
      <c r="B388" s="6"/>
      <c r="C388" s="6"/>
      <c r="D388" s="6">
        <v>13</v>
      </c>
      <c r="E388" s="6"/>
      <c r="F388" s="6"/>
      <c r="G388" s="6"/>
      <c r="H388" s="6"/>
      <c r="I388" s="6"/>
      <c r="J388" s="55"/>
      <c r="K388" s="13"/>
      <c r="L388" s="14"/>
      <c r="M388" s="15"/>
      <c r="N388" s="16">
        <f>IF(D388=0,"",D388/C387)</f>
        <v>0.9285714285714286</v>
      </c>
      <c r="O388" s="17">
        <v>13</v>
      </c>
      <c r="P388" s="18">
        <f t="shared" si="32"/>
        <v>0.9285714285714286</v>
      </c>
      <c r="Q388" s="18">
        <f t="shared" si="33"/>
        <v>7.1428571428571397E-2</v>
      </c>
      <c r="R388" s="19">
        <f>O388/O386</f>
        <v>0.8666666666666667</v>
      </c>
    </row>
    <row r="389" spans="1:18" ht="15.75" customHeight="1" x14ac:dyDescent="0.25">
      <c r="A389" s="5">
        <v>1901</v>
      </c>
      <c r="B389" s="6"/>
      <c r="C389" s="6"/>
      <c r="D389" s="6"/>
      <c r="E389" s="6">
        <v>12</v>
      </c>
      <c r="F389" s="6"/>
      <c r="G389" s="6"/>
      <c r="H389" s="6"/>
      <c r="I389" s="6"/>
      <c r="J389" s="55"/>
      <c r="K389" s="13"/>
      <c r="L389" s="14"/>
      <c r="M389" s="15"/>
      <c r="N389" s="16">
        <f>IF(E389=0,"",E389/D388)</f>
        <v>0.92307692307692313</v>
      </c>
      <c r="O389" s="17">
        <v>12</v>
      </c>
      <c r="P389" s="18">
        <f t="shared" si="32"/>
        <v>0.92307692307692313</v>
      </c>
      <c r="Q389" s="18">
        <f t="shared" si="33"/>
        <v>7.6923076923076872E-2</v>
      </c>
    </row>
    <row r="390" spans="1:18" ht="15.75" customHeight="1" x14ac:dyDescent="0.25">
      <c r="A390" s="5">
        <v>1902</v>
      </c>
      <c r="B390" s="6"/>
      <c r="C390" s="6"/>
      <c r="D390" s="6"/>
      <c r="E390" s="6"/>
      <c r="F390" s="6">
        <v>11</v>
      </c>
      <c r="G390" s="6"/>
      <c r="H390" s="6"/>
      <c r="I390" s="6"/>
      <c r="J390" s="55"/>
      <c r="K390" s="13"/>
      <c r="L390" s="14"/>
      <c r="M390" s="15"/>
      <c r="N390" s="16">
        <f>IF(F390=0,"",F390/E389)</f>
        <v>0.91666666666666663</v>
      </c>
      <c r="O390" s="17">
        <v>11</v>
      </c>
      <c r="P390" s="18">
        <f t="shared" si="32"/>
        <v>0.91666666666666663</v>
      </c>
      <c r="Q390" s="18">
        <f t="shared" si="33"/>
        <v>8.333333333333337E-2</v>
      </c>
    </row>
    <row r="391" spans="1:18" ht="15.75" customHeight="1" x14ac:dyDescent="0.25">
      <c r="A391" s="5">
        <v>2001</v>
      </c>
      <c r="B391" s="6"/>
      <c r="C391" s="6"/>
      <c r="D391" s="6"/>
      <c r="E391" s="6"/>
      <c r="F391" s="6"/>
      <c r="G391" s="6">
        <v>10</v>
      </c>
      <c r="H391" s="6"/>
      <c r="I391" s="6"/>
      <c r="J391" s="55"/>
      <c r="K391" s="13"/>
      <c r="L391" s="14"/>
      <c r="M391" s="15"/>
      <c r="N391" s="16">
        <f>IF(G391=0,"",G391/F390)</f>
        <v>0.90909090909090906</v>
      </c>
      <c r="O391" s="17">
        <v>11</v>
      </c>
      <c r="P391" s="18">
        <f t="shared" si="32"/>
        <v>1</v>
      </c>
      <c r="Q391" s="18">
        <f t="shared" si="33"/>
        <v>0</v>
      </c>
    </row>
    <row r="392" spans="1:18" ht="15.75" customHeight="1" x14ac:dyDescent="0.25">
      <c r="A392" s="5">
        <v>2002</v>
      </c>
      <c r="B392" s="6"/>
      <c r="C392" s="6"/>
      <c r="D392" s="6"/>
      <c r="E392" s="6"/>
      <c r="F392" s="6"/>
      <c r="G392" s="6"/>
      <c r="H392" s="6">
        <v>10</v>
      </c>
      <c r="I392" s="6"/>
      <c r="J392" s="55"/>
      <c r="K392" s="13"/>
      <c r="L392" s="14"/>
      <c r="M392" s="15"/>
      <c r="N392" s="16">
        <f>IF(H392=0,"",H392/G391)</f>
        <v>1</v>
      </c>
      <c r="O392" s="17">
        <v>11</v>
      </c>
      <c r="P392" s="18">
        <f t="shared" si="32"/>
        <v>1</v>
      </c>
      <c r="Q392" s="18">
        <f t="shared" si="33"/>
        <v>0</v>
      </c>
    </row>
    <row r="393" spans="1:18" ht="15.75" customHeight="1" x14ac:dyDescent="0.25">
      <c r="A393" s="5">
        <v>2101</v>
      </c>
      <c r="B393" s="6"/>
      <c r="C393" s="6"/>
      <c r="D393" s="6"/>
      <c r="E393" s="6"/>
      <c r="F393" s="6"/>
      <c r="G393" s="6"/>
      <c r="H393" s="6"/>
      <c r="I393" s="6">
        <v>9</v>
      </c>
      <c r="J393" s="55">
        <v>8</v>
      </c>
      <c r="K393" s="13"/>
      <c r="L393" s="14"/>
      <c r="M393" s="15"/>
      <c r="N393" s="16">
        <f>IF(I393=0,"",I393/H392)</f>
        <v>0.9</v>
      </c>
      <c r="O393" s="17">
        <v>11</v>
      </c>
      <c r="P393" s="18">
        <f t="shared" si="32"/>
        <v>1</v>
      </c>
      <c r="Q393" s="18">
        <f t="shared" si="33"/>
        <v>0</v>
      </c>
    </row>
    <row r="394" spans="1:18" ht="15.75" customHeight="1" x14ac:dyDescent="0.25">
      <c r="A394" s="5">
        <v>2102</v>
      </c>
      <c r="B394" s="6"/>
      <c r="C394" s="6"/>
      <c r="D394" s="6"/>
      <c r="E394" s="6"/>
      <c r="F394" s="6"/>
      <c r="G394" s="6"/>
      <c r="H394" s="6"/>
      <c r="I394" s="6">
        <v>1</v>
      </c>
      <c r="J394" s="55">
        <v>1</v>
      </c>
      <c r="K394" s="13"/>
      <c r="L394" s="14"/>
      <c r="M394" s="14"/>
      <c r="N394" s="24"/>
      <c r="O394" s="17">
        <v>3</v>
      </c>
      <c r="P394" s="25"/>
      <c r="Q394" s="24"/>
    </row>
    <row r="395" spans="1:18" ht="15.75" customHeight="1" x14ac:dyDescent="0.25">
      <c r="A395" s="5">
        <v>2201</v>
      </c>
      <c r="B395" s="6"/>
      <c r="C395" s="6"/>
      <c r="D395" s="6"/>
      <c r="E395" s="6"/>
      <c r="F395" s="6"/>
      <c r="G395" s="6"/>
      <c r="H395" s="6"/>
      <c r="I395" s="6">
        <v>1</v>
      </c>
      <c r="J395" s="55">
        <v>1</v>
      </c>
      <c r="K395" s="13"/>
      <c r="L395" s="14"/>
      <c r="M395" s="14"/>
      <c r="N395" s="24"/>
      <c r="O395" s="17">
        <v>1</v>
      </c>
      <c r="P395" s="25"/>
      <c r="Q395" s="24"/>
    </row>
    <row r="396" spans="1:18" ht="15.75" customHeight="1" x14ac:dyDescent="0.25">
      <c r="A396" s="5">
        <v>2202</v>
      </c>
      <c r="B396" s="6"/>
      <c r="C396" s="6"/>
      <c r="D396" s="6"/>
      <c r="E396" s="6"/>
      <c r="F396" s="6"/>
      <c r="G396" s="6"/>
      <c r="H396" s="6"/>
      <c r="I396" s="6"/>
      <c r="J396" s="55"/>
      <c r="K396" s="13"/>
      <c r="L396" s="14"/>
      <c r="M396" s="14"/>
      <c r="N396" s="24"/>
      <c r="O396" s="22"/>
      <c r="P396" s="25"/>
      <c r="Q396" s="24"/>
    </row>
    <row r="397" spans="1:18" ht="15.75" customHeight="1" x14ac:dyDescent="0.25">
      <c r="A397" s="5">
        <v>2301</v>
      </c>
      <c r="B397" s="6"/>
      <c r="C397" s="6"/>
      <c r="D397" s="6"/>
      <c r="E397" s="6"/>
      <c r="F397" s="6"/>
      <c r="G397" s="6"/>
      <c r="H397" s="6"/>
      <c r="I397" s="6"/>
      <c r="J397" s="55"/>
      <c r="K397" s="13"/>
      <c r="L397" s="14"/>
      <c r="M397" s="14"/>
      <c r="N397" s="24"/>
      <c r="O397" s="22"/>
      <c r="P397" s="25"/>
      <c r="Q397" s="24"/>
    </row>
    <row r="398" spans="1:18" ht="15.75" customHeight="1" x14ac:dyDescent="0.25">
      <c r="A398" s="5">
        <v>2302</v>
      </c>
      <c r="B398" s="6"/>
      <c r="C398" s="6"/>
      <c r="D398" s="6"/>
      <c r="E398" s="6"/>
      <c r="F398" s="6"/>
      <c r="G398" s="6"/>
      <c r="H398" s="6"/>
      <c r="I398" s="6"/>
      <c r="J398" s="55"/>
      <c r="K398" s="13"/>
      <c r="L398" s="14"/>
      <c r="M398" s="14"/>
      <c r="N398" s="24"/>
      <c r="O398" s="22"/>
      <c r="P398" s="25"/>
      <c r="Q398" s="24"/>
    </row>
    <row r="399" spans="1:18" ht="15.75" customHeight="1" x14ac:dyDescent="0.25">
      <c r="A399" s="5">
        <v>2401</v>
      </c>
      <c r="B399" s="6"/>
      <c r="C399" s="6"/>
      <c r="D399" s="6"/>
      <c r="E399" s="6"/>
      <c r="F399" s="6"/>
      <c r="G399" s="6"/>
      <c r="H399" s="6"/>
      <c r="I399" s="6"/>
      <c r="J399" s="55"/>
      <c r="K399" s="13"/>
      <c r="L399" s="14"/>
      <c r="M399" s="20"/>
      <c r="N399" s="14"/>
      <c r="O399" s="20"/>
      <c r="P399" s="26"/>
      <c r="Q399" s="24"/>
    </row>
    <row r="400" spans="1:18" ht="15.75" customHeight="1" x14ac:dyDescent="0.25">
      <c r="A400" s="5">
        <v>2402</v>
      </c>
      <c r="B400" s="6"/>
      <c r="C400" s="6"/>
      <c r="D400" s="6"/>
      <c r="E400" s="6"/>
      <c r="F400" s="6"/>
      <c r="G400" s="6"/>
      <c r="H400" s="6"/>
      <c r="I400" s="6"/>
      <c r="J400" s="55"/>
      <c r="K400" s="13"/>
      <c r="L400" s="14"/>
      <c r="M400" s="20"/>
      <c r="N400" s="27" t="s">
        <v>19</v>
      </c>
      <c r="O400" s="28">
        <v>9</v>
      </c>
      <c r="P400" s="29">
        <f>IF(SUM(J388:J400)=0,"",SUM(J388:J400))</f>
        <v>10</v>
      </c>
      <c r="Q400" s="30" t="s">
        <v>3</v>
      </c>
    </row>
    <row r="401" spans="1:18" ht="15.75" customHeight="1" x14ac:dyDescent="0.25">
      <c r="A401" s="5">
        <v>2501</v>
      </c>
      <c r="B401" s="6"/>
      <c r="C401" s="6"/>
      <c r="D401" s="6"/>
      <c r="E401" s="6"/>
      <c r="F401" s="6"/>
      <c r="G401" s="6"/>
      <c r="H401" s="6"/>
      <c r="I401" s="6"/>
      <c r="J401" s="55"/>
      <c r="K401" s="13"/>
      <c r="L401" s="14"/>
      <c r="M401" s="20"/>
      <c r="N401" s="31" t="s">
        <v>20</v>
      </c>
      <c r="O401" s="32">
        <f>IF(O400/B386=0,"",O400/B386)</f>
        <v>0.6</v>
      </c>
      <c r="P401" s="33">
        <f>IF(O400/P400=0,"",O400/P400)</f>
        <v>0.9</v>
      </c>
      <c r="Q401" s="34" t="s">
        <v>21</v>
      </c>
    </row>
    <row r="402" spans="1:18" ht="15.75" customHeight="1" x14ac:dyDescent="0.25">
      <c r="A402" s="5">
        <v>2502</v>
      </c>
      <c r="B402" s="83"/>
      <c r="C402" s="83"/>
      <c r="D402" s="83"/>
      <c r="E402" s="83"/>
      <c r="F402" s="83"/>
      <c r="G402" s="83"/>
      <c r="H402" s="83"/>
      <c r="I402" s="83"/>
      <c r="J402" s="55"/>
      <c r="K402" s="35"/>
      <c r="L402" s="36"/>
      <c r="M402" s="37"/>
      <c r="N402" s="38"/>
      <c r="O402" s="39"/>
      <c r="P402" s="39"/>
      <c r="Q402" s="40"/>
    </row>
    <row r="403" spans="1:18" ht="18" customHeight="1" x14ac:dyDescent="0.25">
      <c r="A403" s="1"/>
      <c r="B403" s="102" t="s">
        <v>22</v>
      </c>
      <c r="C403" s="102"/>
      <c r="D403" s="102"/>
      <c r="E403" s="102"/>
      <c r="F403" s="102"/>
      <c r="G403" s="102"/>
      <c r="H403" s="102"/>
      <c r="I403" s="102"/>
      <c r="J403" s="82">
        <f>SUM(J393:J399)</f>
        <v>10</v>
      </c>
      <c r="K403" s="42">
        <f>IF(J393=0,"",J393/B386)</f>
        <v>0.53333333333333333</v>
      </c>
      <c r="L403" s="42">
        <f>IF(J403=0,"",J403/B386)</f>
        <v>0.66666666666666663</v>
      </c>
      <c r="M403" s="42">
        <f>IF(J395=0,"",L403-K403)</f>
        <v>0.1333333333333333</v>
      </c>
      <c r="N403" s="2"/>
      <c r="O403" s="4"/>
      <c r="P403" s="3"/>
      <c r="Q403" s="2"/>
    </row>
    <row r="404" spans="1:18" ht="12.75" customHeight="1" x14ac:dyDescent="0.2"/>
    <row r="405" spans="1:18" ht="12.75" customHeight="1" x14ac:dyDescent="0.2">
      <c r="A405" s="47" t="s">
        <v>40</v>
      </c>
    </row>
    <row r="406" spans="1:18" ht="26.25" customHeight="1" x14ac:dyDescent="0.4">
      <c r="A406" s="79"/>
      <c r="B406" s="101" t="s">
        <v>23</v>
      </c>
      <c r="C406" s="101"/>
      <c r="D406" s="101"/>
      <c r="E406" s="101"/>
      <c r="F406" s="101"/>
      <c r="G406" s="101"/>
      <c r="H406" s="101"/>
      <c r="I406" s="101"/>
      <c r="J406" s="77" t="s">
        <v>41</v>
      </c>
      <c r="K406" s="4"/>
      <c r="L406" s="2"/>
      <c r="M406" s="2"/>
      <c r="N406" s="4"/>
      <c r="O406" s="2"/>
      <c r="P406" s="4"/>
      <c r="Q406" s="4"/>
      <c r="R406" s="4"/>
    </row>
    <row r="407" spans="1:18" ht="20.25" customHeight="1" x14ac:dyDescent="0.2">
      <c r="A407" s="95" t="s">
        <v>1</v>
      </c>
      <c r="B407" s="96" t="s">
        <v>2</v>
      </c>
      <c r="C407" s="97"/>
      <c r="D407" s="97"/>
      <c r="E407" s="97"/>
      <c r="F407" s="97"/>
      <c r="G407" s="97"/>
      <c r="H407" s="97"/>
      <c r="I407" s="98"/>
      <c r="J407" s="99" t="s">
        <v>3</v>
      </c>
      <c r="K407" s="93" t="s">
        <v>4</v>
      </c>
      <c r="L407" s="93" t="s">
        <v>5</v>
      </c>
      <c r="M407" s="91" t="s">
        <v>6</v>
      </c>
      <c r="N407" s="93" t="s">
        <v>7</v>
      </c>
      <c r="O407" s="94" t="s">
        <v>8</v>
      </c>
      <c r="P407" s="94" t="s">
        <v>9</v>
      </c>
      <c r="Q407" s="93" t="s">
        <v>10</v>
      </c>
    </row>
    <row r="408" spans="1:18" ht="15.75" customHeight="1" x14ac:dyDescent="0.25">
      <c r="A408" s="92"/>
      <c r="B408" s="5" t="s">
        <v>11</v>
      </c>
      <c r="C408" s="5" t="s">
        <v>12</v>
      </c>
      <c r="D408" s="5" t="s">
        <v>13</v>
      </c>
      <c r="E408" s="5" t="s">
        <v>14</v>
      </c>
      <c r="F408" s="5" t="s">
        <v>15</v>
      </c>
      <c r="G408" s="5" t="s">
        <v>16</v>
      </c>
      <c r="H408" s="5" t="s">
        <v>17</v>
      </c>
      <c r="I408" s="5" t="s">
        <v>18</v>
      </c>
      <c r="J408" s="100"/>
      <c r="K408" s="92"/>
      <c r="L408" s="92"/>
      <c r="M408" s="92"/>
      <c r="N408" s="92"/>
      <c r="O408" s="92"/>
      <c r="P408" s="92"/>
      <c r="Q408" s="92"/>
    </row>
    <row r="409" spans="1:18" ht="15.75" customHeight="1" x14ac:dyDescent="0.25">
      <c r="A409" s="5">
        <v>1801</v>
      </c>
      <c r="B409" s="6"/>
      <c r="C409" s="6"/>
      <c r="D409" s="6"/>
      <c r="E409" s="6"/>
      <c r="F409" s="6"/>
      <c r="G409" s="6"/>
      <c r="H409" s="6"/>
      <c r="I409" s="6"/>
      <c r="J409" s="55"/>
      <c r="K409" s="7"/>
      <c r="L409" s="8"/>
      <c r="M409" s="9"/>
      <c r="N409" s="10"/>
      <c r="O409" s="11">
        <f>B409</f>
        <v>0</v>
      </c>
      <c r="P409" s="12"/>
      <c r="Q409" s="10"/>
    </row>
    <row r="410" spans="1:18" ht="15.75" customHeight="1" x14ac:dyDescent="0.25">
      <c r="A410" s="5">
        <v>1802</v>
      </c>
      <c r="B410" s="6"/>
      <c r="C410" s="6"/>
      <c r="D410" s="6"/>
      <c r="E410" s="6"/>
      <c r="F410" s="6"/>
      <c r="G410" s="6"/>
      <c r="H410" s="6"/>
      <c r="I410" s="6"/>
      <c r="J410" s="55"/>
      <c r="K410" s="13"/>
      <c r="L410" s="14"/>
      <c r="M410" s="15"/>
      <c r="N410" s="16" t="str">
        <f>IF(C410=0,"",C410/B409)</f>
        <v/>
      </c>
      <c r="O410" s="17"/>
      <c r="P410" s="18" t="str">
        <f t="shared" ref="P410:P418" si="34">IF(O410=0,"",O410/O409)</f>
        <v/>
      </c>
      <c r="Q410" s="18" t="str">
        <f t="shared" ref="Q410:Q418" si="35">IF(O410=0,"",100%-P410)</f>
        <v/>
      </c>
    </row>
    <row r="411" spans="1:18" ht="15.75" customHeight="1" x14ac:dyDescent="0.25">
      <c r="A411" s="5">
        <v>1901</v>
      </c>
      <c r="B411" s="6"/>
      <c r="C411" s="6"/>
      <c r="D411" s="6"/>
      <c r="E411" s="6"/>
      <c r="F411" s="6"/>
      <c r="G411" s="6"/>
      <c r="H411" s="6"/>
      <c r="I411" s="6"/>
      <c r="J411" s="55"/>
      <c r="K411" s="13"/>
      <c r="L411" s="14"/>
      <c r="M411" s="15"/>
      <c r="N411" s="16" t="str">
        <f>IF(D411=0,"",D411/C410)</f>
        <v/>
      </c>
      <c r="O411" s="17"/>
      <c r="P411" s="18" t="str">
        <f t="shared" si="34"/>
        <v/>
      </c>
      <c r="Q411" s="18" t="str">
        <f t="shared" si="35"/>
        <v/>
      </c>
      <c r="R411" s="19" t="e">
        <f>O411/O409</f>
        <v>#DIV/0!</v>
      </c>
    </row>
    <row r="412" spans="1:18" ht="15.75" customHeight="1" x14ac:dyDescent="0.25">
      <c r="A412" s="5">
        <v>1902</v>
      </c>
      <c r="B412" s="6"/>
      <c r="C412" s="6"/>
      <c r="D412" s="6"/>
      <c r="E412" s="6"/>
      <c r="F412" s="6"/>
      <c r="G412" s="6"/>
      <c r="H412" s="6"/>
      <c r="I412" s="6"/>
      <c r="J412" s="55"/>
      <c r="K412" s="13"/>
      <c r="L412" s="14"/>
      <c r="M412" s="15"/>
      <c r="N412" s="16" t="str">
        <f>IF(E412=0,"",E412/D411)</f>
        <v/>
      </c>
      <c r="O412" s="17"/>
      <c r="P412" s="18" t="str">
        <f t="shared" si="34"/>
        <v/>
      </c>
      <c r="Q412" s="18" t="str">
        <f t="shared" si="35"/>
        <v/>
      </c>
    </row>
    <row r="413" spans="1:18" ht="15.75" customHeight="1" x14ac:dyDescent="0.25">
      <c r="A413" s="5">
        <v>2001</v>
      </c>
      <c r="B413" s="6"/>
      <c r="C413" s="6"/>
      <c r="D413" s="6"/>
      <c r="E413" s="6"/>
      <c r="F413" s="6"/>
      <c r="G413" s="6"/>
      <c r="H413" s="6"/>
      <c r="I413" s="6"/>
      <c r="J413" s="55"/>
      <c r="K413" s="13"/>
      <c r="L413" s="14"/>
      <c r="M413" s="15"/>
      <c r="N413" s="16" t="str">
        <f>IF(F413=0,"",F413/E412)</f>
        <v/>
      </c>
      <c r="O413" s="17"/>
      <c r="P413" s="18" t="str">
        <f t="shared" si="34"/>
        <v/>
      </c>
      <c r="Q413" s="18" t="str">
        <f t="shared" si="35"/>
        <v/>
      </c>
    </row>
    <row r="414" spans="1:18" ht="15.75" customHeight="1" x14ac:dyDescent="0.25">
      <c r="A414" s="5">
        <v>2002</v>
      </c>
      <c r="B414" s="6"/>
      <c r="C414" s="6"/>
      <c r="D414" s="6"/>
      <c r="E414" s="6"/>
      <c r="F414" s="6"/>
      <c r="G414" s="6"/>
      <c r="H414" s="6"/>
      <c r="I414" s="6"/>
      <c r="J414" s="55"/>
      <c r="K414" s="13"/>
      <c r="L414" s="14"/>
      <c r="M414" s="15"/>
      <c r="N414" s="16" t="str">
        <f>IF(G414=0,"",G414/F413)</f>
        <v/>
      </c>
      <c r="O414" s="17"/>
      <c r="P414" s="18" t="str">
        <f t="shared" si="34"/>
        <v/>
      </c>
      <c r="Q414" s="18" t="str">
        <f t="shared" si="35"/>
        <v/>
      </c>
    </row>
    <row r="415" spans="1:18" ht="15.75" customHeight="1" x14ac:dyDescent="0.25">
      <c r="A415" s="5">
        <v>2101</v>
      </c>
      <c r="B415" s="6"/>
      <c r="C415" s="6"/>
      <c r="D415" s="6"/>
      <c r="E415" s="6"/>
      <c r="F415" s="6"/>
      <c r="G415" s="6"/>
      <c r="H415" s="6"/>
      <c r="I415" s="6"/>
      <c r="J415" s="55"/>
      <c r="K415" s="13"/>
      <c r="L415" s="14"/>
      <c r="M415" s="15"/>
      <c r="N415" s="16" t="str">
        <f>IF(H415=0,"",H415/G414)</f>
        <v/>
      </c>
      <c r="O415" s="17"/>
      <c r="P415" s="18" t="str">
        <f t="shared" si="34"/>
        <v/>
      </c>
      <c r="Q415" s="18" t="str">
        <f t="shared" si="35"/>
        <v/>
      </c>
    </row>
    <row r="416" spans="1:18" ht="15.75" customHeight="1" x14ac:dyDescent="0.25">
      <c r="A416" s="5">
        <v>2102</v>
      </c>
      <c r="B416" s="6"/>
      <c r="C416" s="6"/>
      <c r="D416" s="6"/>
      <c r="E416" s="6"/>
      <c r="F416" s="6"/>
      <c r="G416" s="6"/>
      <c r="H416" s="6"/>
      <c r="I416" s="6"/>
      <c r="J416" s="55"/>
      <c r="K416" s="13"/>
      <c r="L416" s="14"/>
      <c r="M416" s="15"/>
      <c r="N416" s="16" t="str">
        <f>IF(I416=0,"",I416/H415)</f>
        <v/>
      </c>
      <c r="O416" s="17"/>
      <c r="P416" s="18" t="str">
        <f t="shared" si="34"/>
        <v/>
      </c>
      <c r="Q416" s="18" t="str">
        <f t="shared" si="35"/>
        <v/>
      </c>
    </row>
    <row r="417" spans="1:18" ht="15.75" customHeight="1" x14ac:dyDescent="0.25">
      <c r="A417" s="5">
        <v>2201</v>
      </c>
      <c r="B417" s="6"/>
      <c r="C417" s="6"/>
      <c r="D417" s="6"/>
      <c r="E417" s="6"/>
      <c r="F417" s="6"/>
      <c r="G417" s="6"/>
      <c r="H417" s="6"/>
      <c r="I417" s="6"/>
      <c r="J417" s="55"/>
      <c r="K417" s="13"/>
      <c r="L417" s="14"/>
      <c r="M417" s="15"/>
      <c r="N417" s="16"/>
      <c r="O417" s="17"/>
      <c r="P417" s="18" t="str">
        <f t="shared" si="34"/>
        <v/>
      </c>
      <c r="Q417" s="18" t="str">
        <f t="shared" si="35"/>
        <v/>
      </c>
    </row>
    <row r="418" spans="1:18" ht="15.75" customHeight="1" x14ac:dyDescent="0.25">
      <c r="A418" s="5">
        <v>2202</v>
      </c>
      <c r="B418" s="6"/>
      <c r="C418" s="6"/>
      <c r="D418" s="6"/>
      <c r="E418" s="6"/>
      <c r="F418" s="6"/>
      <c r="G418" s="6"/>
      <c r="H418" s="6"/>
      <c r="I418" s="6"/>
      <c r="J418" s="55"/>
      <c r="K418" s="13"/>
      <c r="L418" s="14"/>
      <c r="M418" s="15"/>
      <c r="N418" s="16"/>
      <c r="O418" s="17"/>
      <c r="P418" s="18" t="str">
        <f t="shared" si="34"/>
        <v/>
      </c>
      <c r="Q418" s="18" t="str">
        <f t="shared" si="35"/>
        <v/>
      </c>
    </row>
    <row r="419" spans="1:18" ht="15.75" customHeight="1" x14ac:dyDescent="0.25">
      <c r="A419" s="5">
        <v>2301</v>
      </c>
      <c r="B419" s="6"/>
      <c r="C419" s="6"/>
      <c r="D419" s="6"/>
      <c r="E419" s="6"/>
      <c r="F419" s="6"/>
      <c r="G419" s="6"/>
      <c r="H419" s="6"/>
      <c r="I419" s="6"/>
      <c r="J419" s="55"/>
      <c r="K419" s="13"/>
      <c r="L419" s="14"/>
      <c r="M419" s="20"/>
      <c r="N419" s="21"/>
      <c r="O419" s="22"/>
      <c r="P419" s="23"/>
      <c r="Q419" s="21"/>
    </row>
    <row r="420" spans="1:18" ht="15.75" customHeight="1" x14ac:dyDescent="0.25">
      <c r="A420" s="5">
        <v>2302</v>
      </c>
      <c r="B420" s="6"/>
      <c r="C420" s="6"/>
      <c r="D420" s="6"/>
      <c r="E420" s="6"/>
      <c r="F420" s="6"/>
      <c r="G420" s="6"/>
      <c r="H420" s="6"/>
      <c r="I420" s="6"/>
      <c r="J420" s="55"/>
      <c r="K420" s="13"/>
      <c r="L420" s="14"/>
      <c r="M420" s="20"/>
      <c r="N420" s="24"/>
      <c r="O420" s="22"/>
      <c r="P420" s="25"/>
      <c r="Q420" s="24"/>
    </row>
    <row r="421" spans="1:18" ht="15.75" customHeight="1" x14ac:dyDescent="0.25">
      <c r="A421" s="5">
        <v>2401</v>
      </c>
      <c r="B421" s="6"/>
      <c r="C421" s="6"/>
      <c r="D421" s="6"/>
      <c r="E421" s="6"/>
      <c r="F421" s="6"/>
      <c r="G421" s="6"/>
      <c r="H421" s="6"/>
      <c r="I421" s="6"/>
      <c r="J421" s="55"/>
      <c r="K421" s="13"/>
      <c r="L421" s="14"/>
      <c r="M421" s="20"/>
      <c r="N421" s="24"/>
      <c r="O421" s="22"/>
      <c r="P421" s="25"/>
      <c r="Q421" s="24"/>
    </row>
    <row r="422" spans="1:18" ht="15.75" customHeight="1" x14ac:dyDescent="0.25">
      <c r="A422" s="5">
        <v>2402</v>
      </c>
      <c r="B422" s="6"/>
      <c r="C422" s="6"/>
      <c r="D422" s="6"/>
      <c r="E422" s="6"/>
      <c r="F422" s="6"/>
      <c r="G422" s="6"/>
      <c r="H422" s="6"/>
      <c r="I422" s="6"/>
      <c r="J422" s="55"/>
      <c r="K422" s="13"/>
      <c r="L422" s="14"/>
      <c r="M422" s="20"/>
      <c r="N422" s="14"/>
      <c r="O422" s="20"/>
      <c r="P422" s="26"/>
      <c r="Q422" s="24"/>
    </row>
    <row r="423" spans="1:18" ht="15.75" customHeight="1" x14ac:dyDescent="0.25">
      <c r="A423" s="5">
        <v>2501</v>
      </c>
      <c r="B423" s="6"/>
      <c r="C423" s="6"/>
      <c r="D423" s="6"/>
      <c r="E423" s="6"/>
      <c r="F423" s="6"/>
      <c r="G423" s="6"/>
      <c r="H423" s="6"/>
      <c r="I423" s="6"/>
      <c r="J423" s="55"/>
      <c r="K423" s="13"/>
      <c r="L423" s="14"/>
      <c r="M423" s="20"/>
      <c r="N423" s="27" t="s">
        <v>19</v>
      </c>
      <c r="O423" s="28"/>
      <c r="P423" s="29" t="str">
        <f>IF(SUM(J411:J423)=0,"",SUM(J411:J423))</f>
        <v/>
      </c>
      <c r="Q423" s="30" t="s">
        <v>3</v>
      </c>
    </row>
    <row r="424" spans="1:18" ht="15.75" customHeight="1" x14ac:dyDescent="0.25">
      <c r="A424" s="5">
        <v>2502</v>
      </c>
      <c r="B424" s="6"/>
      <c r="C424" s="6"/>
      <c r="D424" s="6"/>
      <c r="E424" s="6"/>
      <c r="F424" s="6"/>
      <c r="G424" s="6"/>
      <c r="H424" s="6"/>
      <c r="I424" s="6"/>
      <c r="J424" s="55"/>
      <c r="K424" s="13"/>
      <c r="L424" s="14"/>
      <c r="M424" s="20"/>
      <c r="N424" s="31" t="s">
        <v>20</v>
      </c>
      <c r="O424" s="32" t="e">
        <f>IF(O423/B409=0,"",O423/B409)</f>
        <v>#DIV/0!</v>
      </c>
      <c r="P424" s="33" t="e">
        <f>IF(O423/P423=0,"",O423/P423)</f>
        <v>#VALUE!</v>
      </c>
      <c r="Q424" s="34" t="s">
        <v>21</v>
      </c>
    </row>
    <row r="425" spans="1:18" ht="15.75" customHeight="1" x14ac:dyDescent="0.25">
      <c r="A425" s="5">
        <v>2601</v>
      </c>
      <c r="B425" s="83"/>
      <c r="C425" s="83"/>
      <c r="D425" s="83"/>
      <c r="E425" s="83"/>
      <c r="F425" s="83"/>
      <c r="G425" s="83"/>
      <c r="H425" s="83"/>
      <c r="I425" s="83"/>
      <c r="J425" s="55"/>
      <c r="K425" s="35"/>
      <c r="L425" s="36"/>
      <c r="M425" s="37"/>
      <c r="N425" s="38"/>
      <c r="O425" s="39"/>
      <c r="P425" s="39"/>
      <c r="Q425" s="40"/>
    </row>
    <row r="426" spans="1:18" ht="18" customHeight="1" x14ac:dyDescent="0.25">
      <c r="A426" s="1"/>
      <c r="B426" s="102" t="s">
        <v>22</v>
      </c>
      <c r="C426" s="102"/>
      <c r="D426" s="102"/>
      <c r="E426" s="102"/>
      <c r="F426" s="102"/>
      <c r="G426" s="102"/>
      <c r="H426" s="102"/>
      <c r="I426" s="102"/>
      <c r="J426" s="82">
        <f>SUM(J418:J422)</f>
        <v>0</v>
      </c>
      <c r="K426" s="42" t="str">
        <f>IF(J418=0,"",J418/B409)</f>
        <v/>
      </c>
      <c r="L426" s="42" t="str">
        <f>IF(J426=0,"",J426/B409)</f>
        <v/>
      </c>
      <c r="M426" s="42" t="str">
        <f>IF(J418=0,"",L426-K426)</f>
        <v/>
      </c>
      <c r="N426" s="2"/>
      <c r="O426" s="4"/>
      <c r="P426" s="3"/>
      <c r="Q426" s="2"/>
    </row>
    <row r="427" spans="1:18" ht="12.75" customHeight="1" x14ac:dyDescent="0.2"/>
    <row r="428" spans="1:18" ht="12.75" customHeight="1" x14ac:dyDescent="0.2"/>
    <row r="429" spans="1:18" ht="26.25" customHeight="1" x14ac:dyDescent="0.4">
      <c r="A429" s="79"/>
      <c r="B429" s="101" t="s">
        <v>23</v>
      </c>
      <c r="C429" s="101"/>
      <c r="D429" s="101"/>
      <c r="E429" s="101"/>
      <c r="F429" s="101"/>
      <c r="G429" s="101"/>
      <c r="H429" s="101"/>
      <c r="I429" s="101"/>
      <c r="J429" s="77" t="s">
        <v>42</v>
      </c>
      <c r="K429" s="4"/>
      <c r="L429" s="2"/>
      <c r="M429" s="2"/>
      <c r="N429" s="4"/>
      <c r="O429" s="2"/>
      <c r="P429" s="4"/>
      <c r="Q429" s="4"/>
      <c r="R429" s="4"/>
    </row>
    <row r="430" spans="1:18" ht="20.25" customHeight="1" x14ac:dyDescent="0.2">
      <c r="A430" s="95" t="s">
        <v>1</v>
      </c>
      <c r="B430" s="96" t="s">
        <v>2</v>
      </c>
      <c r="C430" s="97"/>
      <c r="D430" s="97"/>
      <c r="E430" s="97"/>
      <c r="F430" s="97"/>
      <c r="G430" s="97"/>
      <c r="H430" s="97"/>
      <c r="I430" s="98"/>
      <c r="J430" s="99" t="s">
        <v>3</v>
      </c>
      <c r="K430" s="93" t="s">
        <v>4</v>
      </c>
      <c r="L430" s="93" t="s">
        <v>5</v>
      </c>
      <c r="M430" s="91" t="s">
        <v>6</v>
      </c>
      <c r="N430" s="93" t="s">
        <v>7</v>
      </c>
      <c r="O430" s="94" t="s">
        <v>8</v>
      </c>
      <c r="P430" s="94" t="s">
        <v>9</v>
      </c>
      <c r="Q430" s="93" t="s">
        <v>10</v>
      </c>
    </row>
    <row r="431" spans="1:18" ht="15.75" customHeight="1" x14ac:dyDescent="0.25">
      <c r="A431" s="92"/>
      <c r="B431" s="5" t="s">
        <v>11</v>
      </c>
      <c r="C431" s="5" t="s">
        <v>12</v>
      </c>
      <c r="D431" s="5" t="s">
        <v>13</v>
      </c>
      <c r="E431" s="5" t="s">
        <v>14</v>
      </c>
      <c r="F431" s="5" t="s">
        <v>15</v>
      </c>
      <c r="G431" s="5" t="s">
        <v>16</v>
      </c>
      <c r="H431" s="5" t="s">
        <v>17</v>
      </c>
      <c r="I431" s="5" t="s">
        <v>18</v>
      </c>
      <c r="J431" s="100"/>
      <c r="K431" s="92"/>
      <c r="L431" s="92"/>
      <c r="M431" s="92"/>
      <c r="N431" s="92"/>
      <c r="O431" s="92"/>
      <c r="P431" s="92"/>
      <c r="Q431" s="92"/>
    </row>
    <row r="432" spans="1:18" ht="15.75" customHeight="1" x14ac:dyDescent="0.25">
      <c r="A432" s="5">
        <v>1802</v>
      </c>
      <c r="B432" s="6">
        <v>21</v>
      </c>
      <c r="C432" s="6"/>
      <c r="D432" s="6"/>
      <c r="E432" s="6"/>
      <c r="F432" s="6"/>
      <c r="G432" s="6"/>
      <c r="H432" s="6"/>
      <c r="I432" s="6"/>
      <c r="J432" s="55"/>
      <c r="K432" s="7"/>
      <c r="L432" s="8"/>
      <c r="M432" s="9"/>
      <c r="N432" s="10"/>
      <c r="O432" s="11">
        <f>B432</f>
        <v>21</v>
      </c>
      <c r="P432" s="12"/>
      <c r="Q432" s="10"/>
    </row>
    <row r="433" spans="1:18" ht="15.75" customHeight="1" x14ac:dyDescent="0.25">
      <c r="A433" s="5">
        <v>1901</v>
      </c>
      <c r="B433" s="6"/>
      <c r="C433" s="6">
        <v>20</v>
      </c>
      <c r="D433" s="6"/>
      <c r="E433" s="6"/>
      <c r="F433" s="6"/>
      <c r="G433" s="6"/>
      <c r="H433" s="6"/>
      <c r="I433" s="6"/>
      <c r="J433" s="55"/>
      <c r="K433" s="13"/>
      <c r="L433" s="14"/>
      <c r="M433" s="15"/>
      <c r="N433" s="16">
        <f>IF(C433=0,"",C433/B432)</f>
        <v>0.95238095238095233</v>
      </c>
      <c r="O433" s="17">
        <v>21</v>
      </c>
      <c r="P433" s="18">
        <f t="shared" ref="P433:P439" si="36">IF(O433=0,"",O433/O432)</f>
        <v>1</v>
      </c>
      <c r="Q433" s="18">
        <f t="shared" ref="Q433:Q439" si="37">IF(O433=0,"",100%-P433)</f>
        <v>0</v>
      </c>
    </row>
    <row r="434" spans="1:18" ht="15.75" customHeight="1" x14ac:dyDescent="0.25">
      <c r="A434" s="5">
        <v>1902</v>
      </c>
      <c r="B434" s="6"/>
      <c r="C434" s="6"/>
      <c r="D434" s="6">
        <v>19</v>
      </c>
      <c r="E434" s="6"/>
      <c r="F434" s="6"/>
      <c r="G434" s="6"/>
      <c r="H434" s="6"/>
      <c r="I434" s="6"/>
      <c r="J434" s="55"/>
      <c r="K434" s="13"/>
      <c r="L434" s="14"/>
      <c r="M434" s="15"/>
      <c r="N434" s="16">
        <f>IF(D434=0,"",D434/C433)</f>
        <v>0.95</v>
      </c>
      <c r="O434" s="17">
        <v>19</v>
      </c>
      <c r="P434" s="18">
        <f t="shared" si="36"/>
        <v>0.90476190476190477</v>
      </c>
      <c r="Q434" s="18">
        <f t="shared" si="37"/>
        <v>9.5238095238095233E-2</v>
      </c>
      <c r="R434" s="19">
        <f>O434/O432</f>
        <v>0.90476190476190477</v>
      </c>
    </row>
    <row r="435" spans="1:18" ht="15.75" customHeight="1" x14ac:dyDescent="0.25">
      <c r="A435" s="5">
        <v>2001</v>
      </c>
      <c r="B435" s="6"/>
      <c r="C435" s="6"/>
      <c r="D435" s="6"/>
      <c r="E435" s="6">
        <v>18</v>
      </c>
      <c r="F435" s="6"/>
      <c r="G435" s="6"/>
      <c r="H435" s="6"/>
      <c r="I435" s="6"/>
      <c r="J435" s="55"/>
      <c r="K435" s="13"/>
      <c r="L435" s="14"/>
      <c r="M435" s="15"/>
      <c r="N435" s="16">
        <f>IF(E435=0,"",E435/D434)</f>
        <v>0.94736842105263153</v>
      </c>
      <c r="O435" s="17">
        <v>18</v>
      </c>
      <c r="P435" s="18">
        <f t="shared" si="36"/>
        <v>0.94736842105263153</v>
      </c>
      <c r="Q435" s="18">
        <f t="shared" si="37"/>
        <v>5.2631578947368474E-2</v>
      </c>
    </row>
    <row r="436" spans="1:18" ht="15.75" customHeight="1" x14ac:dyDescent="0.25">
      <c r="A436" s="5">
        <v>2002</v>
      </c>
      <c r="B436" s="6"/>
      <c r="C436" s="6"/>
      <c r="D436" s="6"/>
      <c r="E436" s="6"/>
      <c r="F436" s="6">
        <v>16</v>
      </c>
      <c r="G436" s="6"/>
      <c r="H436" s="6"/>
      <c r="I436" s="6"/>
      <c r="J436" s="55"/>
      <c r="K436" s="13"/>
      <c r="L436" s="14"/>
      <c r="M436" s="15"/>
      <c r="N436" s="16">
        <f>IF(F436=0,"",F436/E435)</f>
        <v>0.88888888888888884</v>
      </c>
      <c r="O436" s="17">
        <v>16</v>
      </c>
      <c r="P436" s="18">
        <f t="shared" si="36"/>
        <v>0.88888888888888884</v>
      </c>
      <c r="Q436" s="18">
        <f t="shared" si="37"/>
        <v>0.11111111111111116</v>
      </c>
    </row>
    <row r="437" spans="1:18" ht="15.75" customHeight="1" x14ac:dyDescent="0.25">
      <c r="A437" s="5">
        <v>2101</v>
      </c>
      <c r="B437" s="6"/>
      <c r="C437" s="6"/>
      <c r="D437" s="6"/>
      <c r="E437" s="6"/>
      <c r="F437" s="6"/>
      <c r="G437" s="6">
        <v>16</v>
      </c>
      <c r="H437" s="6"/>
      <c r="I437" s="6"/>
      <c r="J437" s="55"/>
      <c r="K437" s="13"/>
      <c r="L437" s="14"/>
      <c r="M437" s="15"/>
      <c r="N437" s="16">
        <f>IF(G437=0,"",G437/F436)</f>
        <v>1</v>
      </c>
      <c r="O437" s="17">
        <v>16</v>
      </c>
      <c r="P437" s="18">
        <f t="shared" si="36"/>
        <v>1</v>
      </c>
      <c r="Q437" s="18">
        <f t="shared" si="37"/>
        <v>0</v>
      </c>
    </row>
    <row r="438" spans="1:18" ht="15.75" customHeight="1" x14ac:dyDescent="0.25">
      <c r="A438" s="5">
        <v>2102</v>
      </c>
      <c r="B438" s="6"/>
      <c r="C438" s="6"/>
      <c r="D438" s="6"/>
      <c r="E438" s="6"/>
      <c r="F438" s="6"/>
      <c r="G438" s="6"/>
      <c r="H438" s="6">
        <v>16</v>
      </c>
      <c r="I438" s="6"/>
      <c r="J438" s="55"/>
      <c r="K438" s="13"/>
      <c r="L438" s="14"/>
      <c r="M438" s="15"/>
      <c r="N438" s="16">
        <f>IF(H438=0,"",H438/G437)</f>
        <v>1</v>
      </c>
      <c r="O438" s="17">
        <v>16</v>
      </c>
      <c r="P438" s="18">
        <f t="shared" si="36"/>
        <v>1</v>
      </c>
      <c r="Q438" s="18">
        <f t="shared" si="37"/>
        <v>0</v>
      </c>
    </row>
    <row r="439" spans="1:18" ht="15.75" customHeight="1" x14ac:dyDescent="0.25">
      <c r="A439" s="5">
        <v>2201</v>
      </c>
      <c r="B439" s="6"/>
      <c r="C439" s="6"/>
      <c r="D439" s="6"/>
      <c r="E439" s="6"/>
      <c r="F439" s="6"/>
      <c r="G439" s="6"/>
      <c r="H439" s="6"/>
      <c r="I439" s="6">
        <v>16</v>
      </c>
      <c r="J439" s="55">
        <v>16</v>
      </c>
      <c r="K439" s="13"/>
      <c r="L439" s="14"/>
      <c r="M439" s="15"/>
      <c r="N439" s="16">
        <f>IF(I439=0,"",I439/H438)</f>
        <v>1</v>
      </c>
      <c r="O439" s="17">
        <v>16</v>
      </c>
      <c r="P439" s="18">
        <f t="shared" si="36"/>
        <v>1</v>
      </c>
      <c r="Q439" s="18">
        <f t="shared" si="37"/>
        <v>0</v>
      </c>
    </row>
    <row r="440" spans="1:18" ht="15.75" customHeight="1" x14ac:dyDescent="0.25">
      <c r="A440" s="5">
        <v>2202</v>
      </c>
      <c r="B440" s="6"/>
      <c r="C440" s="6"/>
      <c r="D440" s="6"/>
      <c r="E440" s="6"/>
      <c r="F440" s="6"/>
      <c r="G440" s="6"/>
      <c r="H440" s="6"/>
      <c r="I440" s="6"/>
      <c r="J440" s="55"/>
      <c r="K440" s="13"/>
      <c r="L440" s="14"/>
      <c r="M440" s="14"/>
      <c r="N440" s="24"/>
      <c r="O440" s="17"/>
      <c r="P440" s="25"/>
      <c r="Q440" s="24"/>
    </row>
    <row r="441" spans="1:18" ht="15.75" customHeight="1" x14ac:dyDescent="0.25">
      <c r="A441" s="5">
        <v>2301</v>
      </c>
      <c r="B441" s="6"/>
      <c r="C441" s="6"/>
      <c r="D441" s="6"/>
      <c r="E441" s="6"/>
      <c r="F441" s="6"/>
      <c r="G441" s="6"/>
      <c r="H441" s="6"/>
      <c r="I441" s="6"/>
      <c r="J441" s="55"/>
      <c r="K441" s="13"/>
      <c r="L441" s="14"/>
      <c r="M441" s="14"/>
      <c r="N441" s="24"/>
      <c r="O441" s="17"/>
      <c r="P441" s="25"/>
      <c r="Q441" s="24"/>
    </row>
    <row r="442" spans="1:18" ht="15.75" customHeight="1" x14ac:dyDescent="0.25">
      <c r="A442" s="5">
        <v>2302</v>
      </c>
      <c r="B442" s="6"/>
      <c r="C442" s="6"/>
      <c r="D442" s="6"/>
      <c r="E442" s="6"/>
      <c r="F442" s="6"/>
      <c r="G442" s="6"/>
      <c r="H442" s="6"/>
      <c r="I442" s="6"/>
      <c r="J442" s="55"/>
      <c r="K442" s="13"/>
      <c r="L442" s="14"/>
      <c r="M442" s="14"/>
      <c r="N442" s="24"/>
      <c r="O442" s="22"/>
      <c r="P442" s="25"/>
      <c r="Q442" s="24"/>
    </row>
    <row r="443" spans="1:18" ht="15.75" customHeight="1" x14ac:dyDescent="0.25">
      <c r="A443" s="5">
        <v>2401</v>
      </c>
      <c r="B443" s="6"/>
      <c r="C443" s="6"/>
      <c r="D443" s="6"/>
      <c r="E443" s="6"/>
      <c r="F443" s="6"/>
      <c r="G443" s="6"/>
      <c r="H443" s="6"/>
      <c r="I443" s="6"/>
      <c r="J443" s="55"/>
      <c r="K443" s="13"/>
      <c r="L443" s="14"/>
      <c r="M443" s="14"/>
      <c r="N443" s="24"/>
      <c r="O443" s="22"/>
      <c r="P443" s="25"/>
      <c r="Q443" s="24"/>
    </row>
    <row r="444" spans="1:18" ht="15.75" customHeight="1" x14ac:dyDescent="0.25">
      <c r="A444" s="5">
        <v>2402</v>
      </c>
      <c r="B444" s="6"/>
      <c r="C444" s="6"/>
      <c r="D444" s="6"/>
      <c r="E444" s="6"/>
      <c r="F444" s="6"/>
      <c r="G444" s="6"/>
      <c r="H444" s="6"/>
      <c r="I444" s="6"/>
      <c r="J444" s="55"/>
      <c r="K444" s="13"/>
      <c r="L444" s="14"/>
      <c r="M444" s="20"/>
      <c r="N444" s="24"/>
      <c r="O444" s="22"/>
      <c r="P444" s="25"/>
      <c r="Q444" s="24"/>
    </row>
    <row r="445" spans="1:18" ht="15.75" customHeight="1" x14ac:dyDescent="0.25">
      <c r="A445" s="5">
        <v>2501</v>
      </c>
      <c r="B445" s="6"/>
      <c r="C445" s="6"/>
      <c r="D445" s="6"/>
      <c r="E445" s="6"/>
      <c r="F445" s="6"/>
      <c r="G445" s="6"/>
      <c r="H445" s="6"/>
      <c r="I445" s="6"/>
      <c r="J445" s="55"/>
      <c r="K445" s="13"/>
      <c r="L445" s="14"/>
      <c r="M445" s="20"/>
      <c r="N445" s="14"/>
      <c r="O445" s="20"/>
      <c r="P445" s="26"/>
      <c r="Q445" s="24"/>
    </row>
    <row r="446" spans="1:18" ht="15.75" customHeight="1" x14ac:dyDescent="0.25">
      <c r="A446" s="5">
        <v>2502</v>
      </c>
      <c r="B446" s="6"/>
      <c r="C446" s="6"/>
      <c r="D446" s="6"/>
      <c r="E446" s="6"/>
      <c r="F446" s="6"/>
      <c r="G446" s="6"/>
      <c r="H446" s="6"/>
      <c r="I446" s="6"/>
      <c r="J446" s="55"/>
      <c r="K446" s="13"/>
      <c r="L446" s="14"/>
      <c r="M446" s="20"/>
      <c r="N446" s="27" t="s">
        <v>19</v>
      </c>
      <c r="O446" s="28">
        <v>15</v>
      </c>
      <c r="P446" s="29">
        <f>IF(SUM(J434:J446)=0,"",SUM(J434:J446))</f>
        <v>16</v>
      </c>
      <c r="Q446" s="30" t="s">
        <v>3</v>
      </c>
    </row>
    <row r="447" spans="1:18" ht="15.75" customHeight="1" x14ac:dyDescent="0.25">
      <c r="A447" s="5">
        <v>2601</v>
      </c>
      <c r="B447" s="6"/>
      <c r="C447" s="6"/>
      <c r="D447" s="6"/>
      <c r="E447" s="6"/>
      <c r="F447" s="6"/>
      <c r="G447" s="6"/>
      <c r="H447" s="6"/>
      <c r="I447" s="6"/>
      <c r="J447" s="55"/>
      <c r="K447" s="13"/>
      <c r="L447" s="14"/>
      <c r="M447" s="20"/>
      <c r="N447" s="31" t="s">
        <v>20</v>
      </c>
      <c r="O447" s="32">
        <f>IF(O446/B432=0,"",O446/B432)</f>
        <v>0.7142857142857143</v>
      </c>
      <c r="P447" s="33">
        <f>IF(O446/P446=0,"",O446/P446)</f>
        <v>0.9375</v>
      </c>
      <c r="Q447" s="34" t="s">
        <v>21</v>
      </c>
    </row>
    <row r="448" spans="1:18" ht="15.75" customHeight="1" x14ac:dyDescent="0.25">
      <c r="A448" s="5">
        <v>2602</v>
      </c>
      <c r="B448" s="83"/>
      <c r="C448" s="83"/>
      <c r="D448" s="83"/>
      <c r="E448" s="83"/>
      <c r="F448" s="83"/>
      <c r="G448" s="83"/>
      <c r="H448" s="83"/>
      <c r="I448" s="83"/>
      <c r="J448" s="55"/>
      <c r="K448" s="35"/>
      <c r="L448" s="36"/>
      <c r="M448" s="37"/>
      <c r="N448" s="38"/>
      <c r="O448" s="39"/>
      <c r="P448" s="39"/>
      <c r="Q448" s="40"/>
    </row>
    <row r="449" spans="1:18" ht="18" customHeight="1" x14ac:dyDescent="0.25">
      <c r="A449" s="1"/>
      <c r="B449" s="102" t="s">
        <v>22</v>
      </c>
      <c r="C449" s="102"/>
      <c r="D449" s="102"/>
      <c r="E449" s="102"/>
      <c r="F449" s="102"/>
      <c r="G449" s="102"/>
      <c r="H449" s="102"/>
      <c r="I449" s="102"/>
      <c r="J449" s="82">
        <f>SUM(J439:J445)</f>
        <v>16</v>
      </c>
      <c r="K449" s="42">
        <f>IF(J439=0,"",J439/B432)</f>
        <v>0.76190476190476186</v>
      </c>
      <c r="L449" s="42">
        <f>IF(J449=0,"",J449/B432)</f>
        <v>0.76190476190476186</v>
      </c>
      <c r="M449" s="42">
        <f>L449-K449</f>
        <v>0</v>
      </c>
      <c r="N449" s="2"/>
      <c r="O449" s="4"/>
      <c r="P449" s="3"/>
      <c r="Q449" s="2"/>
    </row>
    <row r="450" spans="1:18" ht="18" customHeight="1" x14ac:dyDescent="0.25">
      <c r="A450" s="1"/>
      <c r="B450" s="4"/>
      <c r="C450" s="48"/>
      <c r="D450" s="48"/>
      <c r="E450" s="48"/>
      <c r="F450" s="48"/>
      <c r="G450" s="48"/>
      <c r="H450" s="48"/>
      <c r="I450" s="48"/>
      <c r="J450" s="49"/>
      <c r="K450" s="50"/>
      <c r="L450" s="50"/>
      <c r="M450" s="50"/>
      <c r="N450" s="2"/>
      <c r="O450" s="4"/>
      <c r="P450" s="3"/>
      <c r="Q450" s="2"/>
    </row>
    <row r="451" spans="1:18" ht="12.75" customHeight="1" x14ac:dyDescent="0.2"/>
    <row r="452" spans="1:18" ht="12.75" customHeight="1" x14ac:dyDescent="0.2">
      <c r="A452" s="47" t="s">
        <v>40</v>
      </c>
    </row>
    <row r="453" spans="1:18" ht="26.25" customHeight="1" x14ac:dyDescent="0.4">
      <c r="A453" s="79"/>
      <c r="B453" s="101" t="s">
        <v>23</v>
      </c>
      <c r="C453" s="101"/>
      <c r="D453" s="101"/>
      <c r="E453" s="101"/>
      <c r="F453" s="101"/>
      <c r="G453" s="101"/>
      <c r="H453" s="101"/>
      <c r="I453" s="101"/>
      <c r="J453" s="77" t="s">
        <v>43</v>
      </c>
      <c r="K453" s="4"/>
      <c r="L453" s="2"/>
      <c r="M453" s="2"/>
      <c r="N453" s="4"/>
      <c r="O453" s="2"/>
      <c r="P453" s="4"/>
      <c r="Q453" s="4"/>
      <c r="R453" s="4"/>
    </row>
    <row r="454" spans="1:18" ht="20.25" customHeight="1" x14ac:dyDescent="0.2">
      <c r="A454" s="95" t="s">
        <v>1</v>
      </c>
      <c r="B454" s="96" t="s">
        <v>2</v>
      </c>
      <c r="C454" s="97"/>
      <c r="D454" s="97"/>
      <c r="E454" s="97"/>
      <c r="F454" s="97"/>
      <c r="G454" s="97"/>
      <c r="H454" s="97"/>
      <c r="I454" s="98"/>
      <c r="J454" s="99" t="s">
        <v>3</v>
      </c>
      <c r="K454" s="93" t="s">
        <v>4</v>
      </c>
      <c r="L454" s="93" t="s">
        <v>5</v>
      </c>
      <c r="M454" s="91" t="s">
        <v>6</v>
      </c>
      <c r="N454" s="93" t="s">
        <v>7</v>
      </c>
      <c r="O454" s="94" t="s">
        <v>8</v>
      </c>
      <c r="P454" s="94" t="s">
        <v>9</v>
      </c>
      <c r="Q454" s="93" t="s">
        <v>10</v>
      </c>
    </row>
    <row r="455" spans="1:18" ht="15.75" customHeight="1" x14ac:dyDescent="0.25">
      <c r="A455" s="92"/>
      <c r="B455" s="5" t="s">
        <v>11</v>
      </c>
      <c r="C455" s="5" t="s">
        <v>12</v>
      </c>
      <c r="D455" s="5" t="s">
        <v>13</v>
      </c>
      <c r="E455" s="5" t="s">
        <v>14</v>
      </c>
      <c r="F455" s="5" t="s">
        <v>15</v>
      </c>
      <c r="G455" s="5" t="s">
        <v>16</v>
      </c>
      <c r="H455" s="5" t="s">
        <v>17</v>
      </c>
      <c r="I455" s="5" t="s">
        <v>18</v>
      </c>
      <c r="J455" s="100"/>
      <c r="K455" s="92"/>
      <c r="L455" s="92"/>
      <c r="M455" s="92"/>
      <c r="N455" s="92"/>
      <c r="O455" s="92"/>
      <c r="P455" s="92"/>
      <c r="Q455" s="92"/>
    </row>
    <row r="456" spans="1:18" ht="15.75" customHeight="1" x14ac:dyDescent="0.25">
      <c r="A456" s="5">
        <v>1901</v>
      </c>
      <c r="B456" s="6"/>
      <c r="C456" s="6"/>
      <c r="D456" s="6"/>
      <c r="E456" s="6"/>
      <c r="F456" s="6"/>
      <c r="G456" s="6"/>
      <c r="H456" s="6"/>
      <c r="I456" s="6"/>
      <c r="J456" s="55"/>
      <c r="K456" s="7"/>
      <c r="L456" s="8"/>
      <c r="M456" s="9"/>
      <c r="N456" s="10"/>
      <c r="O456" s="11">
        <f>B456</f>
        <v>0</v>
      </c>
      <c r="P456" s="12"/>
      <c r="Q456" s="10"/>
    </row>
    <row r="457" spans="1:18" ht="15.75" customHeight="1" x14ac:dyDescent="0.25">
      <c r="A457" s="5">
        <v>1902</v>
      </c>
      <c r="B457" s="6"/>
      <c r="C457" s="6"/>
      <c r="D457" s="6"/>
      <c r="E457" s="6"/>
      <c r="F457" s="6"/>
      <c r="G457" s="6"/>
      <c r="H457" s="6"/>
      <c r="I457" s="6"/>
      <c r="J457" s="55"/>
      <c r="K457" s="13"/>
      <c r="L457" s="14"/>
      <c r="M457" s="15"/>
      <c r="N457" s="16" t="str">
        <f>IF(C457=0,"",C457/B456)</f>
        <v/>
      </c>
      <c r="O457" s="17"/>
      <c r="P457" s="18" t="str">
        <f t="shared" ref="P457:P465" si="38">IF(O457=0,"",O457/O456)</f>
        <v/>
      </c>
      <c r="Q457" s="18" t="str">
        <f t="shared" ref="Q457:Q465" si="39">IF(O457=0,"",100%-P457)</f>
        <v/>
      </c>
    </row>
    <row r="458" spans="1:18" ht="15.75" customHeight="1" x14ac:dyDescent="0.25">
      <c r="A458" s="5">
        <v>2001</v>
      </c>
      <c r="B458" s="6"/>
      <c r="C458" s="6"/>
      <c r="D458" s="6"/>
      <c r="E458" s="6"/>
      <c r="F458" s="6"/>
      <c r="G458" s="6"/>
      <c r="H458" s="6"/>
      <c r="I458" s="6"/>
      <c r="J458" s="55"/>
      <c r="K458" s="13"/>
      <c r="L458" s="14"/>
      <c r="M458" s="15"/>
      <c r="N458" s="16" t="str">
        <f>IF(D458=0,"",D458/C457)</f>
        <v/>
      </c>
      <c r="O458" s="17"/>
      <c r="P458" s="18" t="str">
        <f t="shared" si="38"/>
        <v/>
      </c>
      <c r="Q458" s="18" t="str">
        <f t="shared" si="39"/>
        <v/>
      </c>
      <c r="R458" s="19" t="e">
        <f>O458/O456</f>
        <v>#DIV/0!</v>
      </c>
    </row>
    <row r="459" spans="1:18" ht="15.75" customHeight="1" x14ac:dyDescent="0.25">
      <c r="A459" s="5">
        <v>2002</v>
      </c>
      <c r="B459" s="6"/>
      <c r="C459" s="6"/>
      <c r="D459" s="6"/>
      <c r="E459" s="6"/>
      <c r="F459" s="6"/>
      <c r="G459" s="6"/>
      <c r="H459" s="6"/>
      <c r="I459" s="6"/>
      <c r="J459" s="55"/>
      <c r="K459" s="13"/>
      <c r="L459" s="14"/>
      <c r="M459" s="15"/>
      <c r="N459" s="16" t="str">
        <f>IF(E459=0,"",E459/D458)</f>
        <v/>
      </c>
      <c r="O459" s="17"/>
      <c r="P459" s="18" t="str">
        <f t="shared" si="38"/>
        <v/>
      </c>
      <c r="Q459" s="18" t="str">
        <f t="shared" si="39"/>
        <v/>
      </c>
    </row>
    <row r="460" spans="1:18" ht="15.75" customHeight="1" x14ac:dyDescent="0.25">
      <c r="A460" s="5">
        <v>2101</v>
      </c>
      <c r="B460" s="6"/>
      <c r="C460" s="6"/>
      <c r="D460" s="6"/>
      <c r="E460" s="6"/>
      <c r="F460" s="6"/>
      <c r="G460" s="6"/>
      <c r="H460" s="6"/>
      <c r="I460" s="6"/>
      <c r="J460" s="55"/>
      <c r="K460" s="13"/>
      <c r="L460" s="14"/>
      <c r="M460" s="15"/>
      <c r="N460" s="16" t="str">
        <f>IF(F460=0,"",F460/E459)</f>
        <v/>
      </c>
      <c r="O460" s="17"/>
      <c r="P460" s="18" t="str">
        <f t="shared" si="38"/>
        <v/>
      </c>
      <c r="Q460" s="18" t="str">
        <f t="shared" si="39"/>
        <v/>
      </c>
    </row>
    <row r="461" spans="1:18" ht="15.75" customHeight="1" x14ac:dyDescent="0.25">
      <c r="A461" s="5">
        <v>2102</v>
      </c>
      <c r="B461" s="6"/>
      <c r="C461" s="6"/>
      <c r="D461" s="6"/>
      <c r="E461" s="6"/>
      <c r="F461" s="6"/>
      <c r="G461" s="6"/>
      <c r="H461" s="6"/>
      <c r="I461" s="6"/>
      <c r="J461" s="55"/>
      <c r="K461" s="13"/>
      <c r="L461" s="14"/>
      <c r="M461" s="15"/>
      <c r="N461" s="16" t="str">
        <f>IF(G461=0,"",G461/F460)</f>
        <v/>
      </c>
      <c r="O461" s="17"/>
      <c r="P461" s="18" t="str">
        <f t="shared" si="38"/>
        <v/>
      </c>
      <c r="Q461" s="18" t="str">
        <f t="shared" si="39"/>
        <v/>
      </c>
    </row>
    <row r="462" spans="1:18" ht="15.75" customHeight="1" x14ac:dyDescent="0.25">
      <c r="A462" s="5">
        <v>2201</v>
      </c>
      <c r="B462" s="6"/>
      <c r="C462" s="6"/>
      <c r="D462" s="6"/>
      <c r="E462" s="6"/>
      <c r="F462" s="6"/>
      <c r="G462" s="6"/>
      <c r="H462" s="6"/>
      <c r="I462" s="6"/>
      <c r="J462" s="55"/>
      <c r="K462" s="13"/>
      <c r="L462" s="14"/>
      <c r="M462" s="15"/>
      <c r="N462" s="16" t="str">
        <f>IF(H462=0,"",H462/G461)</f>
        <v/>
      </c>
      <c r="O462" s="17"/>
      <c r="P462" s="18" t="str">
        <f t="shared" si="38"/>
        <v/>
      </c>
      <c r="Q462" s="18" t="str">
        <f t="shared" si="39"/>
        <v/>
      </c>
    </row>
    <row r="463" spans="1:18" ht="15.75" customHeight="1" x14ac:dyDescent="0.25">
      <c r="A463" s="5">
        <v>2202</v>
      </c>
      <c r="B463" s="6"/>
      <c r="C463" s="6"/>
      <c r="D463" s="6"/>
      <c r="E463" s="6"/>
      <c r="F463" s="6"/>
      <c r="G463" s="6"/>
      <c r="H463" s="6"/>
      <c r="I463" s="6"/>
      <c r="J463" s="55"/>
      <c r="K463" s="13"/>
      <c r="L463" s="14"/>
      <c r="M463" s="15"/>
      <c r="N463" s="16" t="str">
        <f>IF(I463=0,"",I463/H462)</f>
        <v/>
      </c>
      <c r="O463" s="17"/>
      <c r="P463" s="18" t="str">
        <f t="shared" si="38"/>
        <v/>
      </c>
      <c r="Q463" s="18" t="str">
        <f t="shared" si="39"/>
        <v/>
      </c>
    </row>
    <row r="464" spans="1:18" ht="15.75" customHeight="1" x14ac:dyDescent="0.25">
      <c r="A464" s="5">
        <v>2301</v>
      </c>
      <c r="B464" s="6"/>
      <c r="C464" s="6"/>
      <c r="D464" s="6"/>
      <c r="E464" s="6"/>
      <c r="F464" s="6"/>
      <c r="G464" s="6"/>
      <c r="H464" s="6"/>
      <c r="I464" s="6"/>
      <c r="J464" s="55"/>
      <c r="K464" s="13"/>
      <c r="L464" s="14"/>
      <c r="M464" s="15"/>
      <c r="N464" s="16"/>
      <c r="O464" s="17"/>
      <c r="P464" s="18" t="str">
        <f t="shared" si="38"/>
        <v/>
      </c>
      <c r="Q464" s="18" t="str">
        <f t="shared" si="39"/>
        <v/>
      </c>
    </row>
    <row r="465" spans="1:18" ht="15.75" customHeight="1" x14ac:dyDescent="0.25">
      <c r="A465" s="5">
        <v>2302</v>
      </c>
      <c r="B465" s="6"/>
      <c r="C465" s="6"/>
      <c r="D465" s="6"/>
      <c r="E465" s="6"/>
      <c r="F465" s="6"/>
      <c r="G465" s="6"/>
      <c r="H465" s="6"/>
      <c r="I465" s="6"/>
      <c r="J465" s="55"/>
      <c r="K465" s="13"/>
      <c r="L465" s="14"/>
      <c r="M465" s="15"/>
      <c r="N465" s="16"/>
      <c r="O465" s="17"/>
      <c r="P465" s="18" t="str">
        <f t="shared" si="38"/>
        <v/>
      </c>
      <c r="Q465" s="18" t="str">
        <f t="shared" si="39"/>
        <v/>
      </c>
    </row>
    <row r="466" spans="1:18" ht="15.75" customHeight="1" x14ac:dyDescent="0.25">
      <c r="A466" s="5">
        <v>2401</v>
      </c>
      <c r="B466" s="6"/>
      <c r="C466" s="6"/>
      <c r="D466" s="6"/>
      <c r="E466" s="6"/>
      <c r="F466" s="6"/>
      <c r="G466" s="6"/>
      <c r="H466" s="6"/>
      <c r="I466" s="6"/>
      <c r="J466" s="55"/>
      <c r="K466" s="13"/>
      <c r="L466" s="14"/>
      <c r="M466" s="20"/>
      <c r="N466" s="21"/>
      <c r="O466" s="22"/>
      <c r="P466" s="23"/>
      <c r="Q466" s="21"/>
    </row>
    <row r="467" spans="1:18" ht="15.75" customHeight="1" x14ac:dyDescent="0.25">
      <c r="A467" s="5">
        <v>2402</v>
      </c>
      <c r="B467" s="6"/>
      <c r="C467" s="6"/>
      <c r="D467" s="6"/>
      <c r="E467" s="6"/>
      <c r="F467" s="6"/>
      <c r="G467" s="6"/>
      <c r="H467" s="6"/>
      <c r="I467" s="6"/>
      <c r="J467" s="55"/>
      <c r="K467" s="13"/>
      <c r="L467" s="14"/>
      <c r="M467" s="20"/>
      <c r="N467" s="24"/>
      <c r="O467" s="22"/>
      <c r="P467" s="25"/>
      <c r="Q467" s="24"/>
    </row>
    <row r="468" spans="1:18" ht="15.75" customHeight="1" x14ac:dyDescent="0.25">
      <c r="A468" s="5">
        <v>2501</v>
      </c>
      <c r="B468" s="6"/>
      <c r="C468" s="6"/>
      <c r="D468" s="6"/>
      <c r="E468" s="6"/>
      <c r="F468" s="6"/>
      <c r="G468" s="6"/>
      <c r="H468" s="6"/>
      <c r="I468" s="6"/>
      <c r="J468" s="55"/>
      <c r="K468" s="13"/>
      <c r="L468" s="14"/>
      <c r="M468" s="20"/>
      <c r="N468" s="24"/>
      <c r="O468" s="22"/>
      <c r="P468" s="25"/>
      <c r="Q468" s="24"/>
    </row>
    <row r="469" spans="1:18" ht="15.75" customHeight="1" x14ac:dyDescent="0.25">
      <c r="A469" s="5">
        <v>2502</v>
      </c>
      <c r="B469" s="6"/>
      <c r="C469" s="6"/>
      <c r="D469" s="6"/>
      <c r="E469" s="6"/>
      <c r="F469" s="6"/>
      <c r="G469" s="6"/>
      <c r="H469" s="6"/>
      <c r="I469" s="6"/>
      <c r="J469" s="55"/>
      <c r="K469" s="13"/>
      <c r="L469" s="14"/>
      <c r="M469" s="20"/>
      <c r="N469" s="14"/>
      <c r="O469" s="20"/>
      <c r="P469" s="26"/>
      <c r="Q469" s="24"/>
    </row>
    <row r="470" spans="1:18" ht="15.75" customHeight="1" x14ac:dyDescent="0.25">
      <c r="A470" s="5">
        <v>2601</v>
      </c>
      <c r="B470" s="6"/>
      <c r="C470" s="6"/>
      <c r="D470" s="6"/>
      <c r="E470" s="6"/>
      <c r="F470" s="6"/>
      <c r="G470" s="6"/>
      <c r="H470" s="6"/>
      <c r="I470" s="6"/>
      <c r="J470" s="55"/>
      <c r="K470" s="13"/>
      <c r="L470" s="14"/>
      <c r="M470" s="20"/>
      <c r="N470" s="27" t="s">
        <v>19</v>
      </c>
      <c r="O470" s="28"/>
      <c r="P470" s="29" t="str">
        <f>IF(SUM(J458:J470)=0,"",SUM(J458:J470))</f>
        <v/>
      </c>
      <c r="Q470" s="30" t="s">
        <v>3</v>
      </c>
    </row>
    <row r="471" spans="1:18" ht="15.75" customHeight="1" x14ac:dyDescent="0.25">
      <c r="A471" s="5">
        <v>2602</v>
      </c>
      <c r="B471" s="6"/>
      <c r="C471" s="6"/>
      <c r="D471" s="6"/>
      <c r="E471" s="6"/>
      <c r="F471" s="6"/>
      <c r="G471" s="6"/>
      <c r="H471" s="6"/>
      <c r="I471" s="6"/>
      <c r="J471" s="55"/>
      <c r="K471" s="13"/>
      <c r="L471" s="14"/>
      <c r="M471" s="20"/>
      <c r="N471" s="31" t="s">
        <v>20</v>
      </c>
      <c r="O471" s="32" t="e">
        <f>IF(O470/B456=0,"",O470/B456)</f>
        <v>#DIV/0!</v>
      </c>
      <c r="P471" s="33" t="e">
        <f>IF(O470/P470=0,"",O470/P470)</f>
        <v>#VALUE!</v>
      </c>
      <c r="Q471" s="34" t="s">
        <v>21</v>
      </c>
    </row>
    <row r="472" spans="1:18" ht="15.75" customHeight="1" x14ac:dyDescent="0.25">
      <c r="A472" s="5">
        <v>2701</v>
      </c>
      <c r="B472" s="83"/>
      <c r="C472" s="83"/>
      <c r="D472" s="83"/>
      <c r="E472" s="83"/>
      <c r="F472" s="83"/>
      <c r="G472" s="83"/>
      <c r="H472" s="83"/>
      <c r="I472" s="83"/>
      <c r="J472" s="55"/>
      <c r="K472" s="35"/>
      <c r="L472" s="36"/>
      <c r="M472" s="37"/>
      <c r="N472" s="38"/>
      <c r="O472" s="39"/>
      <c r="P472" s="39"/>
      <c r="Q472" s="40"/>
    </row>
    <row r="473" spans="1:18" ht="18" customHeight="1" x14ac:dyDescent="0.25">
      <c r="A473" s="1"/>
      <c r="B473" s="102" t="s">
        <v>22</v>
      </c>
      <c r="C473" s="102"/>
      <c r="D473" s="102"/>
      <c r="E473" s="102"/>
      <c r="F473" s="102"/>
      <c r="G473" s="102"/>
      <c r="H473" s="102"/>
      <c r="I473" s="102"/>
      <c r="J473" s="82">
        <f>SUM(J465:J469)</f>
        <v>0</v>
      </c>
      <c r="K473" s="42" t="str">
        <f>IF(J465=0,"",J465/B456)</f>
        <v/>
      </c>
      <c r="L473" s="42" t="str">
        <f>IF(J473=0,"",J473/B456)</f>
        <v/>
      </c>
      <c r="M473" s="42" t="str">
        <f>IF(J465=0,"",L473-K473)</f>
        <v/>
      </c>
      <c r="N473" s="2"/>
      <c r="O473" s="4"/>
      <c r="P473" s="3"/>
      <c r="Q473" s="2"/>
    </row>
    <row r="474" spans="1:18" ht="12.75" customHeight="1" x14ac:dyDescent="0.2"/>
    <row r="475" spans="1:18" ht="12.75" customHeight="1" x14ac:dyDescent="0.2"/>
    <row r="476" spans="1:18" ht="12.75" customHeight="1" x14ac:dyDescent="0.2">
      <c r="A476" s="47" t="s">
        <v>40</v>
      </c>
    </row>
    <row r="477" spans="1:18" ht="26.25" customHeight="1" x14ac:dyDescent="0.4">
      <c r="A477" s="79"/>
      <c r="B477" s="101" t="s">
        <v>23</v>
      </c>
      <c r="C477" s="101"/>
      <c r="D477" s="101"/>
      <c r="E477" s="101"/>
      <c r="F477" s="101"/>
      <c r="G477" s="101"/>
      <c r="H477" s="101"/>
      <c r="I477" s="101"/>
      <c r="J477" s="77" t="s">
        <v>44</v>
      </c>
      <c r="K477" s="4"/>
      <c r="L477" s="2"/>
      <c r="M477" s="2"/>
      <c r="N477" s="4"/>
      <c r="O477" s="2"/>
      <c r="P477" s="4"/>
      <c r="Q477" s="4"/>
      <c r="R477" s="4"/>
    </row>
    <row r="478" spans="1:18" ht="20.25" customHeight="1" x14ac:dyDescent="0.2">
      <c r="A478" s="95" t="s">
        <v>1</v>
      </c>
      <c r="B478" s="96" t="s">
        <v>2</v>
      </c>
      <c r="C478" s="97"/>
      <c r="D478" s="97"/>
      <c r="E478" s="97"/>
      <c r="F478" s="97"/>
      <c r="G478" s="97"/>
      <c r="H478" s="97"/>
      <c r="I478" s="98"/>
      <c r="J478" s="99" t="s">
        <v>3</v>
      </c>
      <c r="K478" s="93" t="s">
        <v>4</v>
      </c>
      <c r="L478" s="93" t="s">
        <v>5</v>
      </c>
      <c r="M478" s="91" t="s">
        <v>6</v>
      </c>
      <c r="N478" s="93" t="s">
        <v>7</v>
      </c>
      <c r="O478" s="94" t="s">
        <v>8</v>
      </c>
      <c r="P478" s="94" t="s">
        <v>9</v>
      </c>
      <c r="Q478" s="93" t="s">
        <v>10</v>
      </c>
    </row>
    <row r="479" spans="1:18" ht="15.75" customHeight="1" x14ac:dyDescent="0.25">
      <c r="A479" s="92"/>
      <c r="B479" s="5" t="s">
        <v>11</v>
      </c>
      <c r="C479" s="5" t="s">
        <v>12</v>
      </c>
      <c r="D479" s="5" t="s">
        <v>13</v>
      </c>
      <c r="E479" s="5" t="s">
        <v>14</v>
      </c>
      <c r="F479" s="5" t="s">
        <v>15</v>
      </c>
      <c r="G479" s="5" t="s">
        <v>16</v>
      </c>
      <c r="H479" s="5" t="s">
        <v>17</v>
      </c>
      <c r="I479" s="5" t="s">
        <v>18</v>
      </c>
      <c r="J479" s="100"/>
      <c r="K479" s="92"/>
      <c r="L479" s="92"/>
      <c r="M479" s="92"/>
      <c r="N479" s="92"/>
      <c r="O479" s="92"/>
      <c r="P479" s="92"/>
      <c r="Q479" s="92"/>
    </row>
    <row r="480" spans="1:18" ht="15.75" customHeight="1" x14ac:dyDescent="0.25">
      <c r="A480" s="5">
        <v>1902</v>
      </c>
      <c r="B480" s="6"/>
      <c r="C480" s="6"/>
      <c r="D480" s="6"/>
      <c r="E480" s="6"/>
      <c r="F480" s="6"/>
      <c r="G480" s="6"/>
      <c r="H480" s="6"/>
      <c r="I480" s="6"/>
      <c r="J480" s="55"/>
      <c r="K480" s="7"/>
      <c r="L480" s="8"/>
      <c r="M480" s="9"/>
      <c r="N480" s="10"/>
      <c r="O480" s="11">
        <f>B480</f>
        <v>0</v>
      </c>
      <c r="P480" s="12"/>
      <c r="Q480" s="10"/>
    </row>
    <row r="481" spans="1:18" ht="15.75" customHeight="1" x14ac:dyDescent="0.25">
      <c r="A481" s="5">
        <v>2001</v>
      </c>
      <c r="B481" s="6"/>
      <c r="C481" s="6"/>
      <c r="D481" s="6"/>
      <c r="E481" s="6"/>
      <c r="F481" s="6"/>
      <c r="G481" s="6"/>
      <c r="H481" s="6"/>
      <c r="I481" s="6"/>
      <c r="J481" s="55"/>
      <c r="K481" s="13"/>
      <c r="L481" s="14"/>
      <c r="M481" s="15"/>
      <c r="N481" s="16" t="str">
        <f>IF(C481=0,"",C481/B480)</f>
        <v/>
      </c>
      <c r="O481" s="17"/>
      <c r="P481" s="18" t="str">
        <f t="shared" ref="P481:P489" si="40">IF(O481=0,"",O481/O480)</f>
        <v/>
      </c>
      <c r="Q481" s="18" t="str">
        <f t="shared" ref="Q481:Q489" si="41">IF(O481=0,"",100%-P481)</f>
        <v/>
      </c>
    </row>
    <row r="482" spans="1:18" ht="15.75" customHeight="1" x14ac:dyDescent="0.25">
      <c r="A482" s="5">
        <v>2002</v>
      </c>
      <c r="B482" s="6"/>
      <c r="C482" s="6"/>
      <c r="D482" s="6"/>
      <c r="E482" s="6"/>
      <c r="F482" s="6"/>
      <c r="G482" s="6"/>
      <c r="H482" s="6"/>
      <c r="I482" s="6"/>
      <c r="J482" s="55"/>
      <c r="K482" s="13"/>
      <c r="L482" s="14"/>
      <c r="M482" s="15"/>
      <c r="N482" s="16" t="str">
        <f>IF(D482=0,"",D482/C481)</f>
        <v/>
      </c>
      <c r="O482" s="17"/>
      <c r="P482" s="18" t="str">
        <f t="shared" si="40"/>
        <v/>
      </c>
      <c r="Q482" s="18" t="str">
        <f t="shared" si="41"/>
        <v/>
      </c>
      <c r="R482" s="19" t="e">
        <f>O482/O480</f>
        <v>#DIV/0!</v>
      </c>
    </row>
    <row r="483" spans="1:18" ht="15.75" customHeight="1" x14ac:dyDescent="0.25">
      <c r="A483" s="5">
        <v>2101</v>
      </c>
      <c r="B483" s="6"/>
      <c r="C483" s="6"/>
      <c r="D483" s="6"/>
      <c r="E483" s="6"/>
      <c r="F483" s="6"/>
      <c r="G483" s="6"/>
      <c r="H483" s="6"/>
      <c r="I483" s="6"/>
      <c r="J483" s="55"/>
      <c r="K483" s="13"/>
      <c r="L483" s="14"/>
      <c r="M483" s="15"/>
      <c r="N483" s="16" t="str">
        <f>IF(E483=0,"",E483/D482)</f>
        <v/>
      </c>
      <c r="O483" s="17"/>
      <c r="P483" s="18" t="str">
        <f t="shared" si="40"/>
        <v/>
      </c>
      <c r="Q483" s="18" t="str">
        <f t="shared" si="41"/>
        <v/>
      </c>
    </row>
    <row r="484" spans="1:18" ht="15.75" customHeight="1" x14ac:dyDescent="0.25">
      <c r="A484" s="5">
        <v>2102</v>
      </c>
      <c r="B484" s="6"/>
      <c r="C484" s="6"/>
      <c r="D484" s="6"/>
      <c r="E484" s="6"/>
      <c r="F484" s="6"/>
      <c r="G484" s="6"/>
      <c r="H484" s="6"/>
      <c r="I484" s="6"/>
      <c r="J484" s="55"/>
      <c r="K484" s="13"/>
      <c r="L484" s="14"/>
      <c r="M484" s="15"/>
      <c r="N484" s="16" t="str">
        <f>IF(F484=0,"",F484/E483)</f>
        <v/>
      </c>
      <c r="O484" s="17"/>
      <c r="P484" s="18" t="str">
        <f t="shared" si="40"/>
        <v/>
      </c>
      <c r="Q484" s="18" t="str">
        <f t="shared" si="41"/>
        <v/>
      </c>
    </row>
    <row r="485" spans="1:18" ht="15.75" customHeight="1" x14ac:dyDescent="0.25">
      <c r="A485" s="5">
        <v>2201</v>
      </c>
      <c r="B485" s="6"/>
      <c r="C485" s="6"/>
      <c r="D485" s="6"/>
      <c r="E485" s="6"/>
      <c r="F485" s="6"/>
      <c r="G485" s="6"/>
      <c r="H485" s="6"/>
      <c r="I485" s="6"/>
      <c r="J485" s="55"/>
      <c r="K485" s="13"/>
      <c r="L485" s="14"/>
      <c r="M485" s="15"/>
      <c r="N485" s="16" t="str">
        <f>IF(G485=0,"",G485/F484)</f>
        <v/>
      </c>
      <c r="O485" s="17"/>
      <c r="P485" s="18" t="str">
        <f t="shared" si="40"/>
        <v/>
      </c>
      <c r="Q485" s="18" t="str">
        <f t="shared" si="41"/>
        <v/>
      </c>
    </row>
    <row r="486" spans="1:18" ht="15.75" customHeight="1" x14ac:dyDescent="0.25">
      <c r="A486" s="5">
        <v>2202</v>
      </c>
      <c r="B486" s="6"/>
      <c r="C486" s="6"/>
      <c r="D486" s="6"/>
      <c r="E486" s="6"/>
      <c r="F486" s="6"/>
      <c r="G486" s="6"/>
      <c r="H486" s="6"/>
      <c r="I486" s="6"/>
      <c r="J486" s="55"/>
      <c r="K486" s="13"/>
      <c r="L486" s="14"/>
      <c r="M486" s="15"/>
      <c r="N486" s="16" t="str">
        <f>IF(H486=0,"",H486/G485)</f>
        <v/>
      </c>
      <c r="O486" s="17"/>
      <c r="P486" s="18" t="str">
        <f t="shared" si="40"/>
        <v/>
      </c>
      <c r="Q486" s="18" t="str">
        <f t="shared" si="41"/>
        <v/>
      </c>
    </row>
    <row r="487" spans="1:18" ht="15.75" customHeight="1" x14ac:dyDescent="0.25">
      <c r="A487" s="5">
        <v>2301</v>
      </c>
      <c r="B487" s="6"/>
      <c r="C487" s="6"/>
      <c r="D487" s="6"/>
      <c r="E487" s="6"/>
      <c r="F487" s="6"/>
      <c r="G487" s="6"/>
      <c r="H487" s="6"/>
      <c r="I487" s="6"/>
      <c r="J487" s="55"/>
      <c r="K487" s="13"/>
      <c r="L487" s="14"/>
      <c r="M487" s="15"/>
      <c r="N487" s="16" t="str">
        <f>IF(I487=0,"",I487/H486)</f>
        <v/>
      </c>
      <c r="O487" s="17"/>
      <c r="P487" s="18" t="str">
        <f t="shared" si="40"/>
        <v/>
      </c>
      <c r="Q487" s="18" t="str">
        <f t="shared" si="41"/>
        <v/>
      </c>
    </row>
    <row r="488" spans="1:18" ht="15.75" customHeight="1" x14ac:dyDescent="0.25">
      <c r="A488" s="5">
        <v>2302</v>
      </c>
      <c r="B488" s="6"/>
      <c r="C488" s="6"/>
      <c r="D488" s="6"/>
      <c r="E488" s="6"/>
      <c r="F488" s="6"/>
      <c r="G488" s="6"/>
      <c r="H488" s="6"/>
      <c r="I488" s="6"/>
      <c r="J488" s="55"/>
      <c r="K488" s="13"/>
      <c r="L488" s="14"/>
      <c r="M488" s="15"/>
      <c r="N488" s="16"/>
      <c r="O488" s="17"/>
      <c r="P488" s="18" t="str">
        <f t="shared" si="40"/>
        <v/>
      </c>
      <c r="Q488" s="18" t="str">
        <f t="shared" si="41"/>
        <v/>
      </c>
    </row>
    <row r="489" spans="1:18" ht="15.75" customHeight="1" x14ac:dyDescent="0.25">
      <c r="A489" s="5">
        <v>2401</v>
      </c>
      <c r="B489" s="6"/>
      <c r="C489" s="6"/>
      <c r="D489" s="6"/>
      <c r="E489" s="6"/>
      <c r="F489" s="6"/>
      <c r="G489" s="6"/>
      <c r="H489" s="6"/>
      <c r="I489" s="6"/>
      <c r="J489" s="55"/>
      <c r="K489" s="13"/>
      <c r="L489" s="14"/>
      <c r="M489" s="15"/>
      <c r="N489" s="16"/>
      <c r="O489" s="17"/>
      <c r="P489" s="18" t="str">
        <f t="shared" si="40"/>
        <v/>
      </c>
      <c r="Q489" s="18" t="str">
        <f t="shared" si="41"/>
        <v/>
      </c>
    </row>
    <row r="490" spans="1:18" ht="15.75" customHeight="1" x14ac:dyDescent="0.25">
      <c r="A490" s="5">
        <v>2402</v>
      </c>
      <c r="B490" s="6"/>
      <c r="C490" s="6"/>
      <c r="D490" s="6"/>
      <c r="E490" s="6"/>
      <c r="F490" s="6"/>
      <c r="G490" s="6"/>
      <c r="H490" s="6"/>
      <c r="I490" s="6"/>
      <c r="J490" s="55"/>
      <c r="K490" s="13"/>
      <c r="L490" s="14"/>
      <c r="M490" s="20"/>
      <c r="N490" s="21"/>
      <c r="O490" s="22"/>
      <c r="P490" s="23"/>
      <c r="Q490" s="21"/>
    </row>
    <row r="491" spans="1:18" ht="15.75" customHeight="1" x14ac:dyDescent="0.25">
      <c r="A491" s="5">
        <v>2501</v>
      </c>
      <c r="B491" s="6"/>
      <c r="C491" s="6"/>
      <c r="D491" s="6"/>
      <c r="E491" s="6"/>
      <c r="F491" s="6"/>
      <c r="G491" s="6"/>
      <c r="H491" s="6"/>
      <c r="I491" s="6"/>
      <c r="J491" s="55"/>
      <c r="K491" s="13"/>
      <c r="L491" s="14"/>
      <c r="M491" s="20"/>
      <c r="N491" s="24"/>
      <c r="O491" s="22"/>
      <c r="P491" s="25"/>
      <c r="Q491" s="24"/>
    </row>
    <row r="492" spans="1:18" ht="15.75" customHeight="1" x14ac:dyDescent="0.25">
      <c r="A492" s="5">
        <v>2502</v>
      </c>
      <c r="B492" s="6"/>
      <c r="C492" s="6"/>
      <c r="D492" s="6"/>
      <c r="E492" s="6"/>
      <c r="F492" s="6"/>
      <c r="G492" s="6"/>
      <c r="H492" s="6"/>
      <c r="I492" s="6"/>
      <c r="J492" s="55"/>
      <c r="K492" s="13"/>
      <c r="L492" s="14"/>
      <c r="M492" s="20"/>
      <c r="N492" s="24"/>
      <c r="O492" s="22"/>
      <c r="P492" s="25"/>
      <c r="Q492" s="24"/>
    </row>
    <row r="493" spans="1:18" ht="15.75" customHeight="1" x14ac:dyDescent="0.25">
      <c r="A493" s="5">
        <v>2601</v>
      </c>
      <c r="B493" s="6"/>
      <c r="C493" s="6"/>
      <c r="D493" s="6"/>
      <c r="E493" s="6"/>
      <c r="F493" s="6"/>
      <c r="G493" s="6"/>
      <c r="H493" s="6"/>
      <c r="I493" s="6"/>
      <c r="J493" s="55"/>
      <c r="K493" s="13"/>
      <c r="L493" s="14"/>
      <c r="M493" s="20"/>
      <c r="N493" s="14"/>
      <c r="O493" s="20"/>
      <c r="P493" s="26"/>
      <c r="Q493" s="24"/>
    </row>
    <row r="494" spans="1:18" ht="15.75" customHeight="1" x14ac:dyDescent="0.25">
      <c r="A494" s="5">
        <v>2602</v>
      </c>
      <c r="B494" s="6"/>
      <c r="C494" s="6"/>
      <c r="D494" s="6"/>
      <c r="E494" s="6"/>
      <c r="F494" s="6"/>
      <c r="G494" s="6"/>
      <c r="H494" s="6"/>
      <c r="I494" s="6"/>
      <c r="J494" s="55"/>
      <c r="K494" s="13"/>
      <c r="L494" s="14"/>
      <c r="M494" s="20"/>
      <c r="N494" s="27" t="s">
        <v>19</v>
      </c>
      <c r="O494" s="28"/>
      <c r="P494" s="29" t="str">
        <f>IF(SUM(J482:J494)=0,"",SUM(J482:J494))</f>
        <v/>
      </c>
      <c r="Q494" s="30" t="s">
        <v>3</v>
      </c>
    </row>
    <row r="495" spans="1:18" ht="15.75" customHeight="1" x14ac:dyDescent="0.25">
      <c r="A495" s="5">
        <v>2701</v>
      </c>
      <c r="B495" s="6"/>
      <c r="C495" s="6"/>
      <c r="D495" s="6"/>
      <c r="E495" s="6"/>
      <c r="F495" s="6"/>
      <c r="G495" s="6"/>
      <c r="H495" s="6"/>
      <c r="I495" s="6"/>
      <c r="J495" s="55"/>
      <c r="K495" s="13"/>
      <c r="L495" s="14"/>
      <c r="M495" s="20"/>
      <c r="N495" s="31" t="s">
        <v>20</v>
      </c>
      <c r="O495" s="32" t="e">
        <f>IF(O494/B480=0,"",O494/B480)</f>
        <v>#DIV/0!</v>
      </c>
      <c r="P495" s="33" t="e">
        <f>IF(O494/P494=0,"",O494/P494)</f>
        <v>#VALUE!</v>
      </c>
      <c r="Q495" s="34" t="s">
        <v>21</v>
      </c>
    </row>
    <row r="496" spans="1:18" ht="15.75" customHeight="1" x14ac:dyDescent="0.25">
      <c r="A496" s="5">
        <v>2702</v>
      </c>
      <c r="B496" s="83"/>
      <c r="C496" s="83"/>
      <c r="D496" s="83"/>
      <c r="E496" s="83"/>
      <c r="F496" s="83"/>
      <c r="G496" s="83"/>
      <c r="H496" s="83"/>
      <c r="I496" s="83"/>
      <c r="J496" s="55"/>
      <c r="K496" s="35"/>
      <c r="L496" s="36"/>
      <c r="M496" s="37"/>
      <c r="N496" s="38"/>
      <c r="O496" s="39"/>
      <c r="P496" s="39"/>
      <c r="Q496" s="40"/>
    </row>
    <row r="497" spans="1:18" ht="18" customHeight="1" x14ac:dyDescent="0.25">
      <c r="A497" s="1"/>
      <c r="B497" s="102" t="s">
        <v>22</v>
      </c>
      <c r="C497" s="102"/>
      <c r="D497" s="102"/>
      <c r="E497" s="102"/>
      <c r="F497" s="102"/>
      <c r="G497" s="102"/>
      <c r="H497" s="102"/>
      <c r="I497" s="102"/>
      <c r="J497" s="82">
        <f>SUM(J489:J493)</f>
        <v>0</v>
      </c>
      <c r="K497" s="42" t="str">
        <f>IF(J489=0,"",J489/B480)</f>
        <v/>
      </c>
      <c r="L497" s="42" t="str">
        <f>IF(J497=0,"",J497/B480)</f>
        <v/>
      </c>
      <c r="M497" s="42" t="str">
        <f>IF(J489=0,"",L497-K497)</f>
        <v/>
      </c>
      <c r="N497" s="2"/>
      <c r="O497" s="4"/>
      <c r="P497" s="3"/>
      <c r="Q497" s="2"/>
    </row>
    <row r="498" spans="1:18" ht="12.75" customHeight="1" x14ac:dyDescent="0.2"/>
    <row r="499" spans="1:18" ht="12.75" customHeight="1" x14ac:dyDescent="0.2"/>
    <row r="500" spans="1:18" ht="12.75" customHeight="1" x14ac:dyDescent="0.2">
      <c r="A500" s="47" t="s">
        <v>40</v>
      </c>
    </row>
    <row r="501" spans="1:18" ht="26.25" customHeight="1" x14ac:dyDescent="0.4">
      <c r="A501" s="79"/>
      <c r="B501" s="101" t="s">
        <v>23</v>
      </c>
      <c r="C501" s="101"/>
      <c r="D501" s="101"/>
      <c r="E501" s="101"/>
      <c r="F501" s="101"/>
      <c r="G501" s="101"/>
      <c r="H501" s="101"/>
      <c r="I501" s="101"/>
      <c r="J501" s="77" t="s">
        <v>45</v>
      </c>
      <c r="K501" s="4"/>
      <c r="L501" s="2"/>
      <c r="M501" s="2"/>
      <c r="N501" s="4"/>
      <c r="O501" s="2"/>
      <c r="P501" s="4"/>
      <c r="Q501" s="4"/>
      <c r="R501" s="4"/>
    </row>
    <row r="502" spans="1:18" ht="20.25" customHeight="1" x14ac:dyDescent="0.2">
      <c r="A502" s="95" t="s">
        <v>1</v>
      </c>
      <c r="B502" s="96" t="s">
        <v>2</v>
      </c>
      <c r="C502" s="97"/>
      <c r="D502" s="97"/>
      <c r="E502" s="97"/>
      <c r="F502" s="97"/>
      <c r="G502" s="97"/>
      <c r="H502" s="97"/>
      <c r="I502" s="98"/>
      <c r="J502" s="99" t="s">
        <v>3</v>
      </c>
      <c r="K502" s="93" t="s">
        <v>4</v>
      </c>
      <c r="L502" s="93" t="s">
        <v>5</v>
      </c>
      <c r="M502" s="91" t="s">
        <v>6</v>
      </c>
      <c r="N502" s="93" t="s">
        <v>7</v>
      </c>
      <c r="O502" s="94" t="s">
        <v>8</v>
      </c>
      <c r="P502" s="94" t="s">
        <v>9</v>
      </c>
      <c r="Q502" s="93" t="s">
        <v>10</v>
      </c>
    </row>
    <row r="503" spans="1:18" ht="15.75" customHeight="1" x14ac:dyDescent="0.25">
      <c r="A503" s="92"/>
      <c r="B503" s="5" t="s">
        <v>11</v>
      </c>
      <c r="C503" s="5" t="s">
        <v>12</v>
      </c>
      <c r="D503" s="5" t="s">
        <v>13</v>
      </c>
      <c r="E503" s="5" t="s">
        <v>14</v>
      </c>
      <c r="F503" s="5" t="s">
        <v>15</v>
      </c>
      <c r="G503" s="5" t="s">
        <v>16</v>
      </c>
      <c r="H503" s="5" t="s">
        <v>17</v>
      </c>
      <c r="I503" s="5" t="s">
        <v>18</v>
      </c>
      <c r="J503" s="100"/>
      <c r="K503" s="92"/>
      <c r="L503" s="92"/>
      <c r="M503" s="92"/>
      <c r="N503" s="92"/>
      <c r="O503" s="92"/>
      <c r="P503" s="92"/>
      <c r="Q503" s="92"/>
    </row>
    <row r="504" spans="1:18" ht="15.75" customHeight="1" x14ac:dyDescent="0.25">
      <c r="A504" s="5">
        <v>2001</v>
      </c>
      <c r="B504" s="6"/>
      <c r="C504" s="6"/>
      <c r="D504" s="6"/>
      <c r="E504" s="6"/>
      <c r="F504" s="6"/>
      <c r="G504" s="6"/>
      <c r="H504" s="6"/>
      <c r="I504" s="6"/>
      <c r="J504" s="55"/>
      <c r="K504" s="7"/>
      <c r="L504" s="8"/>
      <c r="M504" s="9"/>
      <c r="N504" s="10"/>
      <c r="O504" s="11">
        <f>B504</f>
        <v>0</v>
      </c>
      <c r="P504" s="12"/>
      <c r="Q504" s="10"/>
    </row>
    <row r="505" spans="1:18" ht="15.75" customHeight="1" x14ac:dyDescent="0.25">
      <c r="A505" s="5">
        <v>2002</v>
      </c>
      <c r="B505" s="6"/>
      <c r="C505" s="6"/>
      <c r="D505" s="6"/>
      <c r="E505" s="6"/>
      <c r="F505" s="6"/>
      <c r="G505" s="6"/>
      <c r="H505" s="6"/>
      <c r="I505" s="6"/>
      <c r="J505" s="55"/>
      <c r="K505" s="13"/>
      <c r="L505" s="14"/>
      <c r="M505" s="15"/>
      <c r="N505" s="16" t="str">
        <f>IF(C505=0,"",C505/B504)</f>
        <v/>
      </c>
      <c r="O505" s="17"/>
      <c r="P505" s="18" t="str">
        <f t="shared" ref="P505:P513" si="42">IF(O505=0,"",O505/O504)</f>
        <v/>
      </c>
      <c r="Q505" s="18" t="str">
        <f t="shared" ref="Q505:Q513" si="43">IF(O505=0,"",100%-P505)</f>
        <v/>
      </c>
    </row>
    <row r="506" spans="1:18" ht="15.75" customHeight="1" x14ac:dyDescent="0.25">
      <c r="A506" s="5">
        <v>2101</v>
      </c>
      <c r="B506" s="6"/>
      <c r="C506" s="6"/>
      <c r="D506" s="6"/>
      <c r="E506" s="6"/>
      <c r="F506" s="6"/>
      <c r="G506" s="6"/>
      <c r="H506" s="6"/>
      <c r="I506" s="6"/>
      <c r="J506" s="55"/>
      <c r="K506" s="13"/>
      <c r="L506" s="14"/>
      <c r="M506" s="15"/>
      <c r="N506" s="16" t="str">
        <f>IF(D506=0,"",D506/C505)</f>
        <v/>
      </c>
      <c r="O506" s="17"/>
      <c r="P506" s="18" t="str">
        <f t="shared" si="42"/>
        <v/>
      </c>
      <c r="Q506" s="18" t="str">
        <f t="shared" si="43"/>
        <v/>
      </c>
      <c r="R506" s="19" t="e">
        <f>O506/O504</f>
        <v>#DIV/0!</v>
      </c>
    </row>
    <row r="507" spans="1:18" ht="15.75" customHeight="1" x14ac:dyDescent="0.25">
      <c r="A507" s="5">
        <v>2102</v>
      </c>
      <c r="B507" s="6"/>
      <c r="C507" s="6"/>
      <c r="D507" s="6"/>
      <c r="E507" s="6"/>
      <c r="F507" s="6"/>
      <c r="G507" s="6"/>
      <c r="H507" s="6"/>
      <c r="I507" s="6"/>
      <c r="J507" s="55"/>
      <c r="K507" s="13"/>
      <c r="L507" s="14"/>
      <c r="M507" s="15"/>
      <c r="N507" s="16" t="str">
        <f>IF(E507=0,"",E507/D506)</f>
        <v/>
      </c>
      <c r="O507" s="17"/>
      <c r="P507" s="18" t="str">
        <f t="shared" si="42"/>
        <v/>
      </c>
      <c r="Q507" s="18" t="str">
        <f t="shared" si="43"/>
        <v/>
      </c>
    </row>
    <row r="508" spans="1:18" ht="15.75" customHeight="1" x14ac:dyDescent="0.25">
      <c r="A508" s="5">
        <v>2201</v>
      </c>
      <c r="B508" s="6"/>
      <c r="C508" s="6"/>
      <c r="D508" s="6"/>
      <c r="E508" s="6"/>
      <c r="F508" s="6"/>
      <c r="G508" s="6"/>
      <c r="H508" s="6"/>
      <c r="I508" s="6"/>
      <c r="J508" s="55"/>
      <c r="K508" s="13"/>
      <c r="L508" s="14"/>
      <c r="M508" s="15"/>
      <c r="N508" s="16" t="str">
        <f>IF(F508=0,"",F508/E507)</f>
        <v/>
      </c>
      <c r="O508" s="17"/>
      <c r="P508" s="18" t="str">
        <f t="shared" si="42"/>
        <v/>
      </c>
      <c r="Q508" s="18" t="str">
        <f t="shared" si="43"/>
        <v/>
      </c>
    </row>
    <row r="509" spans="1:18" ht="15.75" customHeight="1" x14ac:dyDescent="0.25">
      <c r="A509" s="5">
        <v>2202</v>
      </c>
      <c r="B509" s="6"/>
      <c r="C509" s="6"/>
      <c r="D509" s="6"/>
      <c r="E509" s="6"/>
      <c r="F509" s="6"/>
      <c r="G509" s="6"/>
      <c r="H509" s="6"/>
      <c r="I509" s="6"/>
      <c r="J509" s="55"/>
      <c r="K509" s="13"/>
      <c r="L509" s="14"/>
      <c r="M509" s="15"/>
      <c r="N509" s="16" t="str">
        <f>IF(G509=0,"",G509/F508)</f>
        <v/>
      </c>
      <c r="O509" s="17"/>
      <c r="P509" s="18" t="str">
        <f t="shared" si="42"/>
        <v/>
      </c>
      <c r="Q509" s="18" t="str">
        <f t="shared" si="43"/>
        <v/>
      </c>
    </row>
    <row r="510" spans="1:18" ht="15.75" customHeight="1" x14ac:dyDescent="0.25">
      <c r="A510" s="5">
        <v>2301</v>
      </c>
      <c r="B510" s="6"/>
      <c r="C510" s="6"/>
      <c r="D510" s="6"/>
      <c r="E510" s="6"/>
      <c r="F510" s="6"/>
      <c r="G510" s="6"/>
      <c r="H510" s="6"/>
      <c r="I510" s="6"/>
      <c r="J510" s="55"/>
      <c r="K510" s="13"/>
      <c r="L510" s="14"/>
      <c r="M510" s="15"/>
      <c r="N510" s="16" t="str">
        <f>IF(H510=0,"",H510/G509)</f>
        <v/>
      </c>
      <c r="O510" s="17"/>
      <c r="P510" s="18" t="str">
        <f t="shared" si="42"/>
        <v/>
      </c>
      <c r="Q510" s="18" t="str">
        <f t="shared" si="43"/>
        <v/>
      </c>
    </row>
    <row r="511" spans="1:18" ht="15.75" customHeight="1" x14ac:dyDescent="0.25">
      <c r="A511" s="5">
        <v>2302</v>
      </c>
      <c r="B511" s="6"/>
      <c r="C511" s="6"/>
      <c r="D511" s="6"/>
      <c r="E511" s="6"/>
      <c r="F511" s="6"/>
      <c r="G511" s="6"/>
      <c r="H511" s="6"/>
      <c r="I511" s="6"/>
      <c r="J511" s="55"/>
      <c r="K511" s="13"/>
      <c r="L511" s="14"/>
      <c r="M511" s="15"/>
      <c r="N511" s="16" t="str">
        <f>IF(I511=0,"",I511/H510)</f>
        <v/>
      </c>
      <c r="O511" s="17"/>
      <c r="P511" s="18" t="str">
        <f t="shared" si="42"/>
        <v/>
      </c>
      <c r="Q511" s="18" t="str">
        <f t="shared" si="43"/>
        <v/>
      </c>
    </row>
    <row r="512" spans="1:18" ht="15.75" customHeight="1" x14ac:dyDescent="0.25">
      <c r="A512" s="5">
        <v>2401</v>
      </c>
      <c r="B512" s="6"/>
      <c r="C512" s="6"/>
      <c r="D512" s="6"/>
      <c r="E512" s="6"/>
      <c r="F512" s="6"/>
      <c r="G512" s="6"/>
      <c r="H512" s="6"/>
      <c r="I512" s="6"/>
      <c r="J512" s="55"/>
      <c r="K512" s="13"/>
      <c r="L512" s="14"/>
      <c r="M512" s="15"/>
      <c r="N512" s="16"/>
      <c r="O512" s="17"/>
      <c r="P512" s="18" t="str">
        <f t="shared" si="42"/>
        <v/>
      </c>
      <c r="Q512" s="18" t="str">
        <f t="shared" si="43"/>
        <v/>
      </c>
    </row>
    <row r="513" spans="1:17" ht="15.75" customHeight="1" x14ac:dyDescent="0.25">
      <c r="A513" s="5">
        <v>2402</v>
      </c>
      <c r="B513" s="6"/>
      <c r="C513" s="6"/>
      <c r="D513" s="6"/>
      <c r="E513" s="6"/>
      <c r="F513" s="6"/>
      <c r="G513" s="6"/>
      <c r="H513" s="6"/>
      <c r="I513" s="6"/>
      <c r="J513" s="55"/>
      <c r="K513" s="13"/>
      <c r="L513" s="14"/>
      <c r="M513" s="15"/>
      <c r="N513" s="16"/>
      <c r="O513" s="17"/>
      <c r="P513" s="18" t="str">
        <f t="shared" si="42"/>
        <v/>
      </c>
      <c r="Q513" s="18" t="str">
        <f t="shared" si="43"/>
        <v/>
      </c>
    </row>
    <row r="514" spans="1:17" ht="15.75" customHeight="1" x14ac:dyDescent="0.25">
      <c r="A514" s="5">
        <v>2501</v>
      </c>
      <c r="B514" s="6"/>
      <c r="C514" s="6"/>
      <c r="D514" s="6"/>
      <c r="E514" s="6"/>
      <c r="F514" s="6"/>
      <c r="G514" s="6"/>
      <c r="H514" s="6"/>
      <c r="I514" s="6"/>
      <c r="J514" s="55"/>
      <c r="K514" s="13"/>
      <c r="L514" s="14"/>
      <c r="M514" s="20"/>
      <c r="N514" s="21"/>
      <c r="O514" s="22"/>
      <c r="P514" s="23"/>
      <c r="Q514" s="21"/>
    </row>
    <row r="515" spans="1:17" ht="15.75" customHeight="1" x14ac:dyDescent="0.25">
      <c r="A515" s="5">
        <v>2502</v>
      </c>
      <c r="B515" s="6"/>
      <c r="C515" s="6"/>
      <c r="D515" s="6"/>
      <c r="E515" s="6"/>
      <c r="F515" s="6"/>
      <c r="G515" s="6"/>
      <c r="H515" s="6"/>
      <c r="I515" s="6"/>
      <c r="J515" s="55"/>
      <c r="K515" s="13"/>
      <c r="L515" s="14"/>
      <c r="M515" s="20"/>
      <c r="N515" s="24"/>
      <c r="O515" s="22"/>
      <c r="P515" s="25"/>
      <c r="Q515" s="24"/>
    </row>
    <row r="516" spans="1:17" ht="15.75" customHeight="1" x14ac:dyDescent="0.25">
      <c r="A516" s="5">
        <v>2601</v>
      </c>
      <c r="B516" s="6"/>
      <c r="C516" s="6"/>
      <c r="D516" s="6"/>
      <c r="E516" s="6"/>
      <c r="F516" s="6"/>
      <c r="G516" s="6"/>
      <c r="H516" s="6"/>
      <c r="I516" s="6"/>
      <c r="J516" s="55"/>
      <c r="K516" s="13"/>
      <c r="L516" s="14"/>
      <c r="M516" s="20"/>
      <c r="N516" s="24"/>
      <c r="O516" s="22"/>
      <c r="P516" s="25"/>
      <c r="Q516" s="24"/>
    </row>
    <row r="517" spans="1:17" ht="15.75" customHeight="1" x14ac:dyDescent="0.25">
      <c r="A517" s="5">
        <v>2602</v>
      </c>
      <c r="B517" s="6"/>
      <c r="C517" s="6"/>
      <c r="D517" s="6"/>
      <c r="E517" s="6"/>
      <c r="F517" s="6"/>
      <c r="G517" s="6"/>
      <c r="H517" s="6"/>
      <c r="I517" s="6"/>
      <c r="J517" s="55"/>
      <c r="K517" s="13"/>
      <c r="L517" s="14"/>
      <c r="M517" s="20"/>
      <c r="N517" s="14"/>
      <c r="O517" s="20"/>
      <c r="P517" s="26"/>
      <c r="Q517" s="24"/>
    </row>
    <row r="518" spans="1:17" ht="15.75" customHeight="1" x14ac:dyDescent="0.25">
      <c r="A518" s="5">
        <v>2701</v>
      </c>
      <c r="B518" s="6"/>
      <c r="C518" s="6"/>
      <c r="D518" s="6"/>
      <c r="E518" s="6"/>
      <c r="F518" s="6"/>
      <c r="G518" s="6"/>
      <c r="H518" s="6"/>
      <c r="I518" s="6"/>
      <c r="J518" s="55"/>
      <c r="K518" s="13"/>
      <c r="L518" s="14"/>
      <c r="M518" s="20"/>
      <c r="N518" s="27" t="s">
        <v>19</v>
      </c>
      <c r="O518" s="28"/>
      <c r="P518" s="29" t="str">
        <f>IF(SUM(J506:J518)=0,"",SUM(J506:J518))</f>
        <v/>
      </c>
      <c r="Q518" s="30" t="s">
        <v>3</v>
      </c>
    </row>
    <row r="519" spans="1:17" ht="15.75" customHeight="1" x14ac:dyDescent="0.25">
      <c r="A519" s="5">
        <v>2702</v>
      </c>
      <c r="B519" s="6"/>
      <c r="C519" s="6"/>
      <c r="D519" s="6"/>
      <c r="E519" s="6"/>
      <c r="F519" s="6"/>
      <c r="G519" s="6"/>
      <c r="H519" s="6"/>
      <c r="I519" s="6"/>
      <c r="J519" s="55"/>
      <c r="K519" s="13"/>
      <c r="L519" s="14"/>
      <c r="M519" s="20"/>
      <c r="N519" s="31" t="s">
        <v>20</v>
      </c>
      <c r="O519" s="32" t="e">
        <f>IF(O518/B504=0,"",O518/B504)</f>
        <v>#DIV/0!</v>
      </c>
      <c r="P519" s="33" t="e">
        <f>IF(O518/P518=0,"",O518/P518)</f>
        <v>#VALUE!</v>
      </c>
      <c r="Q519" s="34" t="s">
        <v>21</v>
      </c>
    </row>
    <row r="520" spans="1:17" ht="15.75" x14ac:dyDescent="0.25">
      <c r="A520" s="5">
        <v>2801</v>
      </c>
      <c r="B520" s="83"/>
      <c r="C520" s="83"/>
      <c r="D520" s="83"/>
      <c r="E520" s="83"/>
      <c r="F520" s="83"/>
      <c r="G520" s="83"/>
      <c r="H520" s="83"/>
      <c r="I520" s="83"/>
      <c r="J520" s="55"/>
      <c r="K520" s="35"/>
      <c r="L520" s="36"/>
      <c r="M520" s="37"/>
      <c r="N520" s="38"/>
      <c r="O520" s="39"/>
      <c r="P520" s="39"/>
      <c r="Q520" s="40"/>
    </row>
    <row r="521" spans="1:17" ht="18" customHeight="1" x14ac:dyDescent="0.25">
      <c r="A521" s="1"/>
      <c r="B521" s="102" t="s">
        <v>22</v>
      </c>
      <c r="C521" s="102"/>
      <c r="D521" s="102"/>
      <c r="E521" s="102"/>
      <c r="F521" s="102"/>
      <c r="G521" s="102"/>
      <c r="H521" s="102"/>
      <c r="I521" s="102"/>
      <c r="J521" s="82">
        <f>SUM(J513:J517)</f>
        <v>0</v>
      </c>
      <c r="K521" s="42" t="str">
        <f>IF(J513=0,"",J513/B504)</f>
        <v/>
      </c>
      <c r="L521" s="42" t="str">
        <f>IF(J521=0,"",J521/B504)</f>
        <v/>
      </c>
      <c r="M521" s="42" t="str">
        <f>IF(J513=0,"",L521-K521)</f>
        <v/>
      </c>
      <c r="N521" s="2"/>
      <c r="O521" s="4"/>
      <c r="P521" s="3"/>
      <c r="Q521" s="2"/>
    </row>
    <row r="522" spans="1:17" ht="12.75" customHeight="1" x14ac:dyDescent="0.2"/>
    <row r="523" spans="1:17" ht="12.75" customHeight="1" x14ac:dyDescent="0.2"/>
    <row r="524" spans="1:17" ht="12.75" customHeight="1" x14ac:dyDescent="0.2"/>
    <row r="525" spans="1:17" ht="12.75" customHeight="1" x14ac:dyDescent="0.2"/>
    <row r="526" spans="1:17" ht="12.75" customHeight="1" x14ac:dyDescent="0.2"/>
    <row r="527" spans="1:17" ht="12.75" customHeight="1" x14ac:dyDescent="0.2"/>
    <row r="528" spans="1:17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</sheetData>
  <mergeCells count="264">
    <mergeCell ref="B449:I449"/>
    <mergeCell ref="B473:I473"/>
    <mergeCell ref="B497:I497"/>
    <mergeCell ref="B521:I521"/>
    <mergeCell ref="B268:I268"/>
    <mergeCell ref="B291:I291"/>
    <mergeCell ref="B314:I314"/>
    <mergeCell ref="B337:I337"/>
    <mergeCell ref="B360:I360"/>
    <mergeCell ref="B383:I383"/>
    <mergeCell ref="B406:I406"/>
    <mergeCell ref="B429:I429"/>
    <mergeCell ref="B453:I453"/>
    <mergeCell ref="B477:I477"/>
    <mergeCell ref="B501:I501"/>
    <mergeCell ref="B265:I265"/>
    <mergeCell ref="B245:I245"/>
    <mergeCell ref="B288:I288"/>
    <mergeCell ref="B311:I311"/>
    <mergeCell ref="B334:I334"/>
    <mergeCell ref="B357:I357"/>
    <mergeCell ref="B380:I380"/>
    <mergeCell ref="B403:I403"/>
    <mergeCell ref="B426:I426"/>
    <mergeCell ref="B150:I150"/>
    <mergeCell ref="B173:I173"/>
    <mergeCell ref="B153:I153"/>
    <mergeCell ref="B176:I176"/>
    <mergeCell ref="B196:I196"/>
    <mergeCell ref="B219:I219"/>
    <mergeCell ref="B199:I199"/>
    <mergeCell ref="B222:I222"/>
    <mergeCell ref="B242:I242"/>
    <mergeCell ref="B35:I35"/>
    <mergeCell ref="B61:I61"/>
    <mergeCell ref="B58:I58"/>
    <mergeCell ref="B81:I81"/>
    <mergeCell ref="B104:I104"/>
    <mergeCell ref="B84:I84"/>
    <mergeCell ref="B127:I127"/>
    <mergeCell ref="B107:I107"/>
    <mergeCell ref="B130:I130"/>
    <mergeCell ref="B38:I38"/>
    <mergeCell ref="M384:M385"/>
    <mergeCell ref="N384:N385"/>
    <mergeCell ref="O384:O385"/>
    <mergeCell ref="P384:P385"/>
    <mergeCell ref="Q384:Q385"/>
    <mergeCell ref="A384:A385"/>
    <mergeCell ref="B384:I384"/>
    <mergeCell ref="J384:J385"/>
    <mergeCell ref="K384:K385"/>
    <mergeCell ref="L384:L385"/>
    <mergeCell ref="L361:L362"/>
    <mergeCell ref="M361:M362"/>
    <mergeCell ref="N361:N362"/>
    <mergeCell ref="O361:O362"/>
    <mergeCell ref="P361:P362"/>
    <mergeCell ref="Q361:Q362"/>
    <mergeCell ref="A361:A362"/>
    <mergeCell ref="B361:I361"/>
    <mergeCell ref="J361:J362"/>
    <mergeCell ref="K361:K362"/>
    <mergeCell ref="L338:L339"/>
    <mergeCell ref="M338:M339"/>
    <mergeCell ref="N338:N339"/>
    <mergeCell ref="O338:O339"/>
    <mergeCell ref="P338:P339"/>
    <mergeCell ref="Q338:Q339"/>
    <mergeCell ref="A338:A339"/>
    <mergeCell ref="B338:I338"/>
    <mergeCell ref="J338:J339"/>
    <mergeCell ref="K338:K339"/>
    <mergeCell ref="M315:M316"/>
    <mergeCell ref="N315:N316"/>
    <mergeCell ref="O315:O316"/>
    <mergeCell ref="P315:P316"/>
    <mergeCell ref="Q315:Q316"/>
    <mergeCell ref="A315:A316"/>
    <mergeCell ref="B315:I315"/>
    <mergeCell ref="J315:J316"/>
    <mergeCell ref="K315:K316"/>
    <mergeCell ref="L315:L316"/>
    <mergeCell ref="L269:L270"/>
    <mergeCell ref="M292:M293"/>
    <mergeCell ref="N292:N293"/>
    <mergeCell ref="O292:O293"/>
    <mergeCell ref="P292:P293"/>
    <mergeCell ref="Q292:Q293"/>
    <mergeCell ref="A292:A293"/>
    <mergeCell ref="B292:I292"/>
    <mergeCell ref="J292:J293"/>
    <mergeCell ref="K292:K293"/>
    <mergeCell ref="L292:L293"/>
    <mergeCell ref="M269:M270"/>
    <mergeCell ref="N269:N270"/>
    <mergeCell ref="O269:O270"/>
    <mergeCell ref="P269:P270"/>
    <mergeCell ref="Q269:Q270"/>
    <mergeCell ref="A269:A270"/>
    <mergeCell ref="B269:I269"/>
    <mergeCell ref="J269:J270"/>
    <mergeCell ref="K269:K270"/>
    <mergeCell ref="M246:M247"/>
    <mergeCell ref="N246:N247"/>
    <mergeCell ref="O246:O247"/>
    <mergeCell ref="P246:P247"/>
    <mergeCell ref="Q246:Q247"/>
    <mergeCell ref="A246:A247"/>
    <mergeCell ref="B246:I246"/>
    <mergeCell ref="J246:J247"/>
    <mergeCell ref="K246:K247"/>
    <mergeCell ref="L246:L247"/>
    <mergeCell ref="M502:M503"/>
    <mergeCell ref="N502:N503"/>
    <mergeCell ref="O502:O503"/>
    <mergeCell ref="P502:P503"/>
    <mergeCell ref="Q502:Q503"/>
    <mergeCell ref="A502:A503"/>
    <mergeCell ref="B502:I502"/>
    <mergeCell ref="J502:J503"/>
    <mergeCell ref="K502:K503"/>
    <mergeCell ref="L502:L503"/>
    <mergeCell ref="M62:M63"/>
    <mergeCell ref="N62:N63"/>
    <mergeCell ref="O62:O63"/>
    <mergeCell ref="P62:P63"/>
    <mergeCell ref="Q62:Q63"/>
    <mergeCell ref="A62:A63"/>
    <mergeCell ref="B62:I62"/>
    <mergeCell ref="J62:J63"/>
    <mergeCell ref="K62:K63"/>
    <mergeCell ref="L62:L63"/>
    <mergeCell ref="M39:M40"/>
    <mergeCell ref="N39:N40"/>
    <mergeCell ref="O39:O40"/>
    <mergeCell ref="P39:P40"/>
    <mergeCell ref="Q39:Q40"/>
    <mergeCell ref="A39:A40"/>
    <mergeCell ref="B39:I39"/>
    <mergeCell ref="J39:J40"/>
    <mergeCell ref="K39:K40"/>
    <mergeCell ref="L39:L40"/>
    <mergeCell ref="M16:M17"/>
    <mergeCell ref="N16:N17"/>
    <mergeCell ref="O16:O17"/>
    <mergeCell ref="P16:P17"/>
    <mergeCell ref="Q16:Q17"/>
    <mergeCell ref="A16:A17"/>
    <mergeCell ref="B16:I16"/>
    <mergeCell ref="J16:J17"/>
    <mergeCell ref="K16:K17"/>
    <mergeCell ref="L16:L17"/>
    <mergeCell ref="B15:I15"/>
    <mergeCell ref="M478:M479"/>
    <mergeCell ref="N478:N479"/>
    <mergeCell ref="O478:O479"/>
    <mergeCell ref="P478:P479"/>
    <mergeCell ref="Q478:Q479"/>
    <mergeCell ref="A478:A479"/>
    <mergeCell ref="B478:I478"/>
    <mergeCell ref="J478:J479"/>
    <mergeCell ref="K478:K479"/>
    <mergeCell ref="L478:L479"/>
    <mergeCell ref="M454:M455"/>
    <mergeCell ref="N454:N455"/>
    <mergeCell ref="O454:O455"/>
    <mergeCell ref="P454:P455"/>
    <mergeCell ref="Q454:Q455"/>
    <mergeCell ref="A454:A455"/>
    <mergeCell ref="B454:I454"/>
    <mergeCell ref="J454:J455"/>
    <mergeCell ref="K454:K455"/>
    <mergeCell ref="L454:L455"/>
    <mergeCell ref="M430:M431"/>
    <mergeCell ref="N430:N431"/>
    <mergeCell ref="O430:O431"/>
    <mergeCell ref="P430:P431"/>
    <mergeCell ref="Q430:Q431"/>
    <mergeCell ref="A430:A431"/>
    <mergeCell ref="B430:I430"/>
    <mergeCell ref="J430:J431"/>
    <mergeCell ref="K430:K431"/>
    <mergeCell ref="L430:L431"/>
    <mergeCell ref="M407:M408"/>
    <mergeCell ref="N407:N408"/>
    <mergeCell ref="O407:O408"/>
    <mergeCell ref="P407:P408"/>
    <mergeCell ref="Q407:Q408"/>
    <mergeCell ref="A407:A408"/>
    <mergeCell ref="B407:I407"/>
    <mergeCell ref="J407:J408"/>
    <mergeCell ref="K407:K408"/>
    <mergeCell ref="L407:L408"/>
    <mergeCell ref="M223:M224"/>
    <mergeCell ref="N223:N224"/>
    <mergeCell ref="O223:O224"/>
    <mergeCell ref="P223:P224"/>
    <mergeCell ref="Q223:Q224"/>
    <mergeCell ref="A223:A224"/>
    <mergeCell ref="B223:I223"/>
    <mergeCell ref="J223:J224"/>
    <mergeCell ref="K223:K224"/>
    <mergeCell ref="L223:L224"/>
    <mergeCell ref="M200:M201"/>
    <mergeCell ref="N200:N201"/>
    <mergeCell ref="O200:O201"/>
    <mergeCell ref="P200:P201"/>
    <mergeCell ref="Q200:Q201"/>
    <mergeCell ref="A200:A201"/>
    <mergeCell ref="B200:I200"/>
    <mergeCell ref="J200:J201"/>
    <mergeCell ref="K200:K201"/>
    <mergeCell ref="L200:L201"/>
    <mergeCell ref="M177:M178"/>
    <mergeCell ref="N177:N178"/>
    <mergeCell ref="O177:O178"/>
    <mergeCell ref="P177:P178"/>
    <mergeCell ref="Q177:Q178"/>
    <mergeCell ref="A177:A178"/>
    <mergeCell ref="B177:I177"/>
    <mergeCell ref="J177:J178"/>
    <mergeCell ref="K177:K178"/>
    <mergeCell ref="L177:L178"/>
    <mergeCell ref="M154:M155"/>
    <mergeCell ref="N154:N155"/>
    <mergeCell ref="O154:O155"/>
    <mergeCell ref="P154:P155"/>
    <mergeCell ref="Q154:Q155"/>
    <mergeCell ref="A154:A155"/>
    <mergeCell ref="B154:I154"/>
    <mergeCell ref="J154:J155"/>
    <mergeCell ref="K154:K155"/>
    <mergeCell ref="L154:L155"/>
    <mergeCell ref="M131:M132"/>
    <mergeCell ref="N131:N132"/>
    <mergeCell ref="O131:O132"/>
    <mergeCell ref="P131:P132"/>
    <mergeCell ref="Q131:Q132"/>
    <mergeCell ref="A131:A132"/>
    <mergeCell ref="B131:I131"/>
    <mergeCell ref="J131:J132"/>
    <mergeCell ref="K131:K132"/>
    <mergeCell ref="L131:L132"/>
    <mergeCell ref="M108:M109"/>
    <mergeCell ref="N108:N109"/>
    <mergeCell ref="O108:O109"/>
    <mergeCell ref="P108:P109"/>
    <mergeCell ref="Q108:Q109"/>
    <mergeCell ref="A108:A109"/>
    <mergeCell ref="B108:I108"/>
    <mergeCell ref="J108:J109"/>
    <mergeCell ref="K108:K109"/>
    <mergeCell ref="L108:L109"/>
    <mergeCell ref="M85:M86"/>
    <mergeCell ref="N85:N86"/>
    <mergeCell ref="O85:O86"/>
    <mergeCell ref="P85:P86"/>
    <mergeCell ref="Q85:Q86"/>
    <mergeCell ref="A85:A86"/>
    <mergeCell ref="B85:I85"/>
    <mergeCell ref="J85:J86"/>
    <mergeCell ref="K85:K86"/>
    <mergeCell ref="L85:L8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Z1006"/>
  <sheetViews>
    <sheetView topLeftCell="A445" zoomScaleNormal="100" workbookViewId="0">
      <selection activeCell="P400" sqref="P400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80" bestFit="1" customWidth="1"/>
    <col min="12" max="18" width="12.85546875" customWidth="1"/>
    <col min="19" max="19" width="10" customWidth="1"/>
    <col min="20" max="20" width="7.140625" customWidth="1"/>
    <col min="21" max="26" width="10" customWidth="1"/>
  </cols>
  <sheetData>
    <row r="1" spans="1:19" ht="15" customHeight="1" x14ac:dyDescent="0.2">
      <c r="H1" s="80"/>
      <c r="K1"/>
    </row>
    <row r="2" spans="1:19" ht="15" customHeight="1" x14ac:dyDescent="0.2">
      <c r="H2" s="80"/>
      <c r="K2"/>
    </row>
    <row r="3" spans="1:19" ht="15" customHeight="1" x14ac:dyDescent="0.2">
      <c r="H3" s="80"/>
      <c r="K3"/>
    </row>
    <row r="4" spans="1:19" ht="15" customHeight="1" x14ac:dyDescent="0.2">
      <c r="H4" s="80"/>
      <c r="K4"/>
    </row>
    <row r="5" spans="1:19" ht="15" customHeight="1" x14ac:dyDescent="0.2">
      <c r="H5" s="80"/>
      <c r="K5"/>
    </row>
    <row r="6" spans="1:19" ht="15" customHeight="1" x14ac:dyDescent="0.2">
      <c r="H6" s="80"/>
      <c r="K6"/>
    </row>
    <row r="7" spans="1:19" ht="15" customHeight="1" x14ac:dyDescent="0.2">
      <c r="H7" s="80"/>
      <c r="K7"/>
    </row>
    <row r="8" spans="1:19" ht="15" customHeight="1" x14ac:dyDescent="0.2">
      <c r="H8" s="80"/>
      <c r="K8"/>
    </row>
    <row r="9" spans="1:19" ht="15" customHeight="1" x14ac:dyDescent="0.2">
      <c r="H9" s="80"/>
      <c r="K9"/>
    </row>
    <row r="10" spans="1:19" ht="15" customHeight="1" x14ac:dyDescent="0.2">
      <c r="H10" s="80"/>
      <c r="K10"/>
    </row>
    <row r="11" spans="1:19" ht="15" customHeight="1" x14ac:dyDescent="0.2">
      <c r="H11" s="80"/>
      <c r="K11"/>
    </row>
    <row r="12" spans="1:19" ht="15" customHeight="1" x14ac:dyDescent="0.2">
      <c r="H12" s="80"/>
      <c r="K12"/>
    </row>
    <row r="13" spans="1:19" ht="12.75" customHeight="1" x14ac:dyDescent="0.2"/>
    <row r="14" spans="1:19" ht="12.75" customHeight="1" x14ac:dyDescent="0.2">
      <c r="L14" s="2"/>
      <c r="M14" s="2"/>
      <c r="N14" s="2"/>
      <c r="O14" s="2"/>
      <c r="P14" s="3"/>
      <c r="Q14" s="3"/>
      <c r="R14" s="2"/>
    </row>
    <row r="15" spans="1:19" ht="26.25" x14ac:dyDescent="0.4">
      <c r="A15" s="79"/>
      <c r="B15" s="101" t="s">
        <v>23</v>
      </c>
      <c r="C15" s="103"/>
      <c r="D15" s="103"/>
      <c r="E15" s="103"/>
      <c r="F15" s="103"/>
      <c r="G15" s="103"/>
      <c r="H15" s="103"/>
      <c r="I15" s="103"/>
      <c r="J15" s="103"/>
      <c r="K15" s="77" t="s">
        <v>28</v>
      </c>
      <c r="L15" s="78"/>
      <c r="M15" s="78"/>
      <c r="N15" s="2"/>
      <c r="O15" s="4"/>
      <c r="P15" s="2"/>
      <c r="Q15" s="4"/>
      <c r="R15" s="4"/>
      <c r="S15" s="4"/>
    </row>
    <row r="16" spans="1:19" ht="20.25" x14ac:dyDescent="0.2">
      <c r="A16" s="95" t="s">
        <v>1</v>
      </c>
      <c r="B16" s="96" t="s">
        <v>2</v>
      </c>
      <c r="C16" s="97"/>
      <c r="D16" s="97"/>
      <c r="E16" s="97"/>
      <c r="F16" s="97"/>
      <c r="G16" s="97"/>
      <c r="H16" s="97"/>
      <c r="I16" s="97"/>
      <c r="J16" s="98"/>
      <c r="K16" s="99" t="s">
        <v>3</v>
      </c>
      <c r="L16" s="93" t="s">
        <v>4</v>
      </c>
      <c r="M16" s="93" t="s">
        <v>5</v>
      </c>
      <c r="N16" s="91" t="s">
        <v>6</v>
      </c>
      <c r="O16" s="93" t="s">
        <v>7</v>
      </c>
      <c r="P16" s="94" t="s">
        <v>8</v>
      </c>
      <c r="Q16" s="94" t="s">
        <v>9</v>
      </c>
      <c r="R16" s="93" t="s">
        <v>10</v>
      </c>
    </row>
    <row r="17" spans="1:20" ht="15.75" x14ac:dyDescent="0.25">
      <c r="A17" s="92"/>
      <c r="B17" s="5" t="s">
        <v>11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16</v>
      </c>
      <c r="H17" s="5" t="s">
        <v>17</v>
      </c>
      <c r="I17" s="5" t="s">
        <v>18</v>
      </c>
      <c r="J17" s="5" t="s">
        <v>46</v>
      </c>
      <c r="K17" s="104"/>
      <c r="L17" s="92"/>
      <c r="M17" s="92"/>
      <c r="N17" s="92"/>
      <c r="O17" s="92"/>
      <c r="P17" s="92"/>
      <c r="Q17" s="92"/>
      <c r="R17" s="92"/>
    </row>
    <row r="18" spans="1:20" ht="15.75" customHeight="1" x14ac:dyDescent="0.25">
      <c r="A18" s="5">
        <v>1201</v>
      </c>
      <c r="B18" s="6">
        <v>35</v>
      </c>
      <c r="C18" s="6"/>
      <c r="D18" s="6"/>
      <c r="E18" s="6"/>
      <c r="F18" s="6"/>
      <c r="G18" s="6"/>
      <c r="H18" s="6"/>
      <c r="I18" s="6"/>
      <c r="J18" s="6"/>
      <c r="K18" s="55"/>
      <c r="L18" s="7"/>
      <c r="M18" s="8"/>
      <c r="N18" s="9"/>
      <c r="O18" s="51"/>
      <c r="P18" s="11">
        <f>B18</f>
        <v>35</v>
      </c>
      <c r="Q18" s="52"/>
      <c r="R18" s="51"/>
    </row>
    <row r="19" spans="1:20" ht="15.75" customHeight="1" x14ac:dyDescent="0.25">
      <c r="A19" s="5">
        <v>1202</v>
      </c>
      <c r="B19" s="6"/>
      <c r="C19" s="6">
        <v>33</v>
      </c>
      <c r="D19" s="6"/>
      <c r="E19" s="6"/>
      <c r="F19" s="6"/>
      <c r="G19" s="6"/>
      <c r="H19" s="6"/>
      <c r="I19" s="6"/>
      <c r="J19" s="6"/>
      <c r="K19" s="55"/>
      <c r="L19" s="13"/>
      <c r="M19" s="14"/>
      <c r="N19" s="15"/>
      <c r="O19" s="16">
        <f>IF(C19=0,"",C19/B18)</f>
        <v>0.94285714285714284</v>
      </c>
      <c r="P19" s="17">
        <v>33</v>
      </c>
      <c r="Q19" s="18">
        <f t="shared" ref="Q19:Q26" si="0">IF(P19=0,"",P19/P18)</f>
        <v>0.94285714285714284</v>
      </c>
      <c r="R19" s="18">
        <f t="shared" ref="R19:R26" si="1">IF(P19=0,"",100%-Q19)</f>
        <v>5.7142857142857162E-2</v>
      </c>
    </row>
    <row r="20" spans="1:20" ht="15.75" customHeight="1" x14ac:dyDescent="0.25">
      <c r="A20" s="5">
        <v>1301</v>
      </c>
      <c r="B20" s="6"/>
      <c r="C20" s="6"/>
      <c r="D20" s="6">
        <v>31</v>
      </c>
      <c r="E20" s="6"/>
      <c r="F20" s="6"/>
      <c r="G20" s="6"/>
      <c r="H20" s="6"/>
      <c r="I20" s="6"/>
      <c r="J20" s="6"/>
      <c r="K20" s="55"/>
      <c r="L20" s="13"/>
      <c r="M20" s="14"/>
      <c r="N20" s="15"/>
      <c r="O20" s="16">
        <f>IF(D20=0,"",D20/C19)</f>
        <v>0.93939393939393945</v>
      </c>
      <c r="P20" s="17">
        <v>33</v>
      </c>
      <c r="Q20" s="18">
        <f t="shared" si="0"/>
        <v>1</v>
      </c>
      <c r="R20" s="18">
        <f t="shared" si="1"/>
        <v>0</v>
      </c>
      <c r="T20" s="19">
        <f>P20/P18</f>
        <v>0.94285714285714284</v>
      </c>
    </row>
    <row r="21" spans="1:20" ht="15.75" customHeight="1" x14ac:dyDescent="0.25">
      <c r="A21" s="5">
        <v>1302</v>
      </c>
      <c r="B21" s="6"/>
      <c r="C21" s="6"/>
      <c r="D21" s="6"/>
      <c r="E21" s="6">
        <v>25</v>
      </c>
      <c r="F21" s="6"/>
      <c r="G21" s="6"/>
      <c r="H21" s="6"/>
      <c r="I21" s="6"/>
      <c r="J21" s="6"/>
      <c r="K21" s="55"/>
      <c r="L21" s="13"/>
      <c r="M21" s="14"/>
      <c r="N21" s="15"/>
      <c r="O21" s="16">
        <f>IF(E21=0,"",E21/D20)</f>
        <v>0.80645161290322576</v>
      </c>
      <c r="P21" s="17">
        <v>27</v>
      </c>
      <c r="Q21" s="18">
        <f t="shared" si="0"/>
        <v>0.81818181818181823</v>
      </c>
      <c r="R21" s="18">
        <f t="shared" si="1"/>
        <v>0.18181818181818177</v>
      </c>
    </row>
    <row r="22" spans="1:20" ht="15.75" customHeight="1" x14ac:dyDescent="0.25">
      <c r="A22" s="5">
        <v>1401</v>
      </c>
      <c r="B22" s="6"/>
      <c r="C22" s="6"/>
      <c r="D22" s="6"/>
      <c r="E22" s="6"/>
      <c r="F22" s="6">
        <v>24</v>
      </c>
      <c r="G22" s="6"/>
      <c r="H22" s="6"/>
      <c r="I22" s="6"/>
      <c r="J22" s="6"/>
      <c r="K22" s="55"/>
      <c r="L22" s="13"/>
      <c r="M22" s="14"/>
      <c r="N22" s="15"/>
      <c r="O22" s="16">
        <f>IF(F22=0,"",F22/E21)</f>
        <v>0.96</v>
      </c>
      <c r="P22" s="17">
        <v>26</v>
      </c>
      <c r="Q22" s="18">
        <f t="shared" si="0"/>
        <v>0.96296296296296291</v>
      </c>
      <c r="R22" s="18">
        <f t="shared" si="1"/>
        <v>3.703703703703709E-2</v>
      </c>
    </row>
    <row r="23" spans="1:20" ht="15.75" customHeight="1" x14ac:dyDescent="0.25">
      <c r="A23" s="5">
        <v>1402</v>
      </c>
      <c r="B23" s="6"/>
      <c r="C23" s="6"/>
      <c r="D23" s="6"/>
      <c r="E23" s="6"/>
      <c r="F23" s="6"/>
      <c r="G23" s="6">
        <v>22</v>
      </c>
      <c r="H23" s="6"/>
      <c r="I23" s="6"/>
      <c r="J23" s="6"/>
      <c r="K23" s="55"/>
      <c r="L23" s="13"/>
      <c r="M23" s="14"/>
      <c r="N23" s="15"/>
      <c r="O23" s="16">
        <f>IF(G23=0,"",G23/F22)</f>
        <v>0.91666666666666663</v>
      </c>
      <c r="P23" s="17">
        <v>26</v>
      </c>
      <c r="Q23" s="18">
        <f t="shared" si="0"/>
        <v>1</v>
      </c>
      <c r="R23" s="18">
        <f t="shared" si="1"/>
        <v>0</v>
      </c>
    </row>
    <row r="24" spans="1:20" ht="15.75" customHeight="1" x14ac:dyDescent="0.25">
      <c r="A24" s="5">
        <v>1501</v>
      </c>
      <c r="B24" s="6"/>
      <c r="C24" s="6"/>
      <c r="D24" s="6"/>
      <c r="E24" s="6"/>
      <c r="F24" s="6"/>
      <c r="G24" s="6"/>
      <c r="H24" s="6">
        <v>22</v>
      </c>
      <c r="I24" s="6"/>
      <c r="J24" s="6"/>
      <c r="K24" s="55"/>
      <c r="L24" s="13"/>
      <c r="M24" s="14"/>
      <c r="N24" s="15"/>
      <c r="O24" s="16">
        <f>IF(H24=0,"",H24/G23)</f>
        <v>1</v>
      </c>
      <c r="P24" s="17">
        <v>25</v>
      </c>
      <c r="Q24" s="18">
        <f t="shared" si="0"/>
        <v>0.96153846153846156</v>
      </c>
      <c r="R24" s="18">
        <f t="shared" si="1"/>
        <v>3.8461538461538436E-2</v>
      </c>
    </row>
    <row r="25" spans="1:20" ht="15.75" customHeight="1" x14ac:dyDescent="0.25">
      <c r="A25" s="5">
        <v>1502</v>
      </c>
      <c r="B25" s="6"/>
      <c r="C25" s="6"/>
      <c r="D25" s="6"/>
      <c r="E25" s="6"/>
      <c r="F25" s="6"/>
      <c r="G25" s="6"/>
      <c r="H25" s="6"/>
      <c r="I25" s="6">
        <v>22</v>
      </c>
      <c r="J25" s="6"/>
      <c r="K25" s="55"/>
      <c r="L25" s="13"/>
      <c r="M25" s="14"/>
      <c r="N25" s="15"/>
      <c r="O25" s="16">
        <f>IF(I25=0,"",I25/H24)</f>
        <v>1</v>
      </c>
      <c r="P25" s="17">
        <v>25</v>
      </c>
      <c r="Q25" s="18">
        <f t="shared" si="0"/>
        <v>1</v>
      </c>
      <c r="R25" s="18">
        <f t="shared" si="1"/>
        <v>0</v>
      </c>
    </row>
    <row r="26" spans="1:20" ht="15.75" customHeight="1" x14ac:dyDescent="0.25">
      <c r="A26" s="5">
        <v>1601</v>
      </c>
      <c r="B26" s="6"/>
      <c r="C26" s="6"/>
      <c r="D26" s="6"/>
      <c r="E26" s="6"/>
      <c r="F26" s="6"/>
      <c r="G26" s="6"/>
      <c r="H26" s="6"/>
      <c r="I26" s="6"/>
      <c r="J26" s="6">
        <v>22</v>
      </c>
      <c r="K26" s="55">
        <v>22</v>
      </c>
      <c r="L26" s="13"/>
      <c r="M26" s="14"/>
      <c r="N26" s="15"/>
      <c r="O26" s="53">
        <f>IF(J26=0,"",J26/I25)</f>
        <v>1</v>
      </c>
      <c r="P26" s="17">
        <v>25</v>
      </c>
      <c r="Q26" s="54">
        <f t="shared" si="0"/>
        <v>1</v>
      </c>
      <c r="R26" s="54">
        <f t="shared" si="1"/>
        <v>0</v>
      </c>
    </row>
    <row r="27" spans="1:20" ht="15.75" customHeight="1" x14ac:dyDescent="0.25">
      <c r="A27" s="5">
        <v>1602</v>
      </c>
      <c r="B27" s="6"/>
      <c r="C27" s="6"/>
      <c r="D27" s="6"/>
      <c r="E27" s="6"/>
      <c r="F27" s="6"/>
      <c r="G27" s="6"/>
      <c r="H27" s="6"/>
      <c r="I27" s="6"/>
      <c r="J27" s="6">
        <v>2</v>
      </c>
      <c r="K27" s="55">
        <v>2</v>
      </c>
      <c r="L27" s="13"/>
      <c r="M27" s="14"/>
      <c r="N27" s="20"/>
      <c r="O27" s="74"/>
      <c r="P27" s="17">
        <v>3</v>
      </c>
      <c r="Q27" s="75"/>
      <c r="R27" s="76"/>
    </row>
    <row r="28" spans="1:20" ht="15.75" customHeight="1" x14ac:dyDescent="0.25">
      <c r="A28" s="5">
        <v>1701</v>
      </c>
      <c r="B28" s="6"/>
      <c r="C28" s="6"/>
      <c r="D28" s="6"/>
      <c r="E28" s="6"/>
      <c r="F28" s="6"/>
      <c r="G28" s="6"/>
      <c r="H28" s="6"/>
      <c r="I28" s="6"/>
      <c r="J28" s="6">
        <v>1</v>
      </c>
      <c r="K28" s="55">
        <v>1</v>
      </c>
      <c r="L28" s="13"/>
      <c r="M28" s="14"/>
      <c r="N28" s="20"/>
      <c r="O28" s="24"/>
      <c r="P28" s="22">
        <v>2</v>
      </c>
      <c r="Q28" s="25"/>
      <c r="R28" s="24"/>
    </row>
    <row r="29" spans="1:20" ht="15.75" customHeight="1" x14ac:dyDescent="0.25">
      <c r="A29" s="5">
        <v>1702</v>
      </c>
      <c r="B29" s="6"/>
      <c r="C29" s="6"/>
      <c r="D29" s="6"/>
      <c r="E29" s="6"/>
      <c r="F29" s="6"/>
      <c r="G29" s="6"/>
      <c r="H29" s="6"/>
      <c r="I29" s="6"/>
      <c r="J29" s="6">
        <v>1</v>
      </c>
      <c r="K29" s="55"/>
      <c r="L29" s="13"/>
      <c r="M29" s="14"/>
      <c r="N29" s="20"/>
      <c r="O29" s="24"/>
      <c r="P29" s="22">
        <v>1</v>
      </c>
      <c r="Q29" s="25"/>
      <c r="R29" s="24"/>
    </row>
    <row r="30" spans="1:20" ht="15.75" customHeight="1" x14ac:dyDescent="0.25">
      <c r="A30" s="5">
        <v>1801</v>
      </c>
      <c r="B30" s="6"/>
      <c r="C30" s="6"/>
      <c r="D30" s="6"/>
      <c r="E30" s="6"/>
      <c r="F30" s="6"/>
      <c r="G30" s="6"/>
      <c r="H30" s="6"/>
      <c r="I30" s="6"/>
      <c r="J30" s="6"/>
      <c r="K30" s="55"/>
      <c r="L30" s="13"/>
      <c r="M30" s="14"/>
      <c r="N30" s="20"/>
      <c r="O30" s="24"/>
      <c r="P30" s="22"/>
      <c r="Q30" s="25"/>
      <c r="R30" s="24"/>
    </row>
    <row r="31" spans="1:20" ht="15.75" customHeight="1" x14ac:dyDescent="0.25">
      <c r="A31" s="5">
        <v>1802</v>
      </c>
      <c r="B31" s="6"/>
      <c r="C31" s="6"/>
      <c r="D31" s="6"/>
      <c r="E31" s="6"/>
      <c r="F31" s="6"/>
      <c r="G31" s="6"/>
      <c r="H31" s="6"/>
      <c r="I31" s="6"/>
      <c r="J31" s="6"/>
      <c r="K31" s="55"/>
      <c r="L31" s="13"/>
      <c r="M31" s="14"/>
      <c r="N31" s="20"/>
      <c r="O31" s="14"/>
      <c r="P31" s="20"/>
      <c r="Q31" s="26"/>
      <c r="R31" s="24"/>
    </row>
    <row r="32" spans="1:20" ht="15.75" customHeight="1" x14ac:dyDescent="0.25">
      <c r="A32" s="5">
        <v>1901</v>
      </c>
      <c r="B32" s="6"/>
      <c r="C32" s="6"/>
      <c r="D32" s="6"/>
      <c r="E32" s="6"/>
      <c r="F32" s="6"/>
      <c r="G32" s="6"/>
      <c r="H32" s="6"/>
      <c r="I32" s="6"/>
      <c r="J32" s="6"/>
      <c r="K32" s="55"/>
      <c r="L32" s="13"/>
      <c r="M32" s="14"/>
      <c r="N32" s="20"/>
      <c r="O32" s="27" t="s">
        <v>19</v>
      </c>
      <c r="P32" s="28">
        <v>24</v>
      </c>
      <c r="Q32" s="29">
        <f>IF(SUM(K20:K28)=0,"",SUM(K20:K28))</f>
        <v>25</v>
      </c>
      <c r="R32" s="30" t="s">
        <v>3</v>
      </c>
    </row>
    <row r="33" spans="1:19" ht="15.75" customHeight="1" x14ac:dyDescent="0.25">
      <c r="A33" s="5">
        <v>1902</v>
      </c>
      <c r="B33" s="6"/>
      <c r="C33" s="6"/>
      <c r="D33" s="6"/>
      <c r="E33" s="6"/>
      <c r="F33" s="6"/>
      <c r="G33" s="6"/>
      <c r="H33" s="6"/>
      <c r="I33" s="6"/>
      <c r="J33" s="6"/>
      <c r="K33" s="55"/>
      <c r="L33" s="13"/>
      <c r="M33" s="14"/>
      <c r="N33" s="20"/>
      <c r="O33" s="31" t="s">
        <v>20</v>
      </c>
      <c r="P33" s="32">
        <f>IF(P32/B18=0,"",P32/B18)</f>
        <v>0.68571428571428572</v>
      </c>
      <c r="Q33" s="33">
        <f>IF(P32/Q32=0,"",P32/Q32)</f>
        <v>0.96</v>
      </c>
      <c r="R33" s="34" t="s">
        <v>21</v>
      </c>
    </row>
    <row r="34" spans="1:19" ht="15.75" x14ac:dyDescent="0.25">
      <c r="A34" s="5">
        <v>2001</v>
      </c>
      <c r="B34" s="83"/>
      <c r="C34" s="83"/>
      <c r="D34" s="83"/>
      <c r="E34" s="83"/>
      <c r="F34" s="83"/>
      <c r="G34" s="83"/>
      <c r="H34" s="83"/>
      <c r="I34" s="83"/>
      <c r="J34" s="83"/>
      <c r="K34" s="55"/>
      <c r="L34" s="35"/>
      <c r="M34" s="36"/>
      <c r="N34" s="37"/>
      <c r="O34" s="38"/>
      <c r="P34" s="39"/>
      <c r="Q34" s="39"/>
      <c r="R34" s="40"/>
    </row>
    <row r="35" spans="1:19" ht="18" customHeight="1" x14ac:dyDescent="0.25">
      <c r="A35" s="1"/>
      <c r="B35" s="102" t="s">
        <v>22</v>
      </c>
      <c r="C35" s="102"/>
      <c r="D35" s="102"/>
      <c r="E35" s="102"/>
      <c r="F35" s="102"/>
      <c r="G35" s="102"/>
      <c r="H35" s="102"/>
      <c r="I35" s="102"/>
      <c r="J35" s="102"/>
      <c r="K35" s="82">
        <f>SUM(K26:K31)</f>
        <v>25</v>
      </c>
      <c r="L35" s="42">
        <f>IF(K26=0,"",K26/B18)</f>
        <v>0.62857142857142856</v>
      </c>
      <c r="M35" s="42">
        <f>IF(K35=0,"",K35/B18)</f>
        <v>0.7142857142857143</v>
      </c>
      <c r="N35" s="42">
        <f>IF(K27=0,"",M35-L35)</f>
        <v>8.5714285714285743E-2</v>
      </c>
      <c r="O35" s="2"/>
      <c r="P35" s="4"/>
      <c r="Q35" s="3"/>
      <c r="R35" s="2"/>
    </row>
    <row r="36" spans="1:19" ht="12.75" customHeight="1" x14ac:dyDescent="0.2">
      <c r="L36" s="2"/>
      <c r="M36" s="2"/>
      <c r="N36" s="2"/>
      <c r="O36" s="2"/>
      <c r="P36" s="3"/>
      <c r="Q36" s="3"/>
      <c r="R36" s="2"/>
    </row>
    <row r="37" spans="1:19" ht="12.75" customHeight="1" x14ac:dyDescent="0.2">
      <c r="L37" s="2"/>
      <c r="M37" s="2"/>
      <c r="N37" s="2"/>
      <c r="O37" s="2"/>
      <c r="P37" s="3"/>
      <c r="Q37" s="3"/>
      <c r="R37" s="2"/>
    </row>
    <row r="38" spans="1:19" ht="26.25" customHeight="1" x14ac:dyDescent="0.4">
      <c r="B38" s="101" t="s">
        <v>23</v>
      </c>
      <c r="C38" s="103"/>
      <c r="D38" s="103"/>
      <c r="E38" s="103"/>
      <c r="F38" s="103"/>
      <c r="G38" s="103"/>
      <c r="H38" s="103"/>
      <c r="I38" s="103"/>
      <c r="J38" s="103"/>
      <c r="K38" s="77" t="s">
        <v>29</v>
      </c>
      <c r="L38" s="2"/>
      <c r="M38" s="2"/>
      <c r="N38" s="4"/>
      <c r="O38" s="2"/>
      <c r="P38" s="4"/>
      <c r="Q38" s="4"/>
      <c r="R38" s="4"/>
    </row>
    <row r="39" spans="1:19" ht="20.25" customHeight="1" x14ac:dyDescent="0.2">
      <c r="A39" s="95" t="s">
        <v>1</v>
      </c>
      <c r="B39" s="96" t="s">
        <v>2</v>
      </c>
      <c r="C39" s="97"/>
      <c r="D39" s="97"/>
      <c r="E39" s="97"/>
      <c r="F39" s="97"/>
      <c r="G39" s="97"/>
      <c r="H39" s="97"/>
      <c r="I39" s="97"/>
      <c r="J39" s="98"/>
      <c r="K39" s="99" t="s">
        <v>3</v>
      </c>
      <c r="L39" s="93" t="s">
        <v>4</v>
      </c>
      <c r="M39" s="93" t="s">
        <v>5</v>
      </c>
      <c r="N39" s="91" t="s">
        <v>6</v>
      </c>
      <c r="O39" s="93" t="s">
        <v>7</v>
      </c>
      <c r="P39" s="94" t="s">
        <v>8</v>
      </c>
      <c r="Q39" s="94" t="s">
        <v>9</v>
      </c>
      <c r="R39" s="93" t="s">
        <v>10</v>
      </c>
    </row>
    <row r="40" spans="1:19" ht="15.75" customHeight="1" x14ac:dyDescent="0.25">
      <c r="A40" s="92"/>
      <c r="B40" s="5" t="s">
        <v>11</v>
      </c>
      <c r="C40" s="5" t="s">
        <v>12</v>
      </c>
      <c r="D40" s="5" t="s">
        <v>13</v>
      </c>
      <c r="E40" s="5" t="s">
        <v>14</v>
      </c>
      <c r="F40" s="5" t="s">
        <v>15</v>
      </c>
      <c r="G40" s="5" t="s">
        <v>16</v>
      </c>
      <c r="H40" s="5" t="s">
        <v>17</v>
      </c>
      <c r="I40" s="5" t="s">
        <v>18</v>
      </c>
      <c r="J40" s="5" t="s">
        <v>46</v>
      </c>
      <c r="K40" s="104"/>
      <c r="L40" s="92"/>
      <c r="M40" s="92"/>
      <c r="N40" s="92"/>
      <c r="O40" s="92"/>
      <c r="P40" s="92"/>
      <c r="Q40" s="92"/>
      <c r="R40" s="92"/>
    </row>
    <row r="41" spans="1:19" ht="15.75" customHeight="1" x14ac:dyDescent="0.25">
      <c r="A41" s="5">
        <v>1202</v>
      </c>
      <c r="B41" s="6">
        <v>41</v>
      </c>
      <c r="C41" s="6"/>
      <c r="D41" s="6"/>
      <c r="E41" s="6"/>
      <c r="F41" s="6"/>
      <c r="G41" s="6"/>
      <c r="H41" s="6"/>
      <c r="I41" s="6"/>
      <c r="J41" s="6"/>
      <c r="K41" s="55"/>
      <c r="L41" s="7"/>
      <c r="M41" s="8"/>
      <c r="N41" s="9"/>
      <c r="O41" s="51"/>
      <c r="P41" s="11">
        <f>B41</f>
        <v>41</v>
      </c>
      <c r="Q41" s="52"/>
      <c r="R41" s="51"/>
    </row>
    <row r="42" spans="1:19" ht="15.75" customHeight="1" x14ac:dyDescent="0.25">
      <c r="A42" s="5">
        <v>1301</v>
      </c>
      <c r="B42" s="6"/>
      <c r="C42" s="6">
        <v>38</v>
      </c>
      <c r="D42" s="6"/>
      <c r="E42" s="6"/>
      <c r="F42" s="6"/>
      <c r="G42" s="6"/>
      <c r="H42" s="6"/>
      <c r="I42" s="6"/>
      <c r="J42" s="6"/>
      <c r="K42" s="55"/>
      <c r="L42" s="13"/>
      <c r="M42" s="14"/>
      <c r="N42" s="15"/>
      <c r="O42" s="16">
        <f>IF(C42=0,"",C42/B41)</f>
        <v>0.92682926829268297</v>
      </c>
      <c r="P42" s="17">
        <v>38</v>
      </c>
      <c r="Q42" s="18">
        <f t="shared" ref="Q42:Q49" si="2">IF(P42=0,"",P42/P41)</f>
        <v>0.92682926829268297</v>
      </c>
      <c r="R42" s="18">
        <f t="shared" ref="R42:R49" si="3">IF(P42=0,"",100%-Q42)</f>
        <v>7.3170731707317027E-2</v>
      </c>
    </row>
    <row r="43" spans="1:19" ht="15.75" customHeight="1" x14ac:dyDescent="0.25">
      <c r="A43" s="5">
        <v>1302</v>
      </c>
      <c r="B43" s="6"/>
      <c r="C43" s="6"/>
      <c r="D43" s="6">
        <v>35</v>
      </c>
      <c r="E43" s="6"/>
      <c r="F43" s="6"/>
      <c r="G43" s="6"/>
      <c r="H43" s="6"/>
      <c r="I43" s="6"/>
      <c r="J43" s="6"/>
      <c r="K43" s="55"/>
      <c r="L43" s="13"/>
      <c r="M43" s="14"/>
      <c r="N43" s="15"/>
      <c r="O43" s="16">
        <f>IF(D43=0,"",D43/C42)</f>
        <v>0.92105263157894735</v>
      </c>
      <c r="P43" s="17">
        <v>38</v>
      </c>
      <c r="Q43" s="18">
        <f t="shared" si="2"/>
        <v>1</v>
      </c>
      <c r="R43" s="18">
        <f t="shared" si="3"/>
        <v>0</v>
      </c>
      <c r="S43" s="46">
        <f>P43/P41</f>
        <v>0.92682926829268297</v>
      </c>
    </row>
    <row r="44" spans="1:19" ht="15.75" customHeight="1" x14ac:dyDescent="0.25">
      <c r="A44" s="5">
        <v>1401</v>
      </c>
      <c r="B44" s="6"/>
      <c r="C44" s="6"/>
      <c r="D44" s="6"/>
      <c r="E44" s="6">
        <v>35</v>
      </c>
      <c r="F44" s="6"/>
      <c r="G44" s="6"/>
      <c r="H44" s="6"/>
      <c r="I44" s="6"/>
      <c r="J44" s="6"/>
      <c r="K44" s="55"/>
      <c r="L44" s="13"/>
      <c r="M44" s="14"/>
      <c r="N44" s="15"/>
      <c r="O44" s="16">
        <f>IF(E44=0,"",E44/D43)</f>
        <v>1</v>
      </c>
      <c r="P44" s="17">
        <v>38</v>
      </c>
      <c r="Q44" s="18">
        <f t="shared" si="2"/>
        <v>1</v>
      </c>
      <c r="R44" s="18">
        <f t="shared" si="3"/>
        <v>0</v>
      </c>
    </row>
    <row r="45" spans="1:19" ht="15.75" customHeight="1" x14ac:dyDescent="0.25">
      <c r="A45" s="5">
        <v>1402</v>
      </c>
      <c r="B45" s="6"/>
      <c r="C45" s="6"/>
      <c r="D45" s="6"/>
      <c r="E45" s="6"/>
      <c r="F45" s="6">
        <v>33</v>
      </c>
      <c r="G45" s="6"/>
      <c r="H45" s="6"/>
      <c r="I45" s="6"/>
      <c r="J45" s="6"/>
      <c r="K45" s="55"/>
      <c r="L45" s="13"/>
      <c r="M45" s="14"/>
      <c r="N45" s="15"/>
      <c r="O45" s="16">
        <f>IF(F45=0,"",F45/E44)</f>
        <v>0.94285714285714284</v>
      </c>
      <c r="P45" s="17">
        <v>36</v>
      </c>
      <c r="Q45" s="18">
        <f t="shared" si="2"/>
        <v>0.94736842105263153</v>
      </c>
      <c r="R45" s="18">
        <f t="shared" si="3"/>
        <v>5.2631578947368474E-2</v>
      </c>
    </row>
    <row r="46" spans="1:19" ht="15.75" customHeight="1" x14ac:dyDescent="0.25">
      <c r="A46" s="5">
        <v>1501</v>
      </c>
      <c r="B46" s="6"/>
      <c r="C46" s="6"/>
      <c r="D46" s="6"/>
      <c r="E46" s="6"/>
      <c r="F46" s="6"/>
      <c r="G46" s="6">
        <v>30</v>
      </c>
      <c r="H46" s="6"/>
      <c r="I46" s="6"/>
      <c r="J46" s="6"/>
      <c r="K46" s="55"/>
      <c r="L46" s="13"/>
      <c r="M46" s="14"/>
      <c r="N46" s="15"/>
      <c r="O46" s="16">
        <f>IF(G46=0,"",G46/F45)</f>
        <v>0.90909090909090906</v>
      </c>
      <c r="P46" s="17">
        <v>36</v>
      </c>
      <c r="Q46" s="18">
        <f t="shared" si="2"/>
        <v>1</v>
      </c>
      <c r="R46" s="18">
        <f t="shared" si="3"/>
        <v>0</v>
      </c>
    </row>
    <row r="47" spans="1:19" ht="15.75" customHeight="1" x14ac:dyDescent="0.25">
      <c r="A47" s="5">
        <v>1502</v>
      </c>
      <c r="B47" s="6"/>
      <c r="C47" s="6"/>
      <c r="D47" s="6"/>
      <c r="E47" s="6"/>
      <c r="F47" s="6"/>
      <c r="G47" s="6"/>
      <c r="H47" s="6">
        <v>28</v>
      </c>
      <c r="I47" s="6"/>
      <c r="J47" s="6"/>
      <c r="K47" s="55"/>
      <c r="L47" s="13"/>
      <c r="M47" s="14"/>
      <c r="N47" s="15"/>
      <c r="O47" s="16">
        <f>IF(H47=0,"",H47/G46)</f>
        <v>0.93333333333333335</v>
      </c>
      <c r="P47" s="17">
        <v>35</v>
      </c>
      <c r="Q47" s="18">
        <f t="shared" si="2"/>
        <v>0.97222222222222221</v>
      </c>
      <c r="R47" s="18">
        <f t="shared" si="3"/>
        <v>2.777777777777779E-2</v>
      </c>
    </row>
    <row r="48" spans="1:19" ht="15.75" customHeight="1" x14ac:dyDescent="0.25">
      <c r="A48" s="5">
        <v>1601</v>
      </c>
      <c r="B48" s="6"/>
      <c r="C48" s="6"/>
      <c r="D48" s="6"/>
      <c r="E48" s="6"/>
      <c r="F48" s="6"/>
      <c r="G48" s="6"/>
      <c r="H48" s="6"/>
      <c r="I48" s="6">
        <v>28</v>
      </c>
      <c r="J48" s="6"/>
      <c r="K48" s="55"/>
      <c r="L48" s="13"/>
      <c r="M48" s="14"/>
      <c r="N48" s="15"/>
      <c r="O48" s="16">
        <f>IF(I48=0,"",I48/H47)</f>
        <v>1</v>
      </c>
      <c r="P48" s="17">
        <v>35</v>
      </c>
      <c r="Q48" s="18">
        <f t="shared" si="2"/>
        <v>1</v>
      </c>
      <c r="R48" s="18">
        <f t="shared" si="3"/>
        <v>0</v>
      </c>
    </row>
    <row r="49" spans="1:18" ht="15.75" customHeight="1" x14ac:dyDescent="0.25">
      <c r="A49" s="5">
        <v>1602</v>
      </c>
      <c r="B49" s="6"/>
      <c r="C49" s="6"/>
      <c r="D49" s="6"/>
      <c r="E49" s="6"/>
      <c r="F49" s="6"/>
      <c r="G49" s="6"/>
      <c r="H49" s="6"/>
      <c r="I49" s="6"/>
      <c r="J49" s="6">
        <v>27</v>
      </c>
      <c r="K49" s="55">
        <v>26</v>
      </c>
      <c r="L49" s="13"/>
      <c r="M49" s="14"/>
      <c r="N49" s="15"/>
      <c r="O49" s="53">
        <f>IF(J49=0,"",J49/I48)</f>
        <v>0.9642857142857143</v>
      </c>
      <c r="P49" s="17">
        <v>32</v>
      </c>
      <c r="Q49" s="54">
        <f t="shared" si="2"/>
        <v>0.91428571428571426</v>
      </c>
      <c r="R49" s="54">
        <f t="shared" si="3"/>
        <v>8.5714285714285743E-2</v>
      </c>
    </row>
    <row r="50" spans="1:18" ht="15.75" customHeight="1" x14ac:dyDescent="0.25">
      <c r="A50" s="5">
        <v>1701</v>
      </c>
      <c r="B50" s="6"/>
      <c r="C50" s="6"/>
      <c r="D50" s="6"/>
      <c r="E50" s="6"/>
      <c r="F50" s="6"/>
      <c r="G50" s="6"/>
      <c r="H50" s="6"/>
      <c r="I50" s="6"/>
      <c r="J50" s="6">
        <v>3</v>
      </c>
      <c r="K50" s="55">
        <v>2</v>
      </c>
      <c r="L50" s="13"/>
      <c r="M50" s="14"/>
      <c r="N50" s="20"/>
      <c r="O50" s="74"/>
      <c r="P50" s="17">
        <v>6</v>
      </c>
      <c r="Q50" s="75"/>
      <c r="R50" s="76"/>
    </row>
    <row r="51" spans="1:18" ht="15.75" customHeight="1" x14ac:dyDescent="0.25">
      <c r="A51" s="5">
        <v>1702</v>
      </c>
      <c r="B51" s="6"/>
      <c r="C51" s="6"/>
      <c r="D51" s="6"/>
      <c r="E51" s="6"/>
      <c r="F51" s="6"/>
      <c r="G51" s="6"/>
      <c r="H51" s="6"/>
      <c r="I51" s="6"/>
      <c r="J51" s="6">
        <v>4</v>
      </c>
      <c r="K51" s="55">
        <v>3</v>
      </c>
      <c r="L51" s="13"/>
      <c r="M51" s="14"/>
      <c r="N51" s="20"/>
      <c r="O51" s="24"/>
      <c r="P51" s="22">
        <v>5</v>
      </c>
      <c r="Q51" s="25"/>
      <c r="R51" s="24"/>
    </row>
    <row r="52" spans="1:18" ht="15.75" customHeight="1" x14ac:dyDescent="0.25">
      <c r="A52" s="5">
        <v>1801</v>
      </c>
      <c r="B52" s="6"/>
      <c r="C52" s="6"/>
      <c r="D52" s="6"/>
      <c r="E52" s="6"/>
      <c r="F52" s="6"/>
      <c r="G52" s="6"/>
      <c r="H52" s="6"/>
      <c r="I52" s="6"/>
      <c r="J52" s="6">
        <v>2</v>
      </c>
      <c r="K52" s="55">
        <v>1</v>
      </c>
      <c r="L52" s="13"/>
      <c r="M52" s="14"/>
      <c r="N52" s="20"/>
      <c r="O52" s="24"/>
      <c r="P52" s="22">
        <v>3</v>
      </c>
      <c r="Q52" s="25"/>
      <c r="R52" s="24"/>
    </row>
    <row r="53" spans="1:18" ht="15.75" customHeight="1" x14ac:dyDescent="0.25">
      <c r="A53" s="5">
        <v>1802</v>
      </c>
      <c r="B53" s="6"/>
      <c r="C53" s="6"/>
      <c r="D53" s="6"/>
      <c r="E53" s="6"/>
      <c r="F53" s="6"/>
      <c r="G53" s="6"/>
      <c r="H53" s="6"/>
      <c r="I53" s="6"/>
      <c r="J53" s="6">
        <v>2</v>
      </c>
      <c r="K53" s="55">
        <v>2</v>
      </c>
      <c r="L53" s="13"/>
      <c r="M53" s="14"/>
      <c r="N53" s="20"/>
      <c r="O53" s="24"/>
      <c r="P53" s="22">
        <v>2</v>
      </c>
      <c r="Q53" s="25"/>
      <c r="R53" s="24"/>
    </row>
    <row r="54" spans="1:18" ht="15.75" customHeight="1" x14ac:dyDescent="0.25">
      <c r="A54" s="5">
        <v>1901</v>
      </c>
      <c r="B54" s="6"/>
      <c r="C54" s="6"/>
      <c r="D54" s="6"/>
      <c r="E54" s="6"/>
      <c r="F54" s="6"/>
      <c r="G54" s="6"/>
      <c r="H54" s="6"/>
      <c r="I54" s="6"/>
      <c r="J54" s="6"/>
      <c r="K54" s="55"/>
      <c r="L54" s="13"/>
      <c r="M54" s="14"/>
      <c r="N54" s="20"/>
      <c r="O54" s="14"/>
      <c r="P54" s="20"/>
      <c r="Q54" s="26"/>
      <c r="R54" s="24"/>
    </row>
    <row r="55" spans="1:18" ht="15.75" customHeight="1" x14ac:dyDescent="0.25">
      <c r="A55" s="5">
        <v>1902</v>
      </c>
      <c r="B55" s="6"/>
      <c r="C55" s="6"/>
      <c r="D55" s="6"/>
      <c r="E55" s="6"/>
      <c r="F55" s="6"/>
      <c r="G55" s="6"/>
      <c r="H55" s="6"/>
      <c r="I55" s="6"/>
      <c r="J55" s="6"/>
      <c r="K55" s="55"/>
      <c r="L55" s="13"/>
      <c r="M55" s="14"/>
      <c r="N55" s="20"/>
      <c r="O55" s="27" t="s">
        <v>19</v>
      </c>
      <c r="P55" s="28">
        <v>33</v>
      </c>
      <c r="Q55" s="29">
        <f>K58</f>
        <v>34</v>
      </c>
      <c r="R55" s="30" t="s">
        <v>3</v>
      </c>
    </row>
    <row r="56" spans="1:18" ht="15.75" customHeight="1" x14ac:dyDescent="0.25">
      <c r="A56" s="5">
        <v>2001</v>
      </c>
      <c r="B56" s="6"/>
      <c r="C56" s="6"/>
      <c r="D56" s="6"/>
      <c r="E56" s="6"/>
      <c r="F56" s="6"/>
      <c r="G56" s="6"/>
      <c r="H56" s="6"/>
      <c r="I56" s="6"/>
      <c r="J56" s="6"/>
      <c r="K56" s="55"/>
      <c r="L56" s="13"/>
      <c r="M56" s="14"/>
      <c r="N56" s="20"/>
      <c r="O56" s="31" t="s">
        <v>20</v>
      </c>
      <c r="P56" s="32">
        <f>IF(P55/B41=0,"",P55/B41)</f>
        <v>0.80487804878048785</v>
      </c>
      <c r="Q56" s="33">
        <f>IF(P55/Q55=0,"",P55/Q55)</f>
        <v>0.97058823529411764</v>
      </c>
      <c r="R56" s="34" t="s">
        <v>21</v>
      </c>
    </row>
    <row r="57" spans="1:18" ht="15.75" customHeight="1" x14ac:dyDescent="0.25">
      <c r="A57" s="5">
        <v>2002</v>
      </c>
      <c r="B57" s="83"/>
      <c r="C57" s="83"/>
      <c r="D57" s="83"/>
      <c r="E57" s="83"/>
      <c r="F57" s="83"/>
      <c r="G57" s="83"/>
      <c r="H57" s="83"/>
      <c r="I57" s="83"/>
      <c r="J57" s="83"/>
      <c r="K57" s="55"/>
      <c r="L57" s="35"/>
      <c r="M57" s="36"/>
      <c r="N57" s="37"/>
      <c r="O57" s="38"/>
      <c r="P57" s="39"/>
      <c r="Q57" s="39"/>
      <c r="R57" s="40"/>
    </row>
    <row r="58" spans="1:18" ht="18" customHeight="1" x14ac:dyDescent="0.25">
      <c r="A58" s="1"/>
      <c r="B58" s="102" t="s">
        <v>22</v>
      </c>
      <c r="C58" s="102"/>
      <c r="D58" s="102"/>
      <c r="E58" s="102"/>
      <c r="F58" s="102"/>
      <c r="G58" s="102"/>
      <c r="H58" s="102"/>
      <c r="I58" s="102"/>
      <c r="J58" s="102"/>
      <c r="K58" s="82">
        <f>SUM(K41:K54)</f>
        <v>34</v>
      </c>
      <c r="L58" s="42">
        <f>IF(K49=0,"",K49/B41)</f>
        <v>0.63414634146341464</v>
      </c>
      <c r="M58" s="42">
        <f>IF(K58=0,"",K58/B41)</f>
        <v>0.82926829268292679</v>
      </c>
      <c r="N58" s="42">
        <f>IF(K49=0,"",M58-L58)</f>
        <v>0.19512195121951215</v>
      </c>
      <c r="O58" s="2"/>
      <c r="P58" s="4"/>
      <c r="Q58" s="3"/>
      <c r="R58" s="2"/>
    </row>
    <row r="59" spans="1:18" ht="12.75" customHeight="1" x14ac:dyDescent="0.2">
      <c r="L59" s="2"/>
      <c r="M59" s="2"/>
      <c r="N59" s="2"/>
      <c r="O59" s="2"/>
      <c r="P59" s="3"/>
      <c r="Q59" s="3"/>
      <c r="R59" s="2"/>
    </row>
    <row r="60" spans="1:18" ht="12.75" customHeight="1" x14ac:dyDescent="0.2">
      <c r="P60" s="3"/>
      <c r="Q60" s="3"/>
      <c r="R60" s="2"/>
    </row>
    <row r="61" spans="1:18" ht="26.25" customHeight="1" x14ac:dyDescent="0.4">
      <c r="B61" s="101" t="s">
        <v>23</v>
      </c>
      <c r="C61" s="103"/>
      <c r="D61" s="103"/>
      <c r="E61" s="103"/>
      <c r="F61" s="103"/>
      <c r="G61" s="103"/>
      <c r="H61" s="103"/>
      <c r="I61" s="103"/>
      <c r="J61" s="103"/>
      <c r="K61" s="77" t="s">
        <v>30</v>
      </c>
      <c r="L61" s="2"/>
      <c r="M61" s="2"/>
      <c r="N61" s="4"/>
      <c r="O61" s="2"/>
      <c r="P61" s="4"/>
      <c r="Q61" s="4"/>
      <c r="R61" s="4"/>
    </row>
    <row r="62" spans="1:18" ht="20.25" customHeight="1" x14ac:dyDescent="0.2">
      <c r="A62" s="95" t="s">
        <v>1</v>
      </c>
      <c r="B62" s="96" t="s">
        <v>2</v>
      </c>
      <c r="C62" s="97"/>
      <c r="D62" s="97"/>
      <c r="E62" s="97"/>
      <c r="F62" s="97"/>
      <c r="G62" s="97"/>
      <c r="H62" s="97"/>
      <c r="I62" s="97"/>
      <c r="J62" s="98"/>
      <c r="K62" s="99" t="s">
        <v>3</v>
      </c>
      <c r="L62" s="93" t="s">
        <v>4</v>
      </c>
      <c r="M62" s="93" t="s">
        <v>5</v>
      </c>
      <c r="N62" s="91" t="s">
        <v>6</v>
      </c>
      <c r="O62" s="93" t="s">
        <v>7</v>
      </c>
      <c r="P62" s="94" t="s">
        <v>8</v>
      </c>
      <c r="Q62" s="94" t="s">
        <v>9</v>
      </c>
      <c r="R62" s="93" t="s">
        <v>10</v>
      </c>
    </row>
    <row r="63" spans="1:18" ht="15.75" customHeight="1" x14ac:dyDescent="0.25">
      <c r="A63" s="92"/>
      <c r="B63" s="5" t="s">
        <v>11</v>
      </c>
      <c r="C63" s="5" t="s">
        <v>12</v>
      </c>
      <c r="D63" s="5" t="s">
        <v>13</v>
      </c>
      <c r="E63" s="5" t="s">
        <v>14</v>
      </c>
      <c r="F63" s="5" t="s">
        <v>15</v>
      </c>
      <c r="G63" s="5" t="s">
        <v>16</v>
      </c>
      <c r="H63" s="5" t="s">
        <v>17</v>
      </c>
      <c r="I63" s="5" t="s">
        <v>18</v>
      </c>
      <c r="J63" s="5" t="s">
        <v>46</v>
      </c>
      <c r="K63" s="104"/>
      <c r="L63" s="92"/>
      <c r="M63" s="92"/>
      <c r="N63" s="92"/>
      <c r="O63" s="92"/>
      <c r="P63" s="92"/>
      <c r="Q63" s="92"/>
      <c r="R63" s="92"/>
    </row>
    <row r="64" spans="1:18" ht="15.75" customHeight="1" x14ac:dyDescent="0.25">
      <c r="A64" s="5">
        <v>1301</v>
      </c>
      <c r="B64" s="6">
        <v>28</v>
      </c>
      <c r="C64" s="6"/>
      <c r="D64" s="6"/>
      <c r="E64" s="6"/>
      <c r="F64" s="6"/>
      <c r="G64" s="6"/>
      <c r="H64" s="6"/>
      <c r="I64" s="6"/>
      <c r="J64" s="6"/>
      <c r="K64" s="55"/>
      <c r="L64" s="7"/>
      <c r="M64" s="8"/>
      <c r="N64" s="9"/>
      <c r="O64" s="51"/>
      <c r="P64" s="11">
        <f>B64</f>
        <v>28</v>
      </c>
      <c r="Q64" s="52"/>
      <c r="R64" s="51"/>
    </row>
    <row r="65" spans="1:19" ht="15.75" customHeight="1" x14ac:dyDescent="0.25">
      <c r="A65" s="5">
        <v>1302</v>
      </c>
      <c r="B65" s="6"/>
      <c r="C65" s="6">
        <v>22</v>
      </c>
      <c r="D65" s="6"/>
      <c r="E65" s="6"/>
      <c r="F65" s="6"/>
      <c r="G65" s="6"/>
      <c r="H65" s="6"/>
      <c r="I65" s="6"/>
      <c r="J65" s="6"/>
      <c r="K65" s="55"/>
      <c r="L65" s="13"/>
      <c r="M65" s="14"/>
      <c r="N65" s="15"/>
      <c r="O65" s="16">
        <f>IF(C65=0,"",C65/B64)</f>
        <v>0.7857142857142857</v>
      </c>
      <c r="P65" s="17">
        <v>22</v>
      </c>
      <c r="Q65" s="18">
        <f t="shared" ref="Q65:Q72" si="4">IF(P65=0,"",P65/P64)</f>
        <v>0.7857142857142857</v>
      </c>
      <c r="R65" s="18">
        <f t="shared" ref="R65:R72" si="5">IF(P65=0,"",100%-Q65)</f>
        <v>0.2142857142857143</v>
      </c>
    </row>
    <row r="66" spans="1:19" ht="15.75" customHeight="1" x14ac:dyDescent="0.25">
      <c r="A66" s="5">
        <v>1401</v>
      </c>
      <c r="B66" s="6"/>
      <c r="C66" s="6"/>
      <c r="D66" s="6">
        <v>22</v>
      </c>
      <c r="E66" s="6"/>
      <c r="F66" s="6"/>
      <c r="G66" s="6"/>
      <c r="H66" s="6"/>
      <c r="I66" s="6"/>
      <c r="J66" s="6"/>
      <c r="K66" s="55"/>
      <c r="L66" s="13"/>
      <c r="M66" s="14"/>
      <c r="N66" s="15"/>
      <c r="O66" s="16">
        <f>IF(D66=0,"",D66/C65)</f>
        <v>1</v>
      </c>
      <c r="P66" s="17">
        <v>22</v>
      </c>
      <c r="Q66" s="18">
        <f t="shared" si="4"/>
        <v>1</v>
      </c>
      <c r="R66" s="18">
        <f t="shared" si="5"/>
        <v>0</v>
      </c>
      <c r="S66" s="46">
        <f>P66/P64</f>
        <v>0.7857142857142857</v>
      </c>
    </row>
    <row r="67" spans="1:19" ht="15.75" customHeight="1" x14ac:dyDescent="0.25">
      <c r="A67" s="5">
        <v>1402</v>
      </c>
      <c r="B67" s="6"/>
      <c r="C67" s="6"/>
      <c r="D67" s="6"/>
      <c r="E67" s="6">
        <v>22</v>
      </c>
      <c r="F67" s="6"/>
      <c r="G67" s="6"/>
      <c r="H67" s="6"/>
      <c r="I67" s="6"/>
      <c r="J67" s="6"/>
      <c r="K67" s="55"/>
      <c r="L67" s="13"/>
      <c r="M67" s="14"/>
      <c r="N67" s="15"/>
      <c r="O67" s="16">
        <f>IF(E67=0,"",E67/D66)</f>
        <v>1</v>
      </c>
      <c r="P67" s="17">
        <v>22</v>
      </c>
      <c r="Q67" s="18">
        <f t="shared" si="4"/>
        <v>1</v>
      </c>
      <c r="R67" s="18">
        <f t="shared" si="5"/>
        <v>0</v>
      </c>
    </row>
    <row r="68" spans="1:19" ht="15.75" customHeight="1" x14ac:dyDescent="0.25">
      <c r="A68" s="5">
        <v>1501</v>
      </c>
      <c r="B68" s="6"/>
      <c r="C68" s="6"/>
      <c r="D68" s="6"/>
      <c r="E68" s="6"/>
      <c r="F68" s="6">
        <v>21</v>
      </c>
      <c r="G68" s="6"/>
      <c r="H68" s="6"/>
      <c r="I68" s="6"/>
      <c r="J68" s="6"/>
      <c r="K68" s="55"/>
      <c r="L68" s="13"/>
      <c r="M68" s="14"/>
      <c r="N68" s="15"/>
      <c r="O68" s="16">
        <f>IF(F68=0,"",F68/E67)</f>
        <v>0.95454545454545459</v>
      </c>
      <c r="P68" s="17">
        <v>21</v>
      </c>
      <c r="Q68" s="18">
        <f t="shared" si="4"/>
        <v>0.95454545454545459</v>
      </c>
      <c r="R68" s="18">
        <f t="shared" si="5"/>
        <v>4.5454545454545414E-2</v>
      </c>
    </row>
    <row r="69" spans="1:19" ht="15.75" customHeight="1" x14ac:dyDescent="0.25">
      <c r="A69" s="5">
        <v>1502</v>
      </c>
      <c r="B69" s="6"/>
      <c r="C69" s="6"/>
      <c r="D69" s="6"/>
      <c r="E69" s="6"/>
      <c r="F69" s="6"/>
      <c r="G69" s="6">
        <v>21</v>
      </c>
      <c r="H69" s="6"/>
      <c r="I69" s="6"/>
      <c r="J69" s="6"/>
      <c r="K69" s="55"/>
      <c r="L69" s="13"/>
      <c r="M69" s="14"/>
      <c r="N69" s="15"/>
      <c r="O69" s="16">
        <f>IF(G69=0,"",G69/F68)</f>
        <v>1</v>
      </c>
      <c r="P69" s="17">
        <v>21</v>
      </c>
      <c r="Q69" s="18">
        <f t="shared" si="4"/>
        <v>1</v>
      </c>
      <c r="R69" s="18">
        <f t="shared" si="5"/>
        <v>0</v>
      </c>
    </row>
    <row r="70" spans="1:19" ht="15.75" customHeight="1" x14ac:dyDescent="0.25">
      <c r="A70" s="5">
        <v>1601</v>
      </c>
      <c r="B70" s="6"/>
      <c r="C70" s="6"/>
      <c r="D70" s="6"/>
      <c r="E70" s="6"/>
      <c r="F70" s="6"/>
      <c r="G70" s="6"/>
      <c r="H70" s="6">
        <v>19</v>
      </c>
      <c r="I70" s="6"/>
      <c r="J70" s="6"/>
      <c r="K70" s="55"/>
      <c r="L70" s="13"/>
      <c r="M70" s="14"/>
      <c r="N70" s="15"/>
      <c r="O70" s="16">
        <f>IF(H70=0,"",H70/G69)</f>
        <v>0.90476190476190477</v>
      </c>
      <c r="P70" s="17">
        <v>19</v>
      </c>
      <c r="Q70" s="18">
        <f t="shared" si="4"/>
        <v>0.90476190476190477</v>
      </c>
      <c r="R70" s="18">
        <f t="shared" si="5"/>
        <v>9.5238095238095233E-2</v>
      </c>
    </row>
    <row r="71" spans="1:19" ht="15.75" customHeight="1" x14ac:dyDescent="0.25">
      <c r="A71" s="5">
        <v>1602</v>
      </c>
      <c r="B71" s="6"/>
      <c r="C71" s="6"/>
      <c r="D71" s="6"/>
      <c r="E71" s="6"/>
      <c r="F71" s="6"/>
      <c r="G71" s="6"/>
      <c r="H71" s="6"/>
      <c r="I71" s="6">
        <v>19</v>
      </c>
      <c r="J71" s="6"/>
      <c r="K71" s="55"/>
      <c r="L71" s="13"/>
      <c r="M71" s="14"/>
      <c r="N71" s="15"/>
      <c r="O71" s="16">
        <f>IF(I71=0,"",I71/H70)</f>
        <v>1</v>
      </c>
      <c r="P71" s="17">
        <v>19</v>
      </c>
      <c r="Q71" s="18">
        <f t="shared" si="4"/>
        <v>1</v>
      </c>
      <c r="R71" s="18">
        <f t="shared" si="5"/>
        <v>0</v>
      </c>
    </row>
    <row r="72" spans="1:19" ht="15.75" customHeight="1" x14ac:dyDescent="0.25">
      <c r="A72" s="5">
        <v>1701</v>
      </c>
      <c r="B72" s="6"/>
      <c r="C72" s="6"/>
      <c r="D72" s="6"/>
      <c r="E72" s="6"/>
      <c r="F72" s="6"/>
      <c r="G72" s="6"/>
      <c r="H72" s="6"/>
      <c r="I72" s="6"/>
      <c r="J72" s="6">
        <v>19</v>
      </c>
      <c r="K72" s="55">
        <v>18</v>
      </c>
      <c r="L72" s="13"/>
      <c r="M72" s="14"/>
      <c r="N72" s="15"/>
      <c r="O72" s="53">
        <f>IF(J72=0,"",J72/I71)</f>
        <v>1</v>
      </c>
      <c r="P72" s="17">
        <v>19</v>
      </c>
      <c r="Q72" s="54">
        <f t="shared" si="4"/>
        <v>1</v>
      </c>
      <c r="R72" s="54">
        <f t="shared" si="5"/>
        <v>0</v>
      </c>
    </row>
    <row r="73" spans="1:19" ht="15.75" customHeight="1" x14ac:dyDescent="0.25">
      <c r="A73" s="5">
        <v>1702</v>
      </c>
      <c r="B73" s="6"/>
      <c r="C73" s="6"/>
      <c r="D73" s="6"/>
      <c r="E73" s="6"/>
      <c r="F73" s="6"/>
      <c r="G73" s="6"/>
      <c r="H73" s="6"/>
      <c r="I73" s="6"/>
      <c r="J73" s="6">
        <v>1</v>
      </c>
      <c r="K73" s="55">
        <v>1</v>
      </c>
      <c r="L73" s="13"/>
      <c r="M73" s="14"/>
      <c r="N73" s="20"/>
      <c r="O73" s="74"/>
      <c r="P73" s="17">
        <v>1</v>
      </c>
      <c r="Q73" s="75"/>
      <c r="R73" s="76"/>
    </row>
    <row r="74" spans="1:19" ht="15.75" customHeight="1" x14ac:dyDescent="0.25">
      <c r="A74" s="5">
        <v>1801</v>
      </c>
      <c r="B74" s="6"/>
      <c r="C74" s="6"/>
      <c r="D74" s="6"/>
      <c r="E74" s="6"/>
      <c r="F74" s="6"/>
      <c r="G74" s="6"/>
      <c r="H74" s="6"/>
      <c r="I74" s="6"/>
      <c r="J74" s="6"/>
      <c r="K74" s="55"/>
      <c r="L74" s="13"/>
      <c r="M74" s="14"/>
      <c r="N74" s="20"/>
      <c r="O74" s="24"/>
      <c r="P74" s="22"/>
      <c r="Q74" s="25"/>
      <c r="R74" s="24"/>
    </row>
    <row r="75" spans="1:19" ht="15.75" customHeight="1" x14ac:dyDescent="0.25">
      <c r="A75" s="5">
        <v>1802</v>
      </c>
      <c r="B75" s="6"/>
      <c r="C75" s="6"/>
      <c r="D75" s="6"/>
      <c r="E75" s="6"/>
      <c r="F75" s="6"/>
      <c r="G75" s="6"/>
      <c r="H75" s="6"/>
      <c r="I75" s="6"/>
      <c r="J75" s="6"/>
      <c r="K75" s="55"/>
      <c r="L75" s="13"/>
      <c r="M75" s="14"/>
      <c r="N75" s="20"/>
      <c r="O75" s="24"/>
      <c r="P75" s="22"/>
      <c r="Q75" s="25"/>
      <c r="R75" s="24"/>
    </row>
    <row r="76" spans="1:19" ht="15.75" customHeight="1" x14ac:dyDescent="0.25">
      <c r="A76" s="5">
        <v>1901</v>
      </c>
      <c r="B76" s="6"/>
      <c r="C76" s="6"/>
      <c r="D76" s="6"/>
      <c r="E76" s="6"/>
      <c r="F76" s="6"/>
      <c r="G76" s="6"/>
      <c r="H76" s="6"/>
      <c r="I76" s="6"/>
      <c r="J76" s="6"/>
      <c r="K76" s="55"/>
      <c r="L76" s="13"/>
      <c r="M76" s="14"/>
      <c r="N76" s="20"/>
      <c r="O76" s="24"/>
      <c r="P76" s="22"/>
      <c r="Q76" s="25"/>
      <c r="R76" s="24"/>
    </row>
    <row r="77" spans="1:19" ht="15.75" customHeight="1" x14ac:dyDescent="0.25">
      <c r="A77" s="5">
        <v>1902</v>
      </c>
      <c r="B77" s="6"/>
      <c r="C77" s="6"/>
      <c r="D77" s="6"/>
      <c r="E77" s="6"/>
      <c r="F77" s="6"/>
      <c r="G77" s="6"/>
      <c r="H77" s="6"/>
      <c r="I77" s="6"/>
      <c r="J77" s="6"/>
      <c r="K77" s="55"/>
      <c r="L77" s="13"/>
      <c r="M77" s="14"/>
      <c r="N77" s="20"/>
      <c r="O77" s="14"/>
      <c r="P77" s="20"/>
      <c r="Q77" s="26"/>
      <c r="R77" s="24"/>
    </row>
    <row r="78" spans="1:19" ht="15.75" customHeight="1" x14ac:dyDescent="0.25">
      <c r="A78" s="5">
        <v>2001</v>
      </c>
      <c r="B78" s="6"/>
      <c r="C78" s="6"/>
      <c r="D78" s="6"/>
      <c r="E78" s="6"/>
      <c r="F78" s="6"/>
      <c r="G78" s="6"/>
      <c r="H78" s="6"/>
      <c r="I78" s="6"/>
      <c r="J78" s="6"/>
      <c r="K78" s="55"/>
      <c r="L78" s="13"/>
      <c r="M78" s="14"/>
      <c r="N78" s="20"/>
      <c r="O78" s="27" t="s">
        <v>19</v>
      </c>
      <c r="P78" s="28">
        <v>18</v>
      </c>
      <c r="Q78" s="29">
        <f>IF(SUM(K66:K74)=0,"",SUM(K66:K74))</f>
        <v>19</v>
      </c>
      <c r="R78" s="30" t="s">
        <v>3</v>
      </c>
    </row>
    <row r="79" spans="1:19" ht="15.75" customHeight="1" x14ac:dyDescent="0.25">
      <c r="A79" s="5">
        <v>2002</v>
      </c>
      <c r="B79" s="6"/>
      <c r="C79" s="6"/>
      <c r="D79" s="6"/>
      <c r="E79" s="6"/>
      <c r="F79" s="6"/>
      <c r="G79" s="6"/>
      <c r="H79" s="6"/>
      <c r="I79" s="6"/>
      <c r="J79" s="6"/>
      <c r="K79" s="55"/>
      <c r="L79" s="13"/>
      <c r="M79" s="14"/>
      <c r="N79" s="20"/>
      <c r="O79" s="31" t="s">
        <v>20</v>
      </c>
      <c r="P79" s="32">
        <f>IF(P78/B64=0,"",P78/B64)</f>
        <v>0.6428571428571429</v>
      </c>
      <c r="Q79" s="33">
        <f>IF(P78/Q78=0,"",P78/Q78)</f>
        <v>0.94736842105263153</v>
      </c>
      <c r="R79" s="34" t="s">
        <v>21</v>
      </c>
    </row>
    <row r="80" spans="1:19" ht="15.75" customHeight="1" x14ac:dyDescent="0.25">
      <c r="A80" s="5">
        <v>2101</v>
      </c>
      <c r="B80" s="83"/>
      <c r="C80" s="83"/>
      <c r="D80" s="83"/>
      <c r="E80" s="83"/>
      <c r="F80" s="83"/>
      <c r="G80" s="83"/>
      <c r="H80" s="83"/>
      <c r="I80" s="83"/>
      <c r="J80" s="83"/>
      <c r="K80" s="55"/>
      <c r="L80" s="35"/>
      <c r="M80" s="36"/>
      <c r="N80" s="37"/>
      <c r="O80" s="38"/>
      <c r="P80" s="39"/>
      <c r="Q80" s="39"/>
      <c r="R80" s="40"/>
    </row>
    <row r="81" spans="1:19" ht="18" customHeight="1" x14ac:dyDescent="0.25">
      <c r="A81" s="1"/>
      <c r="B81" s="102" t="s">
        <v>22</v>
      </c>
      <c r="C81" s="102"/>
      <c r="D81" s="102"/>
      <c r="E81" s="102"/>
      <c r="F81" s="102"/>
      <c r="G81" s="102"/>
      <c r="H81" s="102"/>
      <c r="I81" s="102"/>
      <c r="J81" s="102"/>
      <c r="K81" s="82">
        <f>SUM(K64:K77)</f>
        <v>19</v>
      </c>
      <c r="L81" s="42">
        <f>IF(K72=0,"",K72/B64)</f>
        <v>0.6428571428571429</v>
      </c>
      <c r="M81" s="42">
        <f>IF(K81=0,"",K81/B64)</f>
        <v>0.6785714285714286</v>
      </c>
      <c r="N81" s="42">
        <f>IF(K72=0,"",M81-L81)</f>
        <v>3.5714285714285698E-2</v>
      </c>
      <c r="O81" s="2"/>
      <c r="P81" s="4"/>
      <c r="Q81" s="3"/>
      <c r="R81" s="2"/>
    </row>
    <row r="82" spans="1:19" ht="12.75" customHeight="1" x14ac:dyDescent="0.2">
      <c r="L82" s="2"/>
      <c r="M82" s="2"/>
      <c r="N82" s="2"/>
      <c r="O82" s="2"/>
      <c r="P82" s="3"/>
      <c r="Q82" s="3"/>
      <c r="R82" s="2"/>
    </row>
    <row r="83" spans="1:19" ht="12.75" customHeight="1" x14ac:dyDescent="0.2">
      <c r="P83" s="3"/>
      <c r="Q83" s="3"/>
      <c r="R83" s="2"/>
    </row>
    <row r="84" spans="1:19" ht="26.25" customHeight="1" x14ac:dyDescent="0.4">
      <c r="B84" s="101" t="s">
        <v>23</v>
      </c>
      <c r="C84" s="103"/>
      <c r="D84" s="103"/>
      <c r="E84" s="103"/>
      <c r="F84" s="103"/>
      <c r="G84" s="103"/>
      <c r="H84" s="103"/>
      <c r="I84" s="103"/>
      <c r="J84" s="103"/>
      <c r="K84" s="77" t="s">
        <v>31</v>
      </c>
      <c r="L84" s="2"/>
      <c r="M84" s="2"/>
      <c r="N84" s="4"/>
      <c r="O84" s="2"/>
      <c r="P84" s="4"/>
      <c r="Q84" s="4"/>
      <c r="R84" s="4"/>
    </row>
    <row r="85" spans="1:19" ht="20.25" customHeight="1" x14ac:dyDescent="0.2">
      <c r="A85" s="95" t="s">
        <v>1</v>
      </c>
      <c r="B85" s="96" t="s">
        <v>2</v>
      </c>
      <c r="C85" s="97"/>
      <c r="D85" s="97"/>
      <c r="E85" s="97"/>
      <c r="F85" s="97"/>
      <c r="G85" s="97"/>
      <c r="H85" s="97"/>
      <c r="I85" s="97"/>
      <c r="J85" s="98"/>
      <c r="K85" s="99" t="s">
        <v>3</v>
      </c>
      <c r="L85" s="93" t="s">
        <v>4</v>
      </c>
      <c r="M85" s="93" t="s">
        <v>5</v>
      </c>
      <c r="N85" s="91" t="s">
        <v>6</v>
      </c>
      <c r="O85" s="93" t="s">
        <v>7</v>
      </c>
      <c r="P85" s="94" t="s">
        <v>8</v>
      </c>
      <c r="Q85" s="94" t="s">
        <v>9</v>
      </c>
      <c r="R85" s="93" t="s">
        <v>10</v>
      </c>
    </row>
    <row r="86" spans="1:19" ht="15.75" customHeight="1" x14ac:dyDescent="0.25">
      <c r="A86" s="92"/>
      <c r="B86" s="5" t="s">
        <v>11</v>
      </c>
      <c r="C86" s="5" t="s">
        <v>12</v>
      </c>
      <c r="D86" s="5" t="s">
        <v>13</v>
      </c>
      <c r="E86" s="5" t="s">
        <v>14</v>
      </c>
      <c r="F86" s="5" t="s">
        <v>15</v>
      </c>
      <c r="G86" s="5" t="s">
        <v>16</v>
      </c>
      <c r="H86" s="5" t="s">
        <v>17</v>
      </c>
      <c r="I86" s="5" t="s">
        <v>18</v>
      </c>
      <c r="J86" s="5" t="s">
        <v>46</v>
      </c>
      <c r="K86" s="104"/>
      <c r="L86" s="92"/>
      <c r="M86" s="92"/>
      <c r="N86" s="92"/>
      <c r="O86" s="92"/>
      <c r="P86" s="92"/>
      <c r="Q86" s="92"/>
      <c r="R86" s="92"/>
    </row>
    <row r="87" spans="1:19" ht="15.75" customHeight="1" x14ac:dyDescent="0.25">
      <c r="A87" s="5">
        <v>1302</v>
      </c>
      <c r="B87" s="6">
        <v>41</v>
      </c>
      <c r="C87" s="6"/>
      <c r="D87" s="6"/>
      <c r="E87" s="6"/>
      <c r="F87" s="6"/>
      <c r="G87" s="6"/>
      <c r="H87" s="6"/>
      <c r="I87" s="6"/>
      <c r="J87" s="6"/>
      <c r="K87" s="55"/>
      <c r="L87" s="7"/>
      <c r="M87" s="8"/>
      <c r="N87" s="9"/>
      <c r="O87" s="51"/>
      <c r="P87" s="11">
        <f>B87</f>
        <v>41</v>
      </c>
      <c r="Q87" s="52"/>
      <c r="R87" s="51"/>
    </row>
    <row r="88" spans="1:19" ht="15.75" customHeight="1" x14ac:dyDescent="0.25">
      <c r="A88" s="5">
        <v>1401</v>
      </c>
      <c r="B88" s="6"/>
      <c r="C88" s="6">
        <v>33</v>
      </c>
      <c r="D88" s="6"/>
      <c r="E88" s="6"/>
      <c r="F88" s="6"/>
      <c r="G88" s="6"/>
      <c r="H88" s="6"/>
      <c r="I88" s="6"/>
      <c r="J88" s="6"/>
      <c r="K88" s="55"/>
      <c r="L88" s="13"/>
      <c r="M88" s="14"/>
      <c r="N88" s="15"/>
      <c r="O88" s="16">
        <f>IF(C88=0,"",C88/B87)</f>
        <v>0.80487804878048785</v>
      </c>
      <c r="P88" s="17">
        <v>34</v>
      </c>
      <c r="Q88" s="18">
        <f t="shared" ref="Q88:Q95" si="6">IF(P88=0,"",P88/P87)</f>
        <v>0.82926829268292679</v>
      </c>
      <c r="R88" s="18">
        <f t="shared" ref="R88:R95" si="7">IF(P88=0,"",100%-Q88)</f>
        <v>0.17073170731707321</v>
      </c>
    </row>
    <row r="89" spans="1:19" ht="15.75" customHeight="1" x14ac:dyDescent="0.25">
      <c r="A89" s="5">
        <v>1402</v>
      </c>
      <c r="B89" s="6"/>
      <c r="C89" s="6"/>
      <c r="D89" s="6">
        <v>31</v>
      </c>
      <c r="E89" s="6"/>
      <c r="F89" s="6"/>
      <c r="G89" s="6"/>
      <c r="H89" s="6"/>
      <c r="I89" s="6"/>
      <c r="J89" s="6"/>
      <c r="K89" s="55"/>
      <c r="L89" s="13"/>
      <c r="M89" s="14"/>
      <c r="N89" s="15"/>
      <c r="O89" s="16">
        <f>IF(D89=0,"",D89/C88)</f>
        <v>0.93939393939393945</v>
      </c>
      <c r="P89" s="17">
        <v>34</v>
      </c>
      <c r="Q89" s="18">
        <f t="shared" si="6"/>
        <v>1</v>
      </c>
      <c r="R89" s="18">
        <f t="shared" si="7"/>
        <v>0</v>
      </c>
      <c r="S89" s="46">
        <f>P89/P87</f>
        <v>0.82926829268292679</v>
      </c>
    </row>
    <row r="90" spans="1:19" ht="15.75" customHeight="1" x14ac:dyDescent="0.25">
      <c r="A90" s="5">
        <v>1501</v>
      </c>
      <c r="B90" s="6"/>
      <c r="C90" s="6"/>
      <c r="D90" s="6"/>
      <c r="E90" s="6">
        <v>29</v>
      </c>
      <c r="F90" s="6"/>
      <c r="G90" s="6"/>
      <c r="H90" s="6"/>
      <c r="I90" s="6"/>
      <c r="J90" s="6"/>
      <c r="K90" s="55"/>
      <c r="L90" s="13"/>
      <c r="M90" s="14"/>
      <c r="N90" s="15"/>
      <c r="O90" s="16">
        <f>IF(E90=0,"",E90/D89)</f>
        <v>0.93548387096774188</v>
      </c>
      <c r="P90" s="17">
        <v>34</v>
      </c>
      <c r="Q90" s="18">
        <f t="shared" si="6"/>
        <v>1</v>
      </c>
      <c r="R90" s="18">
        <f t="shared" si="7"/>
        <v>0</v>
      </c>
    </row>
    <row r="91" spans="1:19" ht="15.75" customHeight="1" x14ac:dyDescent="0.25">
      <c r="A91" s="5">
        <v>1502</v>
      </c>
      <c r="B91" s="6"/>
      <c r="C91" s="6"/>
      <c r="D91" s="6"/>
      <c r="E91" s="6"/>
      <c r="F91" s="6">
        <v>25</v>
      </c>
      <c r="G91" s="6"/>
      <c r="H91" s="6"/>
      <c r="I91" s="6"/>
      <c r="J91" s="6"/>
      <c r="K91" s="55"/>
      <c r="L91" s="13"/>
      <c r="M91" s="14"/>
      <c r="N91" s="15"/>
      <c r="O91" s="16">
        <f>IF(F91=0,"",F91/E90)</f>
        <v>0.86206896551724133</v>
      </c>
      <c r="P91" s="17">
        <v>34</v>
      </c>
      <c r="Q91" s="18">
        <f t="shared" si="6"/>
        <v>1</v>
      </c>
      <c r="R91" s="18">
        <f t="shared" si="7"/>
        <v>0</v>
      </c>
    </row>
    <row r="92" spans="1:19" ht="15.75" customHeight="1" x14ac:dyDescent="0.25">
      <c r="A92" s="5">
        <v>1601</v>
      </c>
      <c r="B92" s="6"/>
      <c r="C92" s="6"/>
      <c r="D92" s="6"/>
      <c r="E92" s="6"/>
      <c r="F92" s="6"/>
      <c r="G92" s="6">
        <v>25</v>
      </c>
      <c r="H92" s="6"/>
      <c r="I92" s="6"/>
      <c r="J92" s="6"/>
      <c r="K92" s="55"/>
      <c r="L92" s="13"/>
      <c r="M92" s="14"/>
      <c r="N92" s="15"/>
      <c r="O92" s="16">
        <f>IF(G92=0,"",G92/F91)</f>
        <v>1</v>
      </c>
      <c r="P92" s="17">
        <v>32</v>
      </c>
      <c r="Q92" s="18">
        <f t="shared" si="6"/>
        <v>0.94117647058823528</v>
      </c>
      <c r="R92" s="18">
        <f t="shared" si="7"/>
        <v>5.8823529411764719E-2</v>
      </c>
    </row>
    <row r="93" spans="1:19" ht="15.75" customHeight="1" x14ac:dyDescent="0.25">
      <c r="A93" s="5">
        <v>1602</v>
      </c>
      <c r="B93" s="6"/>
      <c r="C93" s="6"/>
      <c r="D93" s="6"/>
      <c r="E93" s="6"/>
      <c r="F93" s="6"/>
      <c r="G93" s="6"/>
      <c r="H93" s="6">
        <v>24</v>
      </c>
      <c r="I93" s="6"/>
      <c r="J93" s="6"/>
      <c r="K93" s="55"/>
      <c r="L93" s="13"/>
      <c r="M93" s="14"/>
      <c r="N93" s="15"/>
      <c r="O93" s="16">
        <f>IF(H93=0,"",H93/G92)</f>
        <v>0.96</v>
      </c>
      <c r="P93" s="17">
        <v>30</v>
      </c>
      <c r="Q93" s="18">
        <f t="shared" si="6"/>
        <v>0.9375</v>
      </c>
      <c r="R93" s="18">
        <f t="shared" si="7"/>
        <v>6.25E-2</v>
      </c>
    </row>
    <row r="94" spans="1:19" ht="15.75" customHeight="1" x14ac:dyDescent="0.25">
      <c r="A94" s="5">
        <v>1701</v>
      </c>
      <c r="B94" s="6"/>
      <c r="C94" s="6"/>
      <c r="D94" s="6"/>
      <c r="E94" s="6"/>
      <c r="F94" s="6"/>
      <c r="G94" s="6"/>
      <c r="H94" s="6"/>
      <c r="I94" s="6">
        <v>23</v>
      </c>
      <c r="J94" s="6"/>
      <c r="K94" s="55"/>
      <c r="L94" s="13"/>
      <c r="M94" s="14"/>
      <c r="N94" s="15"/>
      <c r="O94" s="16">
        <f>IF(I94=0,"",I94/H93)</f>
        <v>0.95833333333333337</v>
      </c>
      <c r="P94" s="17">
        <v>30</v>
      </c>
      <c r="Q94" s="18">
        <f t="shared" si="6"/>
        <v>1</v>
      </c>
      <c r="R94" s="18">
        <f t="shared" si="7"/>
        <v>0</v>
      </c>
    </row>
    <row r="95" spans="1:19" ht="15.75" customHeight="1" x14ac:dyDescent="0.25">
      <c r="A95" s="5">
        <v>1702</v>
      </c>
      <c r="B95" s="6"/>
      <c r="C95" s="6"/>
      <c r="D95" s="6"/>
      <c r="E95" s="6"/>
      <c r="F95" s="6"/>
      <c r="G95" s="6"/>
      <c r="H95" s="6"/>
      <c r="I95" s="6"/>
      <c r="J95" s="6">
        <v>23</v>
      </c>
      <c r="K95" s="55">
        <v>23</v>
      </c>
      <c r="L95" s="13"/>
      <c r="M95" s="14"/>
      <c r="N95" s="15"/>
      <c r="O95" s="53">
        <f>IF(J95=0,"",J95/I94)</f>
        <v>1</v>
      </c>
      <c r="P95" s="17">
        <v>30</v>
      </c>
      <c r="Q95" s="54">
        <f t="shared" si="6"/>
        <v>1</v>
      </c>
      <c r="R95" s="54">
        <f t="shared" si="7"/>
        <v>0</v>
      </c>
    </row>
    <row r="96" spans="1:19" ht="15.75" customHeight="1" x14ac:dyDescent="0.25">
      <c r="A96" s="5">
        <v>1801</v>
      </c>
      <c r="B96" s="6"/>
      <c r="C96" s="6"/>
      <c r="D96" s="6"/>
      <c r="E96" s="6"/>
      <c r="F96" s="6"/>
      <c r="G96" s="6"/>
      <c r="H96" s="6"/>
      <c r="I96" s="6"/>
      <c r="J96" s="6">
        <v>4</v>
      </c>
      <c r="K96" s="55">
        <v>3</v>
      </c>
      <c r="L96" s="13"/>
      <c r="M96" s="14"/>
      <c r="N96" s="20"/>
      <c r="O96" s="74"/>
      <c r="P96" s="17">
        <v>8</v>
      </c>
      <c r="Q96" s="75"/>
      <c r="R96" s="76"/>
    </row>
    <row r="97" spans="1:26" ht="15.75" customHeight="1" x14ac:dyDescent="0.25">
      <c r="A97" s="5">
        <v>1802</v>
      </c>
      <c r="B97" s="6"/>
      <c r="C97" s="6"/>
      <c r="D97" s="6"/>
      <c r="E97" s="6"/>
      <c r="F97" s="6"/>
      <c r="G97" s="6"/>
      <c r="H97" s="6"/>
      <c r="I97" s="6"/>
      <c r="J97" s="6">
        <v>3</v>
      </c>
      <c r="K97" s="55">
        <v>2</v>
      </c>
      <c r="L97" s="13"/>
      <c r="M97" s="14"/>
      <c r="N97" s="20"/>
      <c r="O97" s="24"/>
      <c r="P97" s="22">
        <v>4</v>
      </c>
      <c r="Q97" s="25"/>
      <c r="R97" s="24"/>
    </row>
    <row r="98" spans="1:26" ht="15.75" customHeight="1" x14ac:dyDescent="0.25">
      <c r="A98" s="5">
        <v>1901</v>
      </c>
      <c r="B98" s="6"/>
      <c r="C98" s="6"/>
      <c r="D98" s="6"/>
      <c r="E98" s="6"/>
      <c r="F98" s="6"/>
      <c r="G98" s="6"/>
      <c r="H98" s="6"/>
      <c r="I98" s="6"/>
      <c r="J98" s="6">
        <v>1</v>
      </c>
      <c r="K98" s="55">
        <v>1</v>
      </c>
      <c r="L98" s="13"/>
      <c r="M98" s="14"/>
      <c r="N98" s="20"/>
      <c r="O98" s="24"/>
      <c r="P98" s="22">
        <v>1</v>
      </c>
      <c r="Q98" s="25"/>
      <c r="R98" s="24"/>
    </row>
    <row r="99" spans="1:26" ht="15.75" customHeight="1" x14ac:dyDescent="0.25">
      <c r="A99" s="5">
        <v>1902</v>
      </c>
      <c r="B99" s="6"/>
      <c r="C99" s="6"/>
      <c r="D99" s="6"/>
      <c r="E99" s="6"/>
      <c r="F99" s="6"/>
      <c r="G99" s="6"/>
      <c r="H99" s="6"/>
      <c r="I99" s="6"/>
      <c r="J99" s="6"/>
      <c r="K99" s="55"/>
      <c r="L99" s="13"/>
      <c r="M99" s="14"/>
      <c r="N99" s="20"/>
      <c r="O99" s="24"/>
      <c r="P99" s="22"/>
      <c r="Q99" s="25"/>
      <c r="R99" s="24"/>
    </row>
    <row r="100" spans="1:26" ht="15.75" customHeight="1" x14ac:dyDescent="0.25">
      <c r="A100" s="5">
        <v>2001</v>
      </c>
      <c r="B100" s="6"/>
      <c r="C100" s="6"/>
      <c r="D100" s="6"/>
      <c r="E100" s="6"/>
      <c r="F100" s="6"/>
      <c r="G100" s="6"/>
      <c r="H100" s="6"/>
      <c r="I100" s="6"/>
      <c r="J100" s="6"/>
      <c r="K100" s="55"/>
      <c r="L100" s="13"/>
      <c r="M100" s="14"/>
      <c r="N100" s="20"/>
      <c r="O100" s="14"/>
      <c r="P100" s="20"/>
      <c r="Q100" s="26"/>
      <c r="R100" s="24"/>
    </row>
    <row r="101" spans="1:26" ht="15.75" customHeight="1" x14ac:dyDescent="0.25">
      <c r="A101" s="5">
        <v>2002</v>
      </c>
      <c r="B101" s="6"/>
      <c r="C101" s="6"/>
      <c r="D101" s="6"/>
      <c r="E101" s="6"/>
      <c r="F101" s="6"/>
      <c r="G101" s="6"/>
      <c r="H101" s="6"/>
      <c r="I101" s="6"/>
      <c r="J101" s="6"/>
      <c r="K101" s="55"/>
      <c r="L101" s="13"/>
      <c r="M101" s="14"/>
      <c r="N101" s="20"/>
      <c r="O101" s="27" t="s">
        <v>19</v>
      </c>
      <c r="P101" s="28">
        <v>19</v>
      </c>
      <c r="Q101" s="29">
        <f>K104</f>
        <v>29</v>
      </c>
      <c r="R101" s="30" t="s">
        <v>3</v>
      </c>
    </row>
    <row r="102" spans="1:26" ht="15.75" customHeight="1" x14ac:dyDescent="0.25">
      <c r="A102" s="5">
        <v>2101</v>
      </c>
      <c r="B102" s="6"/>
      <c r="C102" s="6"/>
      <c r="D102" s="6"/>
      <c r="E102" s="6"/>
      <c r="F102" s="6"/>
      <c r="G102" s="6"/>
      <c r="H102" s="6"/>
      <c r="I102" s="6"/>
      <c r="J102" s="6"/>
      <c r="K102" s="55"/>
      <c r="L102" s="13"/>
      <c r="M102" s="14"/>
      <c r="N102" s="20"/>
      <c r="O102" s="31" t="s">
        <v>20</v>
      </c>
      <c r="P102" s="32">
        <f>IF(P101/B87=0,"",P101/B87)</f>
        <v>0.46341463414634149</v>
      </c>
      <c r="Q102" s="33">
        <f>IF(P101/Q101=0,"",P101/Q101)</f>
        <v>0.65517241379310343</v>
      </c>
      <c r="R102" s="34" t="s">
        <v>21</v>
      </c>
    </row>
    <row r="103" spans="1:26" ht="15.75" customHeight="1" x14ac:dyDescent="0.25">
      <c r="A103" s="5">
        <v>2102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55"/>
      <c r="L103" s="35"/>
      <c r="M103" s="36"/>
      <c r="N103" s="37"/>
      <c r="O103" s="38"/>
      <c r="P103" s="39"/>
      <c r="Q103" s="39"/>
      <c r="R103" s="40"/>
    </row>
    <row r="104" spans="1:26" ht="18" customHeight="1" x14ac:dyDescent="0.25">
      <c r="A104" s="1"/>
      <c r="B104" s="102" t="s">
        <v>22</v>
      </c>
      <c r="C104" s="102"/>
      <c r="D104" s="102"/>
      <c r="E104" s="102"/>
      <c r="F104" s="102"/>
      <c r="G104" s="102"/>
      <c r="H104" s="102"/>
      <c r="I104" s="102"/>
      <c r="J104" s="102"/>
      <c r="K104" s="82">
        <f>SUM(K87:K100)</f>
        <v>29</v>
      </c>
      <c r="L104" s="42">
        <f>IF(K95=0,"",K95/B87)</f>
        <v>0.56097560975609762</v>
      </c>
      <c r="M104" s="42">
        <f>IF(K104=0,"",K104/B87)</f>
        <v>0.70731707317073167</v>
      </c>
      <c r="N104" s="42">
        <f>IF(K95=0,"",M104-L104)</f>
        <v>0.14634146341463405</v>
      </c>
      <c r="O104" s="2"/>
      <c r="P104" s="4"/>
      <c r="Q104" s="3"/>
      <c r="R104" s="2"/>
    </row>
    <row r="105" spans="1:26" ht="12.75" customHeight="1" x14ac:dyDescent="0.2"/>
    <row r="106" spans="1:26" ht="12.75" customHeight="1" x14ac:dyDescent="0.2"/>
    <row r="107" spans="1:26" ht="26.25" customHeight="1" x14ac:dyDescent="0.4">
      <c r="B107" s="101" t="s">
        <v>23</v>
      </c>
      <c r="C107" s="103"/>
      <c r="D107" s="103"/>
      <c r="E107" s="103"/>
      <c r="F107" s="103"/>
      <c r="G107" s="103"/>
      <c r="H107" s="103"/>
      <c r="I107" s="103"/>
      <c r="J107" s="103"/>
      <c r="K107" s="77" t="s">
        <v>32</v>
      </c>
      <c r="L107" s="2"/>
      <c r="M107" s="2"/>
      <c r="N107" s="4"/>
      <c r="O107" s="2"/>
      <c r="P107" s="4"/>
      <c r="Q107" s="4"/>
      <c r="R107" s="4"/>
    </row>
    <row r="108" spans="1:26" ht="20.25" customHeight="1" x14ac:dyDescent="0.2">
      <c r="A108" s="95" t="s">
        <v>1</v>
      </c>
      <c r="B108" s="96" t="s">
        <v>2</v>
      </c>
      <c r="C108" s="97"/>
      <c r="D108" s="97"/>
      <c r="E108" s="97"/>
      <c r="F108" s="97"/>
      <c r="G108" s="97"/>
      <c r="H108" s="97"/>
      <c r="I108" s="97"/>
      <c r="J108" s="98"/>
      <c r="K108" s="99" t="s">
        <v>3</v>
      </c>
      <c r="L108" s="93" t="s">
        <v>4</v>
      </c>
      <c r="M108" s="93" t="s">
        <v>5</v>
      </c>
      <c r="N108" s="91" t="s">
        <v>6</v>
      </c>
      <c r="O108" s="93" t="s">
        <v>7</v>
      </c>
      <c r="P108" s="94" t="s">
        <v>8</v>
      </c>
      <c r="Q108" s="94" t="s">
        <v>9</v>
      </c>
      <c r="R108" s="93" t="s">
        <v>10</v>
      </c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92"/>
      <c r="B109" s="5" t="s">
        <v>11</v>
      </c>
      <c r="C109" s="5" t="s">
        <v>12</v>
      </c>
      <c r="D109" s="5" t="s">
        <v>13</v>
      </c>
      <c r="E109" s="5" t="s">
        <v>14</v>
      </c>
      <c r="F109" s="5" t="s">
        <v>15</v>
      </c>
      <c r="G109" s="5" t="s">
        <v>16</v>
      </c>
      <c r="H109" s="5" t="s">
        <v>17</v>
      </c>
      <c r="I109" s="5" t="s">
        <v>18</v>
      </c>
      <c r="J109" s="5" t="s">
        <v>46</v>
      </c>
      <c r="K109" s="104"/>
      <c r="L109" s="92"/>
      <c r="M109" s="92"/>
      <c r="N109" s="92"/>
      <c r="O109" s="92"/>
      <c r="P109" s="92"/>
      <c r="Q109" s="92"/>
      <c r="R109" s="92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5">
        <v>1401</v>
      </c>
      <c r="B110" s="6">
        <v>15</v>
      </c>
      <c r="C110" s="6"/>
      <c r="D110" s="6"/>
      <c r="E110" s="6"/>
      <c r="F110" s="6"/>
      <c r="G110" s="6"/>
      <c r="H110" s="6"/>
      <c r="I110" s="6"/>
      <c r="J110" s="6"/>
      <c r="K110" s="55"/>
      <c r="L110" s="7"/>
      <c r="M110" s="8"/>
      <c r="N110" s="9"/>
      <c r="O110" s="51"/>
      <c r="P110" s="11">
        <f>B110</f>
        <v>15</v>
      </c>
      <c r="Q110" s="52"/>
      <c r="R110" s="51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5">
        <v>1402</v>
      </c>
      <c r="B111" s="6"/>
      <c r="C111" s="6">
        <v>10</v>
      </c>
      <c r="D111" s="6"/>
      <c r="E111" s="6"/>
      <c r="F111" s="6"/>
      <c r="G111" s="6"/>
      <c r="H111" s="6"/>
      <c r="I111" s="6"/>
      <c r="J111" s="6"/>
      <c r="K111" s="55"/>
      <c r="L111" s="13"/>
      <c r="M111" s="14"/>
      <c r="N111" s="15"/>
      <c r="O111" s="16">
        <f>IF(C111=0,"",C111/B110)</f>
        <v>0.66666666666666663</v>
      </c>
      <c r="P111" s="17">
        <v>10</v>
      </c>
      <c r="Q111" s="18">
        <f t="shared" ref="Q111:Q118" si="8">IF(P111=0,"",P111/P110)</f>
        <v>0.66666666666666663</v>
      </c>
      <c r="R111" s="18">
        <f t="shared" ref="R111:R118" si="9">IF(P111=0,"",100%-Q111)</f>
        <v>0.33333333333333337</v>
      </c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5">
        <v>1501</v>
      </c>
      <c r="B112" s="6"/>
      <c r="C112" s="6"/>
      <c r="D112" s="6">
        <v>7</v>
      </c>
      <c r="E112" s="6"/>
      <c r="F112" s="6"/>
      <c r="G112" s="6"/>
      <c r="H112" s="6"/>
      <c r="I112" s="6"/>
      <c r="J112" s="6"/>
      <c r="K112" s="55"/>
      <c r="L112" s="13"/>
      <c r="M112" s="14"/>
      <c r="N112" s="15"/>
      <c r="O112" s="16">
        <f>IF(D112=0,"",D112/C111)</f>
        <v>0.7</v>
      </c>
      <c r="P112" s="17">
        <v>9</v>
      </c>
      <c r="Q112" s="18">
        <f t="shared" si="8"/>
        <v>0.9</v>
      </c>
      <c r="R112" s="18">
        <f t="shared" si="9"/>
        <v>9.9999999999999978E-2</v>
      </c>
      <c r="S112" s="46">
        <f>P112/P110</f>
        <v>0.6</v>
      </c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5">
        <v>1502</v>
      </c>
      <c r="B113" s="6"/>
      <c r="C113" s="6"/>
      <c r="D113" s="6"/>
      <c r="E113" s="6">
        <v>7</v>
      </c>
      <c r="F113" s="6"/>
      <c r="G113" s="6"/>
      <c r="H113" s="6"/>
      <c r="I113" s="6"/>
      <c r="J113" s="6"/>
      <c r="K113" s="55"/>
      <c r="L113" s="13"/>
      <c r="M113" s="14"/>
      <c r="N113" s="15"/>
      <c r="O113" s="16">
        <f>IF(E113=0,"",E113/D112)</f>
        <v>1</v>
      </c>
      <c r="P113" s="17">
        <v>9</v>
      </c>
      <c r="Q113" s="18">
        <f t="shared" si="8"/>
        <v>1</v>
      </c>
      <c r="R113" s="18">
        <f t="shared" si="9"/>
        <v>0</v>
      </c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5">
        <v>1601</v>
      </c>
      <c r="B114" s="6"/>
      <c r="C114" s="6"/>
      <c r="D114" s="6"/>
      <c r="E114" s="6"/>
      <c r="F114" s="6">
        <v>7</v>
      </c>
      <c r="G114" s="6"/>
      <c r="H114" s="6"/>
      <c r="I114" s="6"/>
      <c r="J114" s="6"/>
      <c r="K114" s="55"/>
      <c r="L114" s="13"/>
      <c r="M114" s="14"/>
      <c r="N114" s="15"/>
      <c r="O114" s="16">
        <f>IF(F114=0,"",F114/E113)</f>
        <v>1</v>
      </c>
      <c r="P114" s="17">
        <v>8</v>
      </c>
      <c r="Q114" s="18">
        <f t="shared" si="8"/>
        <v>0.88888888888888884</v>
      </c>
      <c r="R114" s="18">
        <f t="shared" si="9"/>
        <v>0.11111111111111116</v>
      </c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5">
        <v>1602</v>
      </c>
      <c r="B115" s="6"/>
      <c r="C115" s="6"/>
      <c r="D115" s="6"/>
      <c r="E115" s="6"/>
      <c r="F115" s="6"/>
      <c r="G115" s="6">
        <v>6</v>
      </c>
      <c r="H115" s="6"/>
      <c r="I115" s="6"/>
      <c r="J115" s="6"/>
      <c r="K115" s="55"/>
      <c r="L115" s="13"/>
      <c r="M115" s="14"/>
      <c r="N115" s="15"/>
      <c r="O115" s="16">
        <f>IF(G115=0,"",G115/F114)</f>
        <v>0.8571428571428571</v>
      </c>
      <c r="P115" s="17">
        <v>8</v>
      </c>
      <c r="Q115" s="18">
        <f t="shared" si="8"/>
        <v>1</v>
      </c>
      <c r="R115" s="18">
        <f t="shared" si="9"/>
        <v>0</v>
      </c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5">
        <v>1701</v>
      </c>
      <c r="B116" s="6"/>
      <c r="C116" s="6"/>
      <c r="D116" s="6"/>
      <c r="E116" s="6"/>
      <c r="F116" s="6"/>
      <c r="G116" s="6"/>
      <c r="H116" s="6">
        <v>6</v>
      </c>
      <c r="I116" s="6"/>
      <c r="J116" s="6"/>
      <c r="K116" s="55"/>
      <c r="L116" s="13"/>
      <c r="M116" s="14"/>
      <c r="N116" s="15"/>
      <c r="O116" s="16">
        <f>IF(H116=0,"",H116/G115)</f>
        <v>1</v>
      </c>
      <c r="P116" s="17">
        <v>8</v>
      </c>
      <c r="Q116" s="18">
        <f t="shared" si="8"/>
        <v>1</v>
      </c>
      <c r="R116" s="18">
        <f t="shared" si="9"/>
        <v>0</v>
      </c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5">
        <v>1702</v>
      </c>
      <c r="B117" s="6"/>
      <c r="C117" s="6"/>
      <c r="D117" s="6"/>
      <c r="E117" s="6"/>
      <c r="F117" s="6"/>
      <c r="G117" s="6"/>
      <c r="H117" s="6"/>
      <c r="I117" s="6">
        <v>6</v>
      </c>
      <c r="J117" s="6"/>
      <c r="K117" s="55"/>
      <c r="L117" s="13"/>
      <c r="M117" s="14"/>
      <c r="N117" s="15"/>
      <c r="O117" s="16">
        <f>IF(I117=0,"",I117/H116)</f>
        <v>1</v>
      </c>
      <c r="P117" s="17">
        <v>8</v>
      </c>
      <c r="Q117" s="18">
        <f t="shared" si="8"/>
        <v>1</v>
      </c>
      <c r="R117" s="18">
        <f t="shared" si="9"/>
        <v>0</v>
      </c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5">
        <v>1801</v>
      </c>
      <c r="B118" s="6"/>
      <c r="C118" s="6"/>
      <c r="D118" s="6"/>
      <c r="E118" s="6"/>
      <c r="F118" s="6"/>
      <c r="G118" s="6"/>
      <c r="H118" s="6"/>
      <c r="I118" s="6"/>
      <c r="J118" s="6">
        <v>5</v>
      </c>
      <c r="K118" s="55">
        <v>4</v>
      </c>
      <c r="L118" s="13"/>
      <c r="M118" s="14"/>
      <c r="N118" s="15"/>
      <c r="O118" s="53">
        <f>IF(J118=0,"",J118/I117)</f>
        <v>0.83333333333333337</v>
      </c>
      <c r="P118" s="17">
        <v>8</v>
      </c>
      <c r="Q118" s="54">
        <f t="shared" si="8"/>
        <v>1</v>
      </c>
      <c r="R118" s="54">
        <f t="shared" si="9"/>
        <v>0</v>
      </c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5">
        <v>1802</v>
      </c>
      <c r="B119" s="6"/>
      <c r="C119" s="6"/>
      <c r="D119" s="6"/>
      <c r="E119" s="6"/>
      <c r="F119" s="6"/>
      <c r="G119" s="6"/>
      <c r="H119" s="6"/>
      <c r="I119" s="6"/>
      <c r="J119" s="6">
        <v>3</v>
      </c>
      <c r="K119" s="55">
        <v>3</v>
      </c>
      <c r="L119" s="13"/>
      <c r="M119" s="14"/>
      <c r="N119" s="20"/>
      <c r="O119" s="74"/>
      <c r="P119" s="17">
        <v>4</v>
      </c>
      <c r="Q119" s="75"/>
      <c r="R119" s="76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5">
        <v>1901</v>
      </c>
      <c r="B120" s="6"/>
      <c r="C120" s="6"/>
      <c r="D120" s="6"/>
      <c r="E120" s="6"/>
      <c r="F120" s="6"/>
      <c r="G120" s="6"/>
      <c r="H120" s="6"/>
      <c r="I120" s="6"/>
      <c r="J120" s="6">
        <v>1</v>
      </c>
      <c r="K120" s="55">
        <v>1</v>
      </c>
      <c r="L120" s="13"/>
      <c r="M120" s="14"/>
      <c r="N120" s="20"/>
      <c r="O120" s="24"/>
      <c r="P120" s="22">
        <v>1</v>
      </c>
      <c r="Q120" s="25"/>
      <c r="R120" s="2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5">
        <v>1902</v>
      </c>
      <c r="B121" s="6"/>
      <c r="C121" s="6"/>
      <c r="D121" s="6"/>
      <c r="E121" s="6"/>
      <c r="F121" s="6"/>
      <c r="G121" s="6"/>
      <c r="H121" s="6"/>
      <c r="I121" s="6"/>
      <c r="J121" s="6"/>
      <c r="K121" s="55"/>
      <c r="L121" s="13"/>
      <c r="M121" s="14"/>
      <c r="N121" s="20"/>
      <c r="O121" s="24"/>
      <c r="P121" s="22"/>
      <c r="Q121" s="25"/>
      <c r="R121" s="2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5">
        <v>2001</v>
      </c>
      <c r="B122" s="6"/>
      <c r="C122" s="6"/>
      <c r="D122" s="6"/>
      <c r="E122" s="6"/>
      <c r="F122" s="6"/>
      <c r="G122" s="6"/>
      <c r="H122" s="6"/>
      <c r="I122" s="6"/>
      <c r="J122" s="6"/>
      <c r="K122" s="55"/>
      <c r="L122" s="13"/>
      <c r="M122" s="14"/>
      <c r="N122" s="20"/>
      <c r="O122" s="24"/>
      <c r="P122" s="22"/>
      <c r="Q122" s="25"/>
      <c r="R122" s="2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5">
        <v>2002</v>
      </c>
      <c r="B123" s="6"/>
      <c r="C123" s="6"/>
      <c r="D123" s="6"/>
      <c r="E123" s="6"/>
      <c r="F123" s="6"/>
      <c r="G123" s="6"/>
      <c r="H123" s="6"/>
      <c r="I123" s="6"/>
      <c r="J123" s="6"/>
      <c r="K123" s="55"/>
      <c r="L123" s="13"/>
      <c r="M123" s="14"/>
      <c r="N123" s="20"/>
      <c r="O123" s="14"/>
      <c r="P123" s="20"/>
      <c r="Q123" s="26"/>
      <c r="R123" s="2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5">
        <v>2101</v>
      </c>
      <c r="B124" s="6"/>
      <c r="C124" s="6"/>
      <c r="D124" s="6"/>
      <c r="E124" s="6"/>
      <c r="F124" s="6"/>
      <c r="G124" s="6"/>
      <c r="H124" s="6"/>
      <c r="I124" s="6"/>
      <c r="J124" s="6"/>
      <c r="K124" s="55"/>
      <c r="L124" s="13"/>
      <c r="M124" s="14"/>
      <c r="N124" s="20"/>
      <c r="O124" s="27" t="s">
        <v>19</v>
      </c>
      <c r="P124" s="28">
        <v>4</v>
      </c>
      <c r="Q124" s="29">
        <f>IF(SUM(K112:K120)=0,"",SUM(K112:K120))</f>
        <v>8</v>
      </c>
      <c r="R124" s="30" t="s">
        <v>3</v>
      </c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5">
        <v>2102</v>
      </c>
      <c r="B125" s="6"/>
      <c r="C125" s="6"/>
      <c r="D125" s="6"/>
      <c r="E125" s="6"/>
      <c r="F125" s="6"/>
      <c r="G125" s="6"/>
      <c r="H125" s="6"/>
      <c r="I125" s="6"/>
      <c r="J125" s="6"/>
      <c r="K125" s="55"/>
      <c r="L125" s="13"/>
      <c r="M125" s="14"/>
      <c r="N125" s="20"/>
      <c r="O125" s="31" t="s">
        <v>20</v>
      </c>
      <c r="P125" s="32">
        <f>IF(P124/B110=0,"",P124/B110)</f>
        <v>0.26666666666666666</v>
      </c>
      <c r="Q125" s="33">
        <f>IF(P124/Q124=0,"",P124/Q124)</f>
        <v>0.5</v>
      </c>
      <c r="R125" s="34" t="s">
        <v>21</v>
      </c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5">
        <v>2201</v>
      </c>
      <c r="B126" s="83"/>
      <c r="C126" s="83"/>
      <c r="D126" s="83"/>
      <c r="E126" s="83"/>
      <c r="F126" s="83"/>
      <c r="G126" s="83"/>
      <c r="H126" s="83"/>
      <c r="I126" s="83"/>
      <c r="J126" s="83"/>
      <c r="K126" s="55"/>
      <c r="L126" s="35"/>
      <c r="M126" s="36"/>
      <c r="N126" s="37"/>
      <c r="O126" s="38"/>
      <c r="P126" s="39"/>
      <c r="Q126" s="39"/>
      <c r="R126" s="40"/>
      <c r="T126" s="4"/>
      <c r="U126" s="4"/>
      <c r="V126" s="4"/>
      <c r="W126" s="4"/>
      <c r="X126" s="4"/>
      <c r="Y126" s="4"/>
      <c r="Z126" s="4"/>
    </row>
    <row r="127" spans="1:26" ht="18" customHeight="1" x14ac:dyDescent="0.25">
      <c r="A127" s="1"/>
      <c r="B127" s="102" t="s">
        <v>22</v>
      </c>
      <c r="C127" s="102"/>
      <c r="D127" s="102"/>
      <c r="E127" s="102"/>
      <c r="F127" s="102"/>
      <c r="G127" s="102"/>
      <c r="H127" s="102"/>
      <c r="I127" s="102"/>
      <c r="J127" s="102"/>
      <c r="K127" s="82">
        <f>SUM(K110:K123)</f>
        <v>8</v>
      </c>
      <c r="L127" s="42">
        <f>IF(K118=0,"",K118/B110)</f>
        <v>0.26666666666666666</v>
      </c>
      <c r="M127" s="42">
        <f>IF(K127=0,"",K127/B110)</f>
        <v>0.53333333333333333</v>
      </c>
      <c r="N127" s="42">
        <f>IF(K118=0,"",M127-L127)</f>
        <v>0.26666666666666666</v>
      </c>
      <c r="O127" s="2"/>
      <c r="P127" s="4"/>
      <c r="Q127" s="3"/>
      <c r="R127" s="2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81"/>
      <c r="L128" s="2"/>
      <c r="M128" s="2"/>
      <c r="N128" s="4"/>
      <c r="O128" s="2"/>
      <c r="P128" s="45"/>
      <c r="Q128" s="3"/>
      <c r="R128" s="2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81"/>
      <c r="L129" s="2"/>
      <c r="M129" s="2"/>
      <c r="N129" s="4"/>
      <c r="O129" s="2"/>
      <c r="P129" s="45"/>
      <c r="Q129" s="3"/>
      <c r="R129" s="2"/>
      <c r="S129" s="4"/>
      <c r="T129" s="4"/>
      <c r="U129" s="4"/>
      <c r="V129" s="4"/>
      <c r="W129" s="4"/>
      <c r="X129" s="4"/>
      <c r="Y129" s="4"/>
      <c r="Z129" s="4"/>
    </row>
    <row r="130" spans="1:26" ht="26.25" x14ac:dyDescent="0.4">
      <c r="B130" s="101" t="s">
        <v>23</v>
      </c>
      <c r="C130" s="103"/>
      <c r="D130" s="103"/>
      <c r="E130" s="103"/>
      <c r="F130" s="103"/>
      <c r="G130" s="103"/>
      <c r="H130" s="103"/>
      <c r="I130" s="103"/>
      <c r="J130" s="103"/>
      <c r="K130" s="77" t="s">
        <v>33</v>
      </c>
      <c r="L130" s="2"/>
      <c r="M130" s="2"/>
      <c r="N130" s="4"/>
      <c r="O130" s="2"/>
      <c r="P130" s="4"/>
      <c r="Q130" s="4"/>
      <c r="R130" s="4"/>
      <c r="T130" s="4"/>
      <c r="U130" s="4"/>
      <c r="V130" s="4"/>
      <c r="W130" s="4"/>
      <c r="X130" s="4"/>
      <c r="Y130" s="4"/>
      <c r="Z130" s="4"/>
    </row>
    <row r="131" spans="1:26" ht="20.25" x14ac:dyDescent="0.2">
      <c r="A131" s="95" t="s">
        <v>1</v>
      </c>
      <c r="B131" s="96" t="s">
        <v>2</v>
      </c>
      <c r="C131" s="97"/>
      <c r="D131" s="97"/>
      <c r="E131" s="97"/>
      <c r="F131" s="97"/>
      <c r="G131" s="97"/>
      <c r="H131" s="97"/>
      <c r="I131" s="97"/>
      <c r="J131" s="98"/>
      <c r="K131" s="99" t="s">
        <v>3</v>
      </c>
      <c r="L131" s="93" t="s">
        <v>4</v>
      </c>
      <c r="M131" s="93" t="s">
        <v>5</v>
      </c>
      <c r="N131" s="91" t="s">
        <v>6</v>
      </c>
      <c r="O131" s="93" t="s">
        <v>7</v>
      </c>
      <c r="P131" s="94" t="s">
        <v>8</v>
      </c>
      <c r="Q131" s="94" t="s">
        <v>9</v>
      </c>
      <c r="R131" s="93" t="s">
        <v>10</v>
      </c>
      <c r="T131" s="4"/>
      <c r="U131" s="4"/>
      <c r="V131" s="4"/>
      <c r="W131" s="4"/>
      <c r="X131" s="4"/>
      <c r="Y131" s="4"/>
      <c r="Z131" s="4"/>
    </row>
    <row r="132" spans="1:26" ht="15.75" x14ac:dyDescent="0.25">
      <c r="A132" s="92"/>
      <c r="B132" s="5" t="s">
        <v>11</v>
      </c>
      <c r="C132" s="5" t="s">
        <v>12</v>
      </c>
      <c r="D132" s="5" t="s">
        <v>13</v>
      </c>
      <c r="E132" s="5" t="s">
        <v>14</v>
      </c>
      <c r="F132" s="5" t="s">
        <v>15</v>
      </c>
      <c r="G132" s="5" t="s">
        <v>16</v>
      </c>
      <c r="H132" s="5" t="s">
        <v>17</v>
      </c>
      <c r="I132" s="5" t="s">
        <v>18</v>
      </c>
      <c r="J132" s="5" t="s">
        <v>46</v>
      </c>
      <c r="K132" s="104"/>
      <c r="L132" s="92"/>
      <c r="M132" s="92"/>
      <c r="N132" s="92"/>
      <c r="O132" s="92"/>
      <c r="P132" s="92"/>
      <c r="Q132" s="92"/>
      <c r="R132" s="92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5">
        <v>1402</v>
      </c>
      <c r="B133" s="6">
        <v>57</v>
      </c>
      <c r="C133" s="6"/>
      <c r="D133" s="6"/>
      <c r="E133" s="6"/>
      <c r="F133" s="6"/>
      <c r="G133" s="6"/>
      <c r="H133" s="6"/>
      <c r="I133" s="6"/>
      <c r="J133" s="6"/>
      <c r="K133" s="55"/>
      <c r="L133" s="7"/>
      <c r="M133" s="8"/>
      <c r="N133" s="9"/>
      <c r="O133" s="51"/>
      <c r="P133" s="11">
        <f>B133</f>
        <v>57</v>
      </c>
      <c r="Q133" s="52"/>
      <c r="R133" s="51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5">
        <v>1501</v>
      </c>
      <c r="B134" s="6"/>
      <c r="C134" s="6">
        <v>50</v>
      </c>
      <c r="D134" s="6"/>
      <c r="E134" s="6"/>
      <c r="F134" s="6"/>
      <c r="G134" s="6"/>
      <c r="H134" s="6"/>
      <c r="I134" s="6"/>
      <c r="J134" s="6"/>
      <c r="K134" s="55"/>
      <c r="L134" s="13"/>
      <c r="M134" s="14"/>
      <c r="N134" s="15"/>
      <c r="O134" s="16">
        <f>IF(C134=0,"",C134/B133)</f>
        <v>0.8771929824561403</v>
      </c>
      <c r="P134" s="17">
        <v>50</v>
      </c>
      <c r="Q134" s="18">
        <f t="shared" ref="Q134:Q141" si="10">IF(P134=0,"",P134/P133)</f>
        <v>0.8771929824561403</v>
      </c>
      <c r="R134" s="18">
        <f t="shared" ref="R134:R141" si="11">IF(P134=0,"",100%-Q134)</f>
        <v>0.1228070175438597</v>
      </c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5">
        <v>1502</v>
      </c>
      <c r="B135" s="6"/>
      <c r="C135" s="6"/>
      <c r="D135" s="6">
        <v>44</v>
      </c>
      <c r="E135" s="6"/>
      <c r="F135" s="6"/>
      <c r="G135" s="6"/>
      <c r="H135" s="6"/>
      <c r="I135" s="6"/>
      <c r="J135" s="6"/>
      <c r="K135" s="55"/>
      <c r="L135" s="13"/>
      <c r="M135" s="14"/>
      <c r="N135" s="15"/>
      <c r="O135" s="16">
        <f>IF(D135=0,"",D135/C134)</f>
        <v>0.88</v>
      </c>
      <c r="P135" s="17">
        <v>45</v>
      </c>
      <c r="Q135" s="18">
        <f t="shared" si="10"/>
        <v>0.9</v>
      </c>
      <c r="R135" s="18">
        <f t="shared" si="11"/>
        <v>9.9999999999999978E-2</v>
      </c>
      <c r="S135" s="46">
        <f>P135/P133</f>
        <v>0.78947368421052633</v>
      </c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5">
        <v>1601</v>
      </c>
      <c r="B136" s="6"/>
      <c r="C136" s="6"/>
      <c r="D136" s="6"/>
      <c r="E136" s="6">
        <v>40</v>
      </c>
      <c r="F136" s="6"/>
      <c r="G136" s="6"/>
      <c r="H136" s="6"/>
      <c r="I136" s="6"/>
      <c r="J136" s="6"/>
      <c r="K136" s="55"/>
      <c r="L136" s="13"/>
      <c r="M136" s="14"/>
      <c r="N136" s="15"/>
      <c r="O136" s="16">
        <f>IF(E136=0,"",E136/D135)</f>
        <v>0.90909090909090906</v>
      </c>
      <c r="P136" s="17">
        <v>42</v>
      </c>
      <c r="Q136" s="18">
        <f t="shared" si="10"/>
        <v>0.93333333333333335</v>
      </c>
      <c r="R136" s="18">
        <f t="shared" si="11"/>
        <v>6.6666666666666652E-2</v>
      </c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5">
        <v>1602</v>
      </c>
      <c r="B137" s="6"/>
      <c r="C137" s="6"/>
      <c r="D137" s="6"/>
      <c r="E137" s="6"/>
      <c r="F137" s="6">
        <v>39</v>
      </c>
      <c r="G137" s="6"/>
      <c r="H137" s="6"/>
      <c r="I137" s="6"/>
      <c r="J137" s="6"/>
      <c r="K137" s="55"/>
      <c r="L137" s="13"/>
      <c r="M137" s="14"/>
      <c r="N137" s="15"/>
      <c r="O137" s="16">
        <f>IF(F137=0,"",F137/E136)</f>
        <v>0.97499999999999998</v>
      </c>
      <c r="P137" s="17">
        <v>41</v>
      </c>
      <c r="Q137" s="18">
        <f t="shared" si="10"/>
        <v>0.97619047619047616</v>
      </c>
      <c r="R137" s="18">
        <f t="shared" si="11"/>
        <v>2.3809523809523836E-2</v>
      </c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5">
        <v>1701</v>
      </c>
      <c r="B138" s="6"/>
      <c r="C138" s="6"/>
      <c r="D138" s="6"/>
      <c r="E138" s="6"/>
      <c r="F138" s="6"/>
      <c r="G138" s="6">
        <v>39</v>
      </c>
      <c r="H138" s="6"/>
      <c r="I138" s="6"/>
      <c r="J138" s="6"/>
      <c r="K138" s="55"/>
      <c r="L138" s="13"/>
      <c r="M138" s="14"/>
      <c r="N138" s="15"/>
      <c r="O138" s="16">
        <f>IF(G138=0,"",G138/F137)</f>
        <v>1</v>
      </c>
      <c r="P138" s="17">
        <v>41</v>
      </c>
      <c r="Q138" s="18">
        <f t="shared" si="10"/>
        <v>1</v>
      </c>
      <c r="R138" s="18">
        <f t="shared" si="11"/>
        <v>0</v>
      </c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5">
        <v>1702</v>
      </c>
      <c r="B139" s="6"/>
      <c r="C139" s="6"/>
      <c r="D139" s="6"/>
      <c r="E139" s="6"/>
      <c r="F139" s="6"/>
      <c r="G139" s="6"/>
      <c r="H139" s="6">
        <v>36</v>
      </c>
      <c r="I139" s="6"/>
      <c r="J139" s="6"/>
      <c r="K139" s="55"/>
      <c r="L139" s="13"/>
      <c r="M139" s="14"/>
      <c r="N139" s="15"/>
      <c r="O139" s="16">
        <f>IF(H139=0,"",H139/G138)</f>
        <v>0.92307692307692313</v>
      </c>
      <c r="P139" s="17">
        <v>41</v>
      </c>
      <c r="Q139" s="18">
        <f t="shared" si="10"/>
        <v>1</v>
      </c>
      <c r="R139" s="18">
        <f t="shared" si="11"/>
        <v>0</v>
      </c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5">
        <v>1801</v>
      </c>
      <c r="B140" s="6"/>
      <c r="C140" s="6"/>
      <c r="D140" s="6"/>
      <c r="E140" s="6"/>
      <c r="F140" s="6"/>
      <c r="G140" s="6"/>
      <c r="H140" s="6"/>
      <c r="I140" s="6">
        <v>34</v>
      </c>
      <c r="J140" s="6"/>
      <c r="K140" s="55"/>
      <c r="L140" s="13"/>
      <c r="M140" s="14"/>
      <c r="N140" s="15"/>
      <c r="O140" s="16">
        <f>IF(I140=0,"",I140/H139)</f>
        <v>0.94444444444444442</v>
      </c>
      <c r="P140" s="17">
        <v>41</v>
      </c>
      <c r="Q140" s="18">
        <f t="shared" si="10"/>
        <v>1</v>
      </c>
      <c r="R140" s="18">
        <f t="shared" si="11"/>
        <v>0</v>
      </c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5">
        <v>1802</v>
      </c>
      <c r="B141" s="6"/>
      <c r="C141" s="6"/>
      <c r="D141" s="6"/>
      <c r="E141" s="6"/>
      <c r="F141" s="6"/>
      <c r="G141" s="6"/>
      <c r="H141" s="6"/>
      <c r="I141" s="6"/>
      <c r="J141" s="6">
        <v>31</v>
      </c>
      <c r="K141" s="55">
        <v>31</v>
      </c>
      <c r="L141" s="13"/>
      <c r="M141" s="14"/>
      <c r="N141" s="15"/>
      <c r="O141" s="53">
        <f>IF(J141=0,"",J141/I140)</f>
        <v>0.91176470588235292</v>
      </c>
      <c r="P141" s="17">
        <v>39</v>
      </c>
      <c r="Q141" s="54">
        <f t="shared" si="10"/>
        <v>0.95121951219512191</v>
      </c>
      <c r="R141" s="54">
        <f t="shared" si="11"/>
        <v>4.8780487804878092E-2</v>
      </c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5">
        <v>1901</v>
      </c>
      <c r="B142" s="6"/>
      <c r="C142" s="6"/>
      <c r="D142" s="6"/>
      <c r="E142" s="6"/>
      <c r="F142" s="6"/>
      <c r="G142" s="6"/>
      <c r="H142" s="6"/>
      <c r="I142" s="6"/>
      <c r="J142" s="6">
        <v>6</v>
      </c>
      <c r="K142" s="55">
        <v>3</v>
      </c>
      <c r="L142" s="13"/>
      <c r="M142" s="14"/>
      <c r="N142" s="20"/>
      <c r="O142" s="74"/>
      <c r="P142" s="17">
        <v>7</v>
      </c>
      <c r="Q142" s="75"/>
      <c r="R142" s="76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5">
        <v>1902</v>
      </c>
      <c r="B143" s="6"/>
      <c r="C143" s="6"/>
      <c r="D143" s="6"/>
      <c r="E143" s="6"/>
      <c r="F143" s="6"/>
      <c r="G143" s="6"/>
      <c r="H143" s="6"/>
      <c r="I143" s="6"/>
      <c r="J143" s="6">
        <v>4</v>
      </c>
      <c r="K143" s="55">
        <v>4</v>
      </c>
      <c r="L143" s="13"/>
      <c r="M143" s="14"/>
      <c r="N143" s="20"/>
      <c r="O143" s="24"/>
      <c r="P143" s="22">
        <v>4</v>
      </c>
      <c r="Q143" s="25"/>
      <c r="R143" s="2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5">
        <v>2001</v>
      </c>
      <c r="B144" s="6"/>
      <c r="C144" s="6"/>
      <c r="D144" s="6"/>
      <c r="E144" s="6"/>
      <c r="F144" s="6"/>
      <c r="G144" s="6"/>
      <c r="H144" s="6"/>
      <c r="I144" s="6"/>
      <c r="J144" s="6"/>
      <c r="K144" s="55"/>
      <c r="L144" s="13"/>
      <c r="M144" s="14"/>
      <c r="N144" s="20"/>
      <c r="O144" s="24"/>
      <c r="P144" s="22"/>
      <c r="Q144" s="25"/>
      <c r="R144" s="2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5">
        <v>2002</v>
      </c>
      <c r="B145" s="6"/>
      <c r="C145" s="6"/>
      <c r="D145" s="6"/>
      <c r="E145" s="6"/>
      <c r="F145" s="6"/>
      <c r="G145" s="6"/>
      <c r="H145" s="6"/>
      <c r="I145" s="6"/>
      <c r="J145" s="6"/>
      <c r="K145" s="55"/>
      <c r="L145" s="13"/>
      <c r="M145" s="14"/>
      <c r="N145" s="20"/>
      <c r="O145" s="24"/>
      <c r="P145" s="22"/>
      <c r="Q145" s="25"/>
      <c r="R145" s="2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5">
        <v>2101</v>
      </c>
      <c r="B146" s="6"/>
      <c r="C146" s="6"/>
      <c r="D146" s="6"/>
      <c r="E146" s="6"/>
      <c r="F146" s="6"/>
      <c r="G146" s="6"/>
      <c r="H146" s="6"/>
      <c r="I146" s="6"/>
      <c r="J146" s="6"/>
      <c r="K146" s="55"/>
      <c r="L146" s="13"/>
      <c r="M146" s="14"/>
      <c r="N146" s="20"/>
      <c r="O146" s="14"/>
      <c r="P146" s="20"/>
      <c r="Q146" s="26"/>
      <c r="R146" s="2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5">
        <v>2102</v>
      </c>
      <c r="B147" s="6"/>
      <c r="C147" s="6"/>
      <c r="D147" s="6"/>
      <c r="E147" s="6"/>
      <c r="F147" s="6"/>
      <c r="G147" s="6"/>
      <c r="H147" s="6"/>
      <c r="I147" s="6"/>
      <c r="J147" s="6"/>
      <c r="K147" s="55"/>
      <c r="L147" s="13"/>
      <c r="M147" s="14"/>
      <c r="N147" s="20"/>
      <c r="O147" s="27" t="s">
        <v>19</v>
      </c>
      <c r="P147" s="28">
        <v>26</v>
      </c>
      <c r="Q147" s="29">
        <f>IF(SUM(K135:K143)=0,"",SUM(K135:K143))</f>
        <v>38</v>
      </c>
      <c r="R147" s="30" t="s">
        <v>3</v>
      </c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5">
        <v>2201</v>
      </c>
      <c r="B148" s="6"/>
      <c r="C148" s="6"/>
      <c r="D148" s="6"/>
      <c r="E148" s="6"/>
      <c r="F148" s="6"/>
      <c r="G148" s="6"/>
      <c r="H148" s="6"/>
      <c r="I148" s="6"/>
      <c r="J148" s="6"/>
      <c r="K148" s="55"/>
      <c r="L148" s="13"/>
      <c r="M148" s="14"/>
      <c r="N148" s="20"/>
      <c r="O148" s="31" t="s">
        <v>20</v>
      </c>
      <c r="P148" s="32">
        <f>IF(P147/B133=0,"",P147/B133)</f>
        <v>0.45614035087719296</v>
      </c>
      <c r="Q148" s="33">
        <f>IF(P147/Q147=0,"",P147/Q147)</f>
        <v>0.68421052631578949</v>
      </c>
      <c r="R148" s="34" t="s">
        <v>21</v>
      </c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5">
        <v>2202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55"/>
      <c r="L149" s="35"/>
      <c r="M149" s="36"/>
      <c r="N149" s="37"/>
      <c r="O149" s="38"/>
      <c r="P149" s="39"/>
      <c r="Q149" s="39"/>
      <c r="R149" s="40"/>
      <c r="T149" s="4"/>
      <c r="U149" s="4"/>
      <c r="V149" s="4"/>
      <c r="W149" s="4"/>
      <c r="X149" s="4"/>
      <c r="Y149" s="4"/>
      <c r="Z149" s="4"/>
    </row>
    <row r="150" spans="1:26" ht="18" customHeight="1" x14ac:dyDescent="0.25">
      <c r="A150" s="1"/>
      <c r="B150" s="102" t="s">
        <v>22</v>
      </c>
      <c r="C150" s="102"/>
      <c r="D150" s="102"/>
      <c r="E150" s="102"/>
      <c r="F150" s="102"/>
      <c r="G150" s="102"/>
      <c r="H150" s="102"/>
      <c r="I150" s="102"/>
      <c r="J150" s="102"/>
      <c r="K150" s="82">
        <f>SUM(K133:K146)</f>
        <v>38</v>
      </c>
      <c r="L150" s="42">
        <f>IF(K141=0,"",K141/B133)</f>
        <v>0.54385964912280704</v>
      </c>
      <c r="M150" s="42">
        <f>IF(K150=0,"",K150/B133)</f>
        <v>0.66666666666666663</v>
      </c>
      <c r="N150" s="42">
        <f>IF(K141=0,"",M150-L150)</f>
        <v>0.12280701754385959</v>
      </c>
      <c r="O150" s="2"/>
      <c r="P150" s="4"/>
      <c r="Q150" s="3"/>
      <c r="R150" s="2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81"/>
      <c r="L151" s="2"/>
      <c r="M151" s="2"/>
      <c r="N151" s="4"/>
      <c r="O151" s="2"/>
      <c r="P151" s="45"/>
      <c r="Q151" s="3"/>
      <c r="R151" s="2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81"/>
      <c r="L152" s="2"/>
      <c r="M152" s="2"/>
      <c r="N152" s="4"/>
      <c r="O152" s="2"/>
      <c r="P152" s="45"/>
      <c r="Q152" s="3"/>
      <c r="R152" s="2"/>
      <c r="S152" s="4"/>
      <c r="T152" s="4"/>
      <c r="U152" s="4"/>
      <c r="V152" s="4"/>
      <c r="W152" s="4"/>
      <c r="X152" s="4"/>
      <c r="Y152" s="4"/>
      <c r="Z152" s="4"/>
    </row>
    <row r="153" spans="1:26" ht="26.25" customHeight="1" x14ac:dyDescent="0.4">
      <c r="B153" s="101" t="s">
        <v>23</v>
      </c>
      <c r="C153" s="103"/>
      <c r="D153" s="103"/>
      <c r="E153" s="103"/>
      <c r="F153" s="103"/>
      <c r="G153" s="103"/>
      <c r="H153" s="103"/>
      <c r="I153" s="103"/>
      <c r="J153" s="103"/>
      <c r="K153" s="77" t="s">
        <v>34</v>
      </c>
      <c r="L153" s="2"/>
      <c r="M153" s="2"/>
      <c r="N153" s="4"/>
      <c r="O153" s="2"/>
      <c r="P153" s="4"/>
      <c r="Q153" s="4"/>
      <c r="R153" s="4"/>
      <c r="T153" s="4"/>
      <c r="U153" s="4"/>
      <c r="V153" s="4"/>
      <c r="W153" s="4"/>
      <c r="X153" s="4"/>
      <c r="Y153" s="4"/>
      <c r="Z153" s="4"/>
    </row>
    <row r="154" spans="1:26" ht="20.25" customHeight="1" x14ac:dyDescent="0.2">
      <c r="A154" s="95" t="s">
        <v>1</v>
      </c>
      <c r="B154" s="96" t="s">
        <v>2</v>
      </c>
      <c r="C154" s="97"/>
      <c r="D154" s="97"/>
      <c r="E154" s="97"/>
      <c r="F154" s="97"/>
      <c r="G154" s="97"/>
      <c r="H154" s="97"/>
      <c r="I154" s="97"/>
      <c r="J154" s="98"/>
      <c r="K154" s="99" t="s">
        <v>3</v>
      </c>
      <c r="L154" s="93" t="s">
        <v>4</v>
      </c>
      <c r="M154" s="93" t="s">
        <v>5</v>
      </c>
      <c r="N154" s="91" t="s">
        <v>6</v>
      </c>
      <c r="O154" s="93" t="s">
        <v>7</v>
      </c>
      <c r="P154" s="94" t="s">
        <v>8</v>
      </c>
      <c r="Q154" s="94" t="s">
        <v>9</v>
      </c>
      <c r="R154" s="93" t="s">
        <v>10</v>
      </c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92"/>
      <c r="B155" s="5" t="s">
        <v>11</v>
      </c>
      <c r="C155" s="5" t="s">
        <v>12</v>
      </c>
      <c r="D155" s="5" t="s">
        <v>13</v>
      </c>
      <c r="E155" s="5" t="s">
        <v>14</v>
      </c>
      <c r="F155" s="5" t="s">
        <v>15</v>
      </c>
      <c r="G155" s="5" t="s">
        <v>16</v>
      </c>
      <c r="H155" s="5" t="s">
        <v>17</v>
      </c>
      <c r="I155" s="5" t="s">
        <v>18</v>
      </c>
      <c r="J155" s="5" t="s">
        <v>46</v>
      </c>
      <c r="K155" s="104"/>
      <c r="L155" s="92"/>
      <c r="M155" s="92"/>
      <c r="N155" s="92"/>
      <c r="O155" s="92"/>
      <c r="P155" s="92"/>
      <c r="Q155" s="92"/>
      <c r="R155" s="92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5">
        <v>1501</v>
      </c>
      <c r="B156" s="6">
        <v>21</v>
      </c>
      <c r="C156" s="6"/>
      <c r="D156" s="6"/>
      <c r="E156" s="6"/>
      <c r="F156" s="6"/>
      <c r="G156" s="6"/>
      <c r="H156" s="6"/>
      <c r="I156" s="6"/>
      <c r="J156" s="6"/>
      <c r="K156" s="55"/>
      <c r="L156" s="7"/>
      <c r="M156" s="8"/>
      <c r="N156" s="9"/>
      <c r="O156" s="51"/>
      <c r="P156" s="11">
        <f>B156</f>
        <v>21</v>
      </c>
      <c r="Q156" s="52"/>
      <c r="R156" s="51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5">
        <v>1502</v>
      </c>
      <c r="B157" s="6"/>
      <c r="C157" s="6">
        <v>17</v>
      </c>
      <c r="D157" s="6"/>
      <c r="E157" s="6"/>
      <c r="F157" s="6"/>
      <c r="G157" s="6"/>
      <c r="H157" s="6"/>
      <c r="I157" s="6"/>
      <c r="J157" s="6"/>
      <c r="K157" s="55"/>
      <c r="L157" s="13"/>
      <c r="M157" s="14"/>
      <c r="N157" s="15"/>
      <c r="O157" s="16">
        <f>IF(C157=0,"",C157/B156)</f>
        <v>0.80952380952380953</v>
      </c>
      <c r="P157" s="17">
        <v>17</v>
      </c>
      <c r="Q157" s="18">
        <f t="shared" ref="Q157:Q164" si="12">IF(P157=0,"",P157/P156)</f>
        <v>0.80952380952380953</v>
      </c>
      <c r="R157" s="18">
        <f t="shared" ref="R157:R164" si="13">IF(P157=0,"",100%-Q157)</f>
        <v>0.19047619047619047</v>
      </c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5">
        <v>1601</v>
      </c>
      <c r="B158" s="6"/>
      <c r="C158" s="6"/>
      <c r="D158" s="6">
        <v>16</v>
      </c>
      <c r="E158" s="6"/>
      <c r="F158" s="6"/>
      <c r="G158" s="6"/>
      <c r="H158" s="6"/>
      <c r="I158" s="6"/>
      <c r="J158" s="6"/>
      <c r="K158" s="55"/>
      <c r="L158" s="13"/>
      <c r="M158" s="14"/>
      <c r="N158" s="15"/>
      <c r="O158" s="16">
        <f>IF(D158=0,"",D158/C157)</f>
        <v>0.94117647058823528</v>
      </c>
      <c r="P158" s="17">
        <v>16</v>
      </c>
      <c r="Q158" s="18">
        <f t="shared" si="12"/>
        <v>0.94117647058823528</v>
      </c>
      <c r="R158" s="18">
        <f t="shared" si="13"/>
        <v>5.8823529411764719E-2</v>
      </c>
      <c r="S158" s="46">
        <f>P158/P156</f>
        <v>0.76190476190476186</v>
      </c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5">
        <v>1602</v>
      </c>
      <c r="B159" s="6"/>
      <c r="C159" s="6"/>
      <c r="D159" s="6"/>
      <c r="E159" s="6">
        <v>15</v>
      </c>
      <c r="F159" s="6"/>
      <c r="G159" s="6"/>
      <c r="H159" s="6"/>
      <c r="I159" s="6"/>
      <c r="J159" s="6"/>
      <c r="K159" s="55"/>
      <c r="L159" s="13"/>
      <c r="M159" s="14"/>
      <c r="N159" s="15"/>
      <c r="O159" s="16">
        <f>IF(E159=0,"",E159/D158)</f>
        <v>0.9375</v>
      </c>
      <c r="P159" s="17">
        <v>15</v>
      </c>
      <c r="Q159" s="18">
        <f t="shared" si="12"/>
        <v>0.9375</v>
      </c>
      <c r="R159" s="18">
        <f t="shared" si="13"/>
        <v>6.25E-2</v>
      </c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5">
        <v>1701</v>
      </c>
      <c r="B160" s="6"/>
      <c r="C160" s="6"/>
      <c r="D160" s="6"/>
      <c r="E160" s="6"/>
      <c r="F160" s="6">
        <v>14</v>
      </c>
      <c r="G160" s="6"/>
      <c r="H160" s="6"/>
      <c r="I160" s="6"/>
      <c r="J160" s="6"/>
      <c r="K160" s="55"/>
      <c r="L160" s="13"/>
      <c r="M160" s="14"/>
      <c r="N160" s="15"/>
      <c r="O160" s="16">
        <f>IF(F160=0,"",F160/E159)</f>
        <v>0.93333333333333335</v>
      </c>
      <c r="P160" s="17">
        <v>15</v>
      </c>
      <c r="Q160" s="18">
        <f t="shared" si="12"/>
        <v>1</v>
      </c>
      <c r="R160" s="18">
        <f t="shared" si="13"/>
        <v>0</v>
      </c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5">
        <v>1702</v>
      </c>
      <c r="B161" s="6"/>
      <c r="C161" s="6"/>
      <c r="D161" s="6"/>
      <c r="E161" s="6"/>
      <c r="F161" s="6"/>
      <c r="G161" s="6">
        <v>12</v>
      </c>
      <c r="H161" s="6"/>
      <c r="I161" s="6"/>
      <c r="J161" s="6"/>
      <c r="K161" s="55"/>
      <c r="L161" s="13"/>
      <c r="M161" s="14"/>
      <c r="N161" s="15"/>
      <c r="O161" s="16">
        <f>IF(G161=0,"",G161/F160)</f>
        <v>0.8571428571428571</v>
      </c>
      <c r="P161" s="17">
        <v>13</v>
      </c>
      <c r="Q161" s="18">
        <f t="shared" si="12"/>
        <v>0.8666666666666667</v>
      </c>
      <c r="R161" s="18">
        <f t="shared" si="13"/>
        <v>0.1333333333333333</v>
      </c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5">
        <v>1801</v>
      </c>
      <c r="B162" s="6"/>
      <c r="C162" s="6"/>
      <c r="D162" s="6"/>
      <c r="E162" s="6"/>
      <c r="F162" s="6"/>
      <c r="G162" s="6"/>
      <c r="H162" s="6">
        <v>12</v>
      </c>
      <c r="I162" s="6"/>
      <c r="J162" s="6"/>
      <c r="K162" s="55"/>
      <c r="L162" s="13"/>
      <c r="M162" s="14"/>
      <c r="N162" s="15"/>
      <c r="O162" s="16">
        <f>IF(H162=0,"",H162/G161)</f>
        <v>1</v>
      </c>
      <c r="P162" s="17">
        <v>13</v>
      </c>
      <c r="Q162" s="18">
        <f t="shared" si="12"/>
        <v>1</v>
      </c>
      <c r="R162" s="18">
        <f t="shared" si="13"/>
        <v>0</v>
      </c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5">
        <v>1802</v>
      </c>
      <c r="B163" s="6"/>
      <c r="C163" s="6"/>
      <c r="D163" s="6"/>
      <c r="E163" s="6"/>
      <c r="F163" s="6"/>
      <c r="G163" s="6"/>
      <c r="H163" s="6"/>
      <c r="I163" s="6">
        <v>12</v>
      </c>
      <c r="J163" s="6"/>
      <c r="K163" s="55"/>
      <c r="L163" s="13"/>
      <c r="M163" s="14"/>
      <c r="N163" s="15"/>
      <c r="O163" s="16">
        <f>IF(I163=0,"",I163/H162)</f>
        <v>1</v>
      </c>
      <c r="P163" s="17">
        <v>13</v>
      </c>
      <c r="Q163" s="18">
        <f t="shared" si="12"/>
        <v>1</v>
      </c>
      <c r="R163" s="18">
        <f t="shared" si="13"/>
        <v>0</v>
      </c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5">
        <v>1901</v>
      </c>
      <c r="B164" s="6"/>
      <c r="C164" s="6"/>
      <c r="D164" s="6"/>
      <c r="E164" s="6"/>
      <c r="F164" s="6"/>
      <c r="G164" s="6"/>
      <c r="H164" s="6"/>
      <c r="I164" s="6"/>
      <c r="J164" s="6">
        <v>12</v>
      </c>
      <c r="K164" s="55">
        <v>11</v>
      </c>
      <c r="L164" s="13"/>
      <c r="M164" s="14"/>
      <c r="N164" s="15"/>
      <c r="O164" s="53">
        <f>IF(J164=0,"",J164/I163)</f>
        <v>1</v>
      </c>
      <c r="P164" s="17">
        <v>13</v>
      </c>
      <c r="Q164" s="54">
        <f t="shared" si="12"/>
        <v>1</v>
      </c>
      <c r="R164" s="54">
        <f t="shared" si="13"/>
        <v>0</v>
      </c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5">
        <v>1902</v>
      </c>
      <c r="B165" s="6"/>
      <c r="C165" s="6"/>
      <c r="D165" s="6"/>
      <c r="E165" s="6"/>
      <c r="F165" s="6"/>
      <c r="G165" s="6"/>
      <c r="H165" s="6"/>
      <c r="I165" s="6"/>
      <c r="J165" s="6">
        <v>1</v>
      </c>
      <c r="K165" s="55">
        <v>1</v>
      </c>
      <c r="L165" s="13"/>
      <c r="M165" s="14"/>
      <c r="N165" s="20"/>
      <c r="O165" s="74"/>
      <c r="P165" s="17">
        <v>1</v>
      </c>
      <c r="Q165" s="75"/>
      <c r="R165" s="76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5">
        <v>2001</v>
      </c>
      <c r="B166" s="6"/>
      <c r="C166" s="6"/>
      <c r="D166" s="6"/>
      <c r="E166" s="6"/>
      <c r="F166" s="6"/>
      <c r="G166" s="6"/>
      <c r="H166" s="6"/>
      <c r="I166" s="6"/>
      <c r="J166" s="6">
        <v>1</v>
      </c>
      <c r="K166" s="55"/>
      <c r="L166" s="13"/>
      <c r="M166" s="14"/>
      <c r="N166" s="20"/>
      <c r="O166" s="24"/>
      <c r="P166" s="22">
        <v>1</v>
      </c>
      <c r="Q166" s="25"/>
      <c r="R166" s="2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5">
        <v>2002</v>
      </c>
      <c r="B167" s="6"/>
      <c r="C167" s="6"/>
      <c r="D167" s="6"/>
      <c r="E167" s="6"/>
      <c r="F167" s="6"/>
      <c r="G167" s="6"/>
      <c r="H167" s="6"/>
      <c r="I167" s="6"/>
      <c r="J167" s="6">
        <v>1</v>
      </c>
      <c r="K167" s="55">
        <v>1</v>
      </c>
      <c r="L167" s="13"/>
      <c r="M167" s="14"/>
      <c r="N167" s="20"/>
      <c r="O167" s="24"/>
      <c r="P167" s="22">
        <v>1</v>
      </c>
      <c r="Q167" s="25"/>
      <c r="R167" s="2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5">
        <v>2101</v>
      </c>
      <c r="B168" s="6"/>
      <c r="C168" s="6"/>
      <c r="D168" s="6"/>
      <c r="E168" s="6"/>
      <c r="F168" s="6"/>
      <c r="G168" s="6"/>
      <c r="H168" s="6"/>
      <c r="I168" s="6"/>
      <c r="J168" s="6"/>
      <c r="K168" s="55"/>
      <c r="L168" s="13"/>
      <c r="M168" s="14"/>
      <c r="N168" s="20"/>
      <c r="O168" s="24"/>
      <c r="P168" s="22"/>
      <c r="Q168" s="25"/>
      <c r="R168" s="2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5">
        <v>2102</v>
      </c>
      <c r="B169" s="6"/>
      <c r="C169" s="6"/>
      <c r="D169" s="6"/>
      <c r="E169" s="6"/>
      <c r="F169" s="6"/>
      <c r="G169" s="6"/>
      <c r="H169" s="6"/>
      <c r="I169" s="6"/>
      <c r="J169" s="6"/>
      <c r="K169" s="55"/>
      <c r="L169" s="13"/>
      <c r="M169" s="14"/>
      <c r="N169" s="20"/>
      <c r="O169" s="14"/>
      <c r="P169" s="20"/>
      <c r="Q169" s="26"/>
      <c r="R169" s="2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5">
        <v>2201</v>
      </c>
      <c r="B170" s="6"/>
      <c r="C170" s="6"/>
      <c r="D170" s="6"/>
      <c r="E170" s="6"/>
      <c r="F170" s="6"/>
      <c r="G170" s="6"/>
      <c r="H170" s="6"/>
      <c r="I170" s="6"/>
      <c r="J170" s="6"/>
      <c r="K170" s="55"/>
      <c r="L170" s="13"/>
      <c r="M170" s="14"/>
      <c r="N170" s="20"/>
      <c r="O170" s="27" t="s">
        <v>19</v>
      </c>
      <c r="P170" s="28">
        <v>9</v>
      </c>
      <c r="Q170" s="29">
        <f>K173</f>
        <v>13</v>
      </c>
      <c r="R170" s="30" t="s">
        <v>3</v>
      </c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5">
        <v>2202</v>
      </c>
      <c r="B171" s="6"/>
      <c r="C171" s="6"/>
      <c r="D171" s="6"/>
      <c r="E171" s="6"/>
      <c r="F171" s="6"/>
      <c r="G171" s="6"/>
      <c r="H171" s="6"/>
      <c r="I171" s="6"/>
      <c r="J171" s="6"/>
      <c r="K171" s="55"/>
      <c r="L171" s="13"/>
      <c r="M171" s="14"/>
      <c r="N171" s="20"/>
      <c r="O171" s="31" t="s">
        <v>20</v>
      </c>
      <c r="P171" s="32">
        <f>IF(P170/B156=0,"",P170/B156)</f>
        <v>0.42857142857142855</v>
      </c>
      <c r="Q171" s="33">
        <f>IF(P170/Q170=0,"",P170/Q170)</f>
        <v>0.69230769230769229</v>
      </c>
      <c r="R171" s="34" t="s">
        <v>21</v>
      </c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5">
        <v>2301</v>
      </c>
      <c r="B172" s="83"/>
      <c r="C172" s="83"/>
      <c r="D172" s="83"/>
      <c r="E172" s="83"/>
      <c r="F172" s="83"/>
      <c r="G172" s="83"/>
      <c r="H172" s="83"/>
      <c r="I172" s="83"/>
      <c r="J172" s="83"/>
      <c r="K172" s="55"/>
      <c r="L172" s="35"/>
      <c r="M172" s="36"/>
      <c r="N172" s="37"/>
      <c r="O172" s="38"/>
      <c r="P172" s="39"/>
      <c r="Q172" s="39"/>
      <c r="R172" s="40"/>
      <c r="T172" s="4"/>
      <c r="U172" s="4"/>
      <c r="V172" s="4"/>
      <c r="W172" s="4"/>
      <c r="X172" s="4"/>
      <c r="Y172" s="4"/>
      <c r="Z172" s="4"/>
    </row>
    <row r="173" spans="1:26" ht="18" customHeight="1" x14ac:dyDescent="0.25">
      <c r="A173" s="1"/>
      <c r="B173" s="102" t="s">
        <v>22</v>
      </c>
      <c r="C173" s="102"/>
      <c r="D173" s="102"/>
      <c r="E173" s="102"/>
      <c r="F173" s="102"/>
      <c r="G173" s="102"/>
      <c r="H173" s="102"/>
      <c r="I173" s="102"/>
      <c r="J173" s="102"/>
      <c r="K173" s="82">
        <f>SUM(K156:K169)</f>
        <v>13</v>
      </c>
      <c r="L173" s="42">
        <f>IF(K164=0,"",K164/B156)</f>
        <v>0.52380952380952384</v>
      </c>
      <c r="M173" s="42">
        <f>IF(K173=0,"",K173/B156)</f>
        <v>0.61904761904761907</v>
      </c>
      <c r="N173" s="42">
        <f>IF(K164=0,"",M173-L173)</f>
        <v>9.5238095238095233E-2</v>
      </c>
      <c r="O173" s="2"/>
      <c r="P173" s="4"/>
      <c r="Q173" s="3"/>
      <c r="R173" s="2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81"/>
      <c r="L174" s="2"/>
      <c r="M174" s="2"/>
      <c r="N174" s="4"/>
      <c r="O174" s="2"/>
      <c r="P174" s="45"/>
      <c r="Q174" s="3"/>
      <c r="R174" s="2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81"/>
      <c r="L175" s="2"/>
      <c r="M175" s="2"/>
      <c r="N175" s="4"/>
      <c r="O175" s="2"/>
      <c r="P175" s="45"/>
      <c r="Q175" s="3"/>
      <c r="R175" s="2"/>
      <c r="S175" s="4"/>
      <c r="T175" s="4"/>
      <c r="U175" s="4"/>
      <c r="V175" s="4"/>
      <c r="W175" s="4"/>
      <c r="X175" s="4"/>
      <c r="Y175" s="4"/>
      <c r="Z175" s="4"/>
    </row>
    <row r="176" spans="1:26" ht="26.25" customHeight="1" x14ac:dyDescent="0.4">
      <c r="B176" s="101" t="s">
        <v>23</v>
      </c>
      <c r="C176" s="103"/>
      <c r="D176" s="103"/>
      <c r="E176" s="103"/>
      <c r="F176" s="103"/>
      <c r="G176" s="103"/>
      <c r="H176" s="103"/>
      <c r="I176" s="103"/>
      <c r="J176" s="103"/>
      <c r="K176" s="77" t="s">
        <v>35</v>
      </c>
      <c r="L176" s="2"/>
      <c r="M176" s="2"/>
      <c r="N176" s="4"/>
      <c r="O176" s="2"/>
      <c r="P176" s="4"/>
      <c r="Q176" s="4"/>
      <c r="R176" s="4"/>
      <c r="T176" s="4"/>
      <c r="U176" s="4"/>
      <c r="V176" s="4"/>
      <c r="W176" s="4"/>
      <c r="X176" s="4"/>
      <c r="Y176" s="4"/>
      <c r="Z176" s="4"/>
    </row>
    <row r="177" spans="1:26" ht="20.25" customHeight="1" x14ac:dyDescent="0.2">
      <c r="A177" s="95" t="s">
        <v>1</v>
      </c>
      <c r="B177" s="96" t="s">
        <v>2</v>
      </c>
      <c r="C177" s="97"/>
      <c r="D177" s="97"/>
      <c r="E177" s="97"/>
      <c r="F177" s="97"/>
      <c r="G177" s="97"/>
      <c r="H177" s="97"/>
      <c r="I177" s="97"/>
      <c r="J177" s="98"/>
      <c r="K177" s="99" t="s">
        <v>3</v>
      </c>
      <c r="L177" s="93" t="s">
        <v>4</v>
      </c>
      <c r="M177" s="93" t="s">
        <v>5</v>
      </c>
      <c r="N177" s="91" t="s">
        <v>6</v>
      </c>
      <c r="O177" s="93" t="s">
        <v>7</v>
      </c>
      <c r="P177" s="94" t="s">
        <v>8</v>
      </c>
      <c r="Q177" s="94" t="s">
        <v>9</v>
      </c>
      <c r="R177" s="93" t="s">
        <v>10</v>
      </c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92"/>
      <c r="B178" s="5" t="s">
        <v>11</v>
      </c>
      <c r="C178" s="5" t="s">
        <v>12</v>
      </c>
      <c r="D178" s="5" t="s">
        <v>13</v>
      </c>
      <c r="E178" s="5" t="s">
        <v>14</v>
      </c>
      <c r="F178" s="5" t="s">
        <v>15</v>
      </c>
      <c r="G178" s="5" t="s">
        <v>16</v>
      </c>
      <c r="H178" s="5" t="s">
        <v>17</v>
      </c>
      <c r="I178" s="5" t="s">
        <v>18</v>
      </c>
      <c r="J178" s="5" t="s">
        <v>46</v>
      </c>
      <c r="K178" s="104"/>
      <c r="L178" s="92"/>
      <c r="M178" s="92"/>
      <c r="N178" s="92"/>
      <c r="O178" s="92"/>
      <c r="P178" s="92"/>
      <c r="Q178" s="92"/>
      <c r="R178" s="92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5">
        <v>1502</v>
      </c>
      <c r="B179" s="6">
        <v>48</v>
      </c>
      <c r="C179" s="6"/>
      <c r="D179" s="6"/>
      <c r="E179" s="6"/>
      <c r="F179" s="6"/>
      <c r="G179" s="6"/>
      <c r="H179" s="6"/>
      <c r="I179" s="6"/>
      <c r="J179" s="6"/>
      <c r="K179" s="55"/>
      <c r="L179" s="7"/>
      <c r="M179" s="8"/>
      <c r="N179" s="9"/>
      <c r="O179" s="51"/>
      <c r="P179" s="11">
        <f>B179</f>
        <v>48</v>
      </c>
      <c r="Q179" s="52"/>
      <c r="R179" s="51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5">
        <v>1601</v>
      </c>
      <c r="B180" s="6"/>
      <c r="C180" s="6">
        <v>42</v>
      </c>
      <c r="D180" s="6"/>
      <c r="E180" s="6"/>
      <c r="F180" s="6"/>
      <c r="G180" s="6"/>
      <c r="H180" s="6"/>
      <c r="I180" s="6"/>
      <c r="J180" s="6"/>
      <c r="K180" s="55"/>
      <c r="L180" s="13"/>
      <c r="M180" s="14"/>
      <c r="N180" s="15"/>
      <c r="O180" s="16">
        <f>IF(C180=0,"",C180/B179)</f>
        <v>0.875</v>
      </c>
      <c r="P180" s="17">
        <v>42</v>
      </c>
      <c r="Q180" s="18">
        <f t="shared" ref="Q180:Q187" si="14">IF(P180=0,"",P180/P179)</f>
        <v>0.875</v>
      </c>
      <c r="R180" s="18">
        <f t="shared" ref="R180:R187" si="15">IF(P180=0,"",100%-Q180)</f>
        <v>0.125</v>
      </c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5">
        <v>1602</v>
      </c>
      <c r="B181" s="6"/>
      <c r="C181" s="6"/>
      <c r="D181" s="6">
        <v>38</v>
      </c>
      <c r="E181" s="6"/>
      <c r="F181" s="6"/>
      <c r="G181" s="6"/>
      <c r="H181" s="6"/>
      <c r="I181" s="6"/>
      <c r="J181" s="6"/>
      <c r="K181" s="55"/>
      <c r="L181" s="13"/>
      <c r="M181" s="14"/>
      <c r="N181" s="15"/>
      <c r="O181" s="16">
        <f>IF(D181=0,"",D181/C180)</f>
        <v>0.90476190476190477</v>
      </c>
      <c r="P181" s="17">
        <v>40</v>
      </c>
      <c r="Q181" s="18">
        <f t="shared" si="14"/>
        <v>0.95238095238095233</v>
      </c>
      <c r="R181" s="18">
        <f t="shared" si="15"/>
        <v>4.7619047619047672E-2</v>
      </c>
      <c r="S181" s="46">
        <f>P181/P179</f>
        <v>0.83333333333333337</v>
      </c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5">
        <v>1701</v>
      </c>
      <c r="B182" s="6"/>
      <c r="C182" s="6"/>
      <c r="D182" s="6"/>
      <c r="E182" s="6">
        <v>31</v>
      </c>
      <c r="F182" s="6"/>
      <c r="G182" s="6"/>
      <c r="H182" s="6"/>
      <c r="I182" s="6"/>
      <c r="J182" s="6"/>
      <c r="K182" s="55"/>
      <c r="L182" s="13"/>
      <c r="M182" s="14"/>
      <c r="N182" s="15"/>
      <c r="O182" s="16">
        <f>IF(E182=0,"",E182/D181)</f>
        <v>0.81578947368421051</v>
      </c>
      <c r="P182" s="17">
        <v>33</v>
      </c>
      <c r="Q182" s="18">
        <f t="shared" si="14"/>
        <v>0.82499999999999996</v>
      </c>
      <c r="R182" s="18">
        <f t="shared" si="15"/>
        <v>0.17500000000000004</v>
      </c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5">
        <v>1702</v>
      </c>
      <c r="B183" s="6"/>
      <c r="C183" s="6"/>
      <c r="D183" s="6"/>
      <c r="E183" s="6"/>
      <c r="F183" s="6">
        <v>30</v>
      </c>
      <c r="G183" s="6"/>
      <c r="H183" s="6"/>
      <c r="I183" s="6"/>
      <c r="J183" s="6"/>
      <c r="K183" s="55"/>
      <c r="L183" s="13"/>
      <c r="M183" s="14"/>
      <c r="N183" s="15"/>
      <c r="O183" s="16">
        <f>IF(F183=0,"",F183/E182)</f>
        <v>0.967741935483871</v>
      </c>
      <c r="P183" s="17">
        <v>30</v>
      </c>
      <c r="Q183" s="18">
        <f t="shared" si="14"/>
        <v>0.90909090909090906</v>
      </c>
      <c r="R183" s="18">
        <f t="shared" si="15"/>
        <v>9.0909090909090939E-2</v>
      </c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5">
        <v>1801</v>
      </c>
      <c r="B184" s="6"/>
      <c r="C184" s="6"/>
      <c r="D184" s="6"/>
      <c r="E184" s="6"/>
      <c r="F184" s="6"/>
      <c r="G184" s="6">
        <v>28</v>
      </c>
      <c r="H184" s="6"/>
      <c r="I184" s="6"/>
      <c r="J184" s="6"/>
      <c r="K184" s="55"/>
      <c r="L184" s="13"/>
      <c r="M184" s="14"/>
      <c r="N184" s="15"/>
      <c r="O184" s="16">
        <f>IF(G184=0,"",G184/F183)</f>
        <v>0.93333333333333335</v>
      </c>
      <c r="P184" s="17">
        <v>28</v>
      </c>
      <c r="Q184" s="18">
        <f t="shared" si="14"/>
        <v>0.93333333333333335</v>
      </c>
      <c r="R184" s="18">
        <f t="shared" si="15"/>
        <v>6.6666666666666652E-2</v>
      </c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5">
        <v>1802</v>
      </c>
      <c r="B185" s="6"/>
      <c r="C185" s="6"/>
      <c r="D185" s="6"/>
      <c r="E185" s="6"/>
      <c r="F185" s="6"/>
      <c r="G185" s="6"/>
      <c r="H185" s="6">
        <v>28</v>
      </c>
      <c r="I185" s="6"/>
      <c r="J185" s="6"/>
      <c r="K185" s="55"/>
      <c r="L185" s="13"/>
      <c r="M185" s="14"/>
      <c r="N185" s="15"/>
      <c r="O185" s="16">
        <f>IF(H185=0,"",H185/G184)</f>
        <v>1</v>
      </c>
      <c r="P185" s="17">
        <v>28</v>
      </c>
      <c r="Q185" s="18">
        <f t="shared" si="14"/>
        <v>1</v>
      </c>
      <c r="R185" s="18">
        <f t="shared" si="15"/>
        <v>0</v>
      </c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5">
        <v>1901</v>
      </c>
      <c r="B186" s="6"/>
      <c r="C186" s="6"/>
      <c r="D186" s="6"/>
      <c r="E186" s="6"/>
      <c r="F186" s="6"/>
      <c r="G186" s="6"/>
      <c r="H186" s="6"/>
      <c r="I186" s="6">
        <v>28</v>
      </c>
      <c r="J186" s="6"/>
      <c r="K186" s="55"/>
      <c r="L186" s="13"/>
      <c r="M186" s="14"/>
      <c r="N186" s="15"/>
      <c r="O186" s="16">
        <f>IF(I186=0,"",I186/H185)</f>
        <v>1</v>
      </c>
      <c r="P186" s="17">
        <v>28</v>
      </c>
      <c r="Q186" s="18">
        <f t="shared" si="14"/>
        <v>1</v>
      </c>
      <c r="R186" s="18">
        <f t="shared" si="15"/>
        <v>0</v>
      </c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5">
        <v>1902</v>
      </c>
      <c r="B187" s="6"/>
      <c r="C187" s="6"/>
      <c r="D187" s="6"/>
      <c r="E187" s="6"/>
      <c r="F187" s="6"/>
      <c r="G187" s="6"/>
      <c r="H187" s="6"/>
      <c r="I187" s="6"/>
      <c r="J187" s="6">
        <v>28</v>
      </c>
      <c r="K187" s="55">
        <v>26</v>
      </c>
      <c r="L187" s="13"/>
      <c r="M187" s="14"/>
      <c r="N187" s="15"/>
      <c r="O187" s="53">
        <f>IF(J187=0,"",J187/I186)</f>
        <v>1</v>
      </c>
      <c r="P187" s="17">
        <v>28</v>
      </c>
      <c r="Q187" s="54">
        <f t="shared" si="14"/>
        <v>1</v>
      </c>
      <c r="R187" s="54">
        <f t="shared" si="15"/>
        <v>0</v>
      </c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5">
        <v>2001</v>
      </c>
      <c r="B188" s="6"/>
      <c r="C188" s="6"/>
      <c r="D188" s="6"/>
      <c r="E188" s="6"/>
      <c r="F188" s="6"/>
      <c r="G188" s="6"/>
      <c r="H188" s="6"/>
      <c r="I188" s="6"/>
      <c r="J188" s="6">
        <v>2</v>
      </c>
      <c r="K188" s="55">
        <v>1</v>
      </c>
      <c r="L188" s="13"/>
      <c r="M188" s="14"/>
      <c r="N188" s="20"/>
      <c r="O188" s="74"/>
      <c r="P188" s="17">
        <v>2</v>
      </c>
      <c r="Q188" s="75"/>
      <c r="R188" s="76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5">
        <v>2002</v>
      </c>
      <c r="B189" s="6"/>
      <c r="C189" s="6"/>
      <c r="D189" s="6"/>
      <c r="E189" s="6"/>
      <c r="F189" s="6"/>
      <c r="G189" s="6"/>
      <c r="H189" s="6"/>
      <c r="I189" s="6"/>
      <c r="J189" s="6"/>
      <c r="K189" s="55"/>
      <c r="L189" s="13"/>
      <c r="M189" s="14"/>
      <c r="N189" s="20"/>
      <c r="O189" s="24"/>
      <c r="P189" s="22"/>
      <c r="Q189" s="25"/>
      <c r="R189" s="2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5">
        <v>2101</v>
      </c>
      <c r="B190" s="6"/>
      <c r="C190" s="6"/>
      <c r="D190" s="6"/>
      <c r="E190" s="6"/>
      <c r="F190" s="6"/>
      <c r="G190" s="6"/>
      <c r="H190" s="6"/>
      <c r="I190" s="6"/>
      <c r="J190" s="6"/>
      <c r="K190" s="55"/>
      <c r="L190" s="13"/>
      <c r="M190" s="14"/>
      <c r="N190" s="20"/>
      <c r="O190" s="24"/>
      <c r="P190" s="22"/>
      <c r="Q190" s="25"/>
      <c r="R190" s="2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5">
        <v>2102</v>
      </c>
      <c r="B191" s="6"/>
      <c r="C191" s="6"/>
      <c r="D191" s="6"/>
      <c r="E191" s="6"/>
      <c r="F191" s="6"/>
      <c r="G191" s="6"/>
      <c r="H191" s="6"/>
      <c r="I191" s="6"/>
      <c r="J191" s="6"/>
      <c r="K191" s="55"/>
      <c r="L191" s="13"/>
      <c r="M191" s="14"/>
      <c r="N191" s="20"/>
      <c r="O191" s="24"/>
      <c r="P191" s="22"/>
      <c r="Q191" s="25"/>
      <c r="R191" s="2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5">
        <v>2201</v>
      </c>
      <c r="B192" s="6"/>
      <c r="C192" s="6"/>
      <c r="D192" s="6"/>
      <c r="E192" s="6"/>
      <c r="F192" s="6"/>
      <c r="G192" s="6"/>
      <c r="H192" s="6"/>
      <c r="I192" s="6"/>
      <c r="J192" s="6"/>
      <c r="K192" s="55"/>
      <c r="L192" s="13"/>
      <c r="M192" s="14"/>
      <c r="N192" s="20"/>
      <c r="O192" s="14"/>
      <c r="P192" s="20"/>
      <c r="Q192" s="26"/>
      <c r="R192" s="2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5">
        <v>2202</v>
      </c>
      <c r="B193" s="6"/>
      <c r="C193" s="6"/>
      <c r="D193" s="6"/>
      <c r="E193" s="6"/>
      <c r="F193" s="6"/>
      <c r="G193" s="6"/>
      <c r="H193" s="6"/>
      <c r="I193" s="6"/>
      <c r="J193" s="6"/>
      <c r="K193" s="55"/>
      <c r="L193" s="13"/>
      <c r="M193" s="14"/>
      <c r="N193" s="20"/>
      <c r="O193" s="27" t="s">
        <v>19</v>
      </c>
      <c r="P193" s="28">
        <v>15</v>
      </c>
      <c r="Q193" s="29">
        <f>IF(SUM(K181:K189)=0,"",SUM(K181:K189))</f>
        <v>27</v>
      </c>
      <c r="R193" s="30" t="s">
        <v>3</v>
      </c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5">
        <v>2301</v>
      </c>
      <c r="B194" s="6"/>
      <c r="C194" s="6"/>
      <c r="D194" s="6"/>
      <c r="E194" s="6"/>
      <c r="F194" s="6"/>
      <c r="G194" s="6"/>
      <c r="H194" s="6"/>
      <c r="I194" s="6"/>
      <c r="J194" s="6"/>
      <c r="K194" s="55"/>
      <c r="L194" s="13"/>
      <c r="M194" s="14"/>
      <c r="N194" s="20"/>
      <c r="O194" s="31" t="s">
        <v>20</v>
      </c>
      <c r="P194" s="32">
        <f>IF(P193/B179=0,"",P193/B179)</f>
        <v>0.3125</v>
      </c>
      <c r="Q194" s="33">
        <f>IF(P193/Q193=0,"",P193/Q193)</f>
        <v>0.55555555555555558</v>
      </c>
      <c r="R194" s="34" t="s">
        <v>21</v>
      </c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5">
        <v>2302</v>
      </c>
      <c r="B195" s="83"/>
      <c r="C195" s="83"/>
      <c r="D195" s="83"/>
      <c r="E195" s="83"/>
      <c r="F195" s="83"/>
      <c r="G195" s="83"/>
      <c r="H195" s="83"/>
      <c r="I195" s="83"/>
      <c r="J195" s="83"/>
      <c r="K195" s="55"/>
      <c r="L195" s="35"/>
      <c r="M195" s="36"/>
      <c r="N195" s="37"/>
      <c r="O195" s="38"/>
      <c r="P195" s="39"/>
      <c r="Q195" s="39"/>
      <c r="R195" s="40"/>
      <c r="T195" s="4"/>
      <c r="U195" s="4"/>
      <c r="V195" s="4"/>
      <c r="W195" s="4"/>
      <c r="X195" s="4"/>
      <c r="Y195" s="4"/>
      <c r="Z195" s="4"/>
    </row>
    <row r="196" spans="1:26" ht="18" customHeight="1" x14ac:dyDescent="0.25">
      <c r="A196" s="1"/>
      <c r="B196" s="102" t="s">
        <v>22</v>
      </c>
      <c r="C196" s="102"/>
      <c r="D196" s="102"/>
      <c r="E196" s="102"/>
      <c r="F196" s="102"/>
      <c r="G196" s="102"/>
      <c r="H196" s="102"/>
      <c r="I196" s="102"/>
      <c r="J196" s="102"/>
      <c r="K196" s="82">
        <f>SUM(K179:K192)</f>
        <v>27</v>
      </c>
      <c r="L196" s="42">
        <f>IF(K187=0,"",K187/B179)</f>
        <v>0.54166666666666663</v>
      </c>
      <c r="M196" s="42">
        <f>IF(K196=0,"",K196/B179)</f>
        <v>0.5625</v>
      </c>
      <c r="N196" s="42">
        <f>IF(K187=0,"",M196-L196)</f>
        <v>2.083333333333337E-2</v>
      </c>
      <c r="O196" s="2"/>
      <c r="P196" s="4"/>
      <c r="Q196" s="3"/>
      <c r="R196" s="2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81"/>
      <c r="L197" s="2"/>
      <c r="M197" s="2"/>
      <c r="N197" s="4"/>
      <c r="O197" s="2"/>
      <c r="P197" s="45"/>
      <c r="Q197" s="3"/>
      <c r="R197" s="2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81"/>
      <c r="L198" s="2"/>
      <c r="M198" s="2"/>
      <c r="N198" s="4"/>
      <c r="O198" s="2"/>
      <c r="P198" s="45"/>
      <c r="Q198" s="3"/>
      <c r="R198" s="2"/>
      <c r="S198" s="4"/>
      <c r="T198" s="4"/>
      <c r="U198" s="4"/>
      <c r="V198" s="4"/>
      <c r="W198" s="4"/>
      <c r="X198" s="4"/>
      <c r="Y198" s="4"/>
      <c r="Z198" s="4"/>
    </row>
    <row r="199" spans="1:26" ht="26.25" customHeight="1" x14ac:dyDescent="0.4">
      <c r="B199" s="101" t="s">
        <v>23</v>
      </c>
      <c r="C199" s="103"/>
      <c r="D199" s="103"/>
      <c r="E199" s="103"/>
      <c r="F199" s="103"/>
      <c r="G199" s="103"/>
      <c r="H199" s="103"/>
      <c r="I199" s="103"/>
      <c r="J199" s="103"/>
      <c r="K199" s="77" t="s">
        <v>36</v>
      </c>
      <c r="L199" s="2"/>
      <c r="M199" s="2"/>
      <c r="N199" s="4"/>
      <c r="O199" s="2"/>
      <c r="P199" s="4"/>
      <c r="Q199" s="4"/>
      <c r="R199" s="4"/>
      <c r="T199" s="4"/>
      <c r="U199" s="4"/>
      <c r="V199" s="4"/>
      <c r="W199" s="4"/>
      <c r="X199" s="4"/>
      <c r="Y199" s="4"/>
      <c r="Z199" s="4"/>
    </row>
    <row r="200" spans="1:26" ht="20.25" customHeight="1" x14ac:dyDescent="0.2">
      <c r="A200" s="95" t="s">
        <v>1</v>
      </c>
      <c r="B200" s="96" t="s">
        <v>2</v>
      </c>
      <c r="C200" s="97"/>
      <c r="D200" s="97"/>
      <c r="E200" s="97"/>
      <c r="F200" s="97"/>
      <c r="G200" s="97"/>
      <c r="H200" s="97"/>
      <c r="I200" s="97"/>
      <c r="J200" s="98"/>
      <c r="K200" s="99" t="s">
        <v>3</v>
      </c>
      <c r="L200" s="93" t="s">
        <v>4</v>
      </c>
      <c r="M200" s="93" t="s">
        <v>5</v>
      </c>
      <c r="N200" s="91" t="s">
        <v>6</v>
      </c>
      <c r="O200" s="93" t="s">
        <v>7</v>
      </c>
      <c r="P200" s="94" t="s">
        <v>8</v>
      </c>
      <c r="Q200" s="94" t="s">
        <v>9</v>
      </c>
      <c r="R200" s="93" t="s">
        <v>10</v>
      </c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92"/>
      <c r="B201" s="5" t="s">
        <v>11</v>
      </c>
      <c r="C201" s="5" t="s">
        <v>12</v>
      </c>
      <c r="D201" s="5" t="s">
        <v>13</v>
      </c>
      <c r="E201" s="5" t="s">
        <v>14</v>
      </c>
      <c r="F201" s="5" t="s">
        <v>15</v>
      </c>
      <c r="G201" s="5" t="s">
        <v>16</v>
      </c>
      <c r="H201" s="5" t="s">
        <v>17</v>
      </c>
      <c r="I201" s="5" t="s">
        <v>18</v>
      </c>
      <c r="J201" s="5" t="s">
        <v>46</v>
      </c>
      <c r="K201" s="104"/>
      <c r="L201" s="92"/>
      <c r="M201" s="92"/>
      <c r="N201" s="92"/>
      <c r="O201" s="92"/>
      <c r="P201" s="92"/>
      <c r="Q201" s="92"/>
      <c r="R201" s="92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5">
        <v>1601</v>
      </c>
      <c r="B202" s="6">
        <v>16</v>
      </c>
      <c r="C202" s="6"/>
      <c r="D202" s="6"/>
      <c r="E202" s="6"/>
      <c r="F202" s="6"/>
      <c r="G202" s="6"/>
      <c r="H202" s="6"/>
      <c r="I202" s="6"/>
      <c r="J202" s="6"/>
      <c r="K202" s="55"/>
      <c r="L202" s="7"/>
      <c r="M202" s="8"/>
      <c r="N202" s="9"/>
      <c r="O202" s="51"/>
      <c r="P202" s="11">
        <f>B202</f>
        <v>16</v>
      </c>
      <c r="Q202" s="52"/>
      <c r="R202" s="51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5">
        <v>1602</v>
      </c>
      <c r="B203" s="6"/>
      <c r="C203" s="6">
        <v>13</v>
      </c>
      <c r="D203" s="6"/>
      <c r="E203" s="6"/>
      <c r="F203" s="6"/>
      <c r="G203" s="6"/>
      <c r="H203" s="6"/>
      <c r="I203" s="6"/>
      <c r="J203" s="6"/>
      <c r="K203" s="55"/>
      <c r="L203" s="13"/>
      <c r="M203" s="14"/>
      <c r="N203" s="15"/>
      <c r="O203" s="16">
        <f>IF(C203=0,"",C203/B202)</f>
        <v>0.8125</v>
      </c>
      <c r="P203" s="17">
        <v>13</v>
      </c>
      <c r="Q203" s="18">
        <f t="shared" ref="Q203:Q210" si="16">IF(P203=0,"",P203/P202)</f>
        <v>0.8125</v>
      </c>
      <c r="R203" s="18">
        <f t="shared" ref="R203:R210" si="17">IF(P203=0,"",100%-Q203)</f>
        <v>0.1875</v>
      </c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5">
        <v>1701</v>
      </c>
      <c r="B204" s="6"/>
      <c r="C204" s="6"/>
      <c r="D204" s="6">
        <v>11</v>
      </c>
      <c r="E204" s="6"/>
      <c r="F204" s="6"/>
      <c r="G204" s="6"/>
      <c r="H204" s="6"/>
      <c r="I204" s="6"/>
      <c r="J204" s="6"/>
      <c r="K204" s="55"/>
      <c r="L204" s="13"/>
      <c r="M204" s="14"/>
      <c r="N204" s="15"/>
      <c r="O204" s="16">
        <f>IF(D204=0,"",D204/C203)</f>
        <v>0.84615384615384615</v>
      </c>
      <c r="P204" s="17">
        <v>11</v>
      </c>
      <c r="Q204" s="18">
        <f t="shared" si="16"/>
        <v>0.84615384615384615</v>
      </c>
      <c r="R204" s="18">
        <f t="shared" si="17"/>
        <v>0.15384615384615385</v>
      </c>
      <c r="S204" s="46">
        <f>P204/P202</f>
        <v>0.6875</v>
      </c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5">
        <v>1702</v>
      </c>
      <c r="B205" s="6"/>
      <c r="C205" s="6"/>
      <c r="D205" s="6"/>
      <c r="E205" s="6">
        <v>10</v>
      </c>
      <c r="F205" s="6"/>
      <c r="G205" s="6"/>
      <c r="H205" s="6"/>
      <c r="I205" s="6"/>
      <c r="J205" s="6"/>
      <c r="K205" s="55"/>
      <c r="L205" s="13"/>
      <c r="M205" s="14"/>
      <c r="N205" s="15"/>
      <c r="O205" s="16">
        <f>IF(E205=0,"",E205/D204)</f>
        <v>0.90909090909090906</v>
      </c>
      <c r="P205" s="17">
        <v>10</v>
      </c>
      <c r="Q205" s="18">
        <f t="shared" si="16"/>
        <v>0.90909090909090906</v>
      </c>
      <c r="R205" s="18">
        <f t="shared" si="17"/>
        <v>9.0909090909090939E-2</v>
      </c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5">
        <v>1801</v>
      </c>
      <c r="B206" s="6"/>
      <c r="C206" s="6"/>
      <c r="D206" s="6"/>
      <c r="E206" s="6"/>
      <c r="F206" s="6">
        <v>10</v>
      </c>
      <c r="G206" s="6"/>
      <c r="H206" s="6"/>
      <c r="I206" s="6"/>
      <c r="J206" s="6"/>
      <c r="K206" s="55"/>
      <c r="L206" s="13"/>
      <c r="M206" s="14"/>
      <c r="N206" s="15"/>
      <c r="O206" s="16">
        <f>IF(F206=0,"",F206/E205)</f>
        <v>1</v>
      </c>
      <c r="P206" s="17">
        <v>10</v>
      </c>
      <c r="Q206" s="18">
        <f t="shared" si="16"/>
        <v>1</v>
      </c>
      <c r="R206" s="18">
        <f t="shared" si="17"/>
        <v>0</v>
      </c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5">
        <v>1802</v>
      </c>
      <c r="B207" s="6"/>
      <c r="C207" s="6"/>
      <c r="D207" s="6"/>
      <c r="E207" s="6"/>
      <c r="F207" s="6"/>
      <c r="G207" s="6">
        <v>10</v>
      </c>
      <c r="H207" s="6"/>
      <c r="I207" s="6"/>
      <c r="J207" s="6"/>
      <c r="K207" s="55"/>
      <c r="L207" s="13"/>
      <c r="M207" s="14"/>
      <c r="N207" s="15"/>
      <c r="O207" s="16">
        <f>IF(G207=0,"",G207/F206)</f>
        <v>1</v>
      </c>
      <c r="P207" s="17">
        <v>10</v>
      </c>
      <c r="Q207" s="18">
        <f t="shared" si="16"/>
        <v>1</v>
      </c>
      <c r="R207" s="18">
        <f t="shared" si="17"/>
        <v>0</v>
      </c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5">
        <v>1901</v>
      </c>
      <c r="B208" s="6"/>
      <c r="C208" s="6"/>
      <c r="D208" s="6"/>
      <c r="E208" s="6"/>
      <c r="F208" s="6"/>
      <c r="G208" s="6"/>
      <c r="H208" s="6">
        <v>10</v>
      </c>
      <c r="I208" s="6"/>
      <c r="J208" s="6"/>
      <c r="K208" s="55"/>
      <c r="L208" s="13"/>
      <c r="M208" s="14"/>
      <c r="N208" s="15"/>
      <c r="O208" s="16">
        <f>IF(H208=0,"",H208/G207)</f>
        <v>1</v>
      </c>
      <c r="P208" s="17">
        <v>10</v>
      </c>
      <c r="Q208" s="18">
        <f t="shared" si="16"/>
        <v>1</v>
      </c>
      <c r="R208" s="18">
        <f t="shared" si="17"/>
        <v>0</v>
      </c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5">
        <v>1902</v>
      </c>
      <c r="B209" s="6"/>
      <c r="C209" s="6"/>
      <c r="D209" s="6"/>
      <c r="E209" s="6"/>
      <c r="F209" s="6"/>
      <c r="G209" s="6"/>
      <c r="H209" s="6"/>
      <c r="I209" s="6">
        <v>10</v>
      </c>
      <c r="J209" s="6"/>
      <c r="K209" s="55"/>
      <c r="L209" s="13"/>
      <c r="M209" s="14"/>
      <c r="N209" s="15"/>
      <c r="O209" s="16">
        <f>IF(I209=0,"",I209/H208)</f>
        <v>1</v>
      </c>
      <c r="P209" s="17">
        <v>10</v>
      </c>
      <c r="Q209" s="18">
        <f t="shared" si="16"/>
        <v>1</v>
      </c>
      <c r="R209" s="18">
        <f t="shared" si="17"/>
        <v>0</v>
      </c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5">
        <v>2001</v>
      </c>
      <c r="B210" s="6"/>
      <c r="C210" s="6"/>
      <c r="D210" s="6"/>
      <c r="E210" s="6"/>
      <c r="F210" s="6"/>
      <c r="G210" s="6"/>
      <c r="H210" s="6"/>
      <c r="I210" s="6"/>
      <c r="J210" s="6">
        <v>10</v>
      </c>
      <c r="K210" s="55">
        <v>5</v>
      </c>
      <c r="L210" s="13"/>
      <c r="M210" s="14"/>
      <c r="N210" s="15"/>
      <c r="O210" s="53">
        <f>IF(J210=0,"",J210/I209)</f>
        <v>1</v>
      </c>
      <c r="P210" s="17">
        <v>10</v>
      </c>
      <c r="Q210" s="54">
        <f t="shared" si="16"/>
        <v>1</v>
      </c>
      <c r="R210" s="54">
        <f t="shared" si="17"/>
        <v>0</v>
      </c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5">
        <v>2002</v>
      </c>
      <c r="B211" s="6"/>
      <c r="C211" s="6"/>
      <c r="D211" s="6"/>
      <c r="E211" s="6"/>
      <c r="F211" s="6"/>
      <c r="G211" s="6"/>
      <c r="H211" s="6"/>
      <c r="I211" s="6"/>
      <c r="J211" s="6">
        <v>5</v>
      </c>
      <c r="K211" s="55">
        <v>4</v>
      </c>
      <c r="L211" s="13"/>
      <c r="M211" s="14"/>
      <c r="N211" s="20"/>
      <c r="O211" s="74"/>
      <c r="P211" s="17">
        <v>5</v>
      </c>
      <c r="Q211" s="75"/>
      <c r="R211" s="76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5">
        <v>2101</v>
      </c>
      <c r="B212" s="6"/>
      <c r="C212" s="6"/>
      <c r="D212" s="6"/>
      <c r="E212" s="6"/>
      <c r="F212" s="6"/>
      <c r="G212" s="6"/>
      <c r="H212" s="6"/>
      <c r="I212" s="6"/>
      <c r="J212" s="6"/>
      <c r="K212" s="55"/>
      <c r="L212" s="13"/>
      <c r="M212" s="14"/>
      <c r="N212" s="20"/>
      <c r="O212" s="24"/>
      <c r="P212" s="22"/>
      <c r="Q212" s="25"/>
      <c r="R212" s="2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5">
        <v>2102</v>
      </c>
      <c r="B213" s="6"/>
      <c r="C213" s="6"/>
      <c r="D213" s="6"/>
      <c r="E213" s="6"/>
      <c r="F213" s="6"/>
      <c r="G213" s="6"/>
      <c r="H213" s="6"/>
      <c r="I213" s="6"/>
      <c r="J213" s="6"/>
      <c r="K213" s="55"/>
      <c r="L213" s="13"/>
      <c r="M213" s="14"/>
      <c r="N213" s="20"/>
      <c r="O213" s="24"/>
      <c r="P213" s="22"/>
      <c r="Q213" s="25"/>
      <c r="R213" s="2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5">
        <v>2201</v>
      </c>
      <c r="B214" s="6"/>
      <c r="C214" s="6"/>
      <c r="D214" s="6"/>
      <c r="E214" s="6"/>
      <c r="F214" s="6"/>
      <c r="G214" s="6"/>
      <c r="H214" s="6"/>
      <c r="I214" s="6"/>
      <c r="J214" s="6"/>
      <c r="K214" s="55"/>
      <c r="L214" s="13"/>
      <c r="M214" s="14"/>
      <c r="N214" s="20"/>
      <c r="O214" s="24"/>
      <c r="P214" s="22"/>
      <c r="Q214" s="25"/>
      <c r="R214" s="2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5">
        <v>2202</v>
      </c>
      <c r="B215" s="6"/>
      <c r="C215" s="6"/>
      <c r="D215" s="6"/>
      <c r="E215" s="6"/>
      <c r="F215" s="6"/>
      <c r="G215" s="6"/>
      <c r="H215" s="6"/>
      <c r="I215" s="6"/>
      <c r="J215" s="6"/>
      <c r="K215" s="55"/>
      <c r="L215" s="13"/>
      <c r="M215" s="14"/>
      <c r="N215" s="20"/>
      <c r="O215" s="14"/>
      <c r="P215" s="20"/>
      <c r="Q215" s="26"/>
      <c r="R215" s="2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5">
        <v>2301</v>
      </c>
      <c r="B216" s="6"/>
      <c r="C216" s="6"/>
      <c r="D216" s="6"/>
      <c r="E216" s="6"/>
      <c r="F216" s="6"/>
      <c r="G216" s="6"/>
      <c r="H216" s="6"/>
      <c r="I216" s="6"/>
      <c r="J216" s="6"/>
      <c r="K216" s="55"/>
      <c r="L216" s="13"/>
      <c r="M216" s="14"/>
      <c r="N216" s="20"/>
      <c r="O216" s="27" t="s">
        <v>19</v>
      </c>
      <c r="P216" s="28">
        <v>8</v>
      </c>
      <c r="Q216" s="29">
        <f>IF(SUM(K204:K212)=0,"",SUM(K204:K212))</f>
        <v>9</v>
      </c>
      <c r="R216" s="30" t="s">
        <v>3</v>
      </c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5">
        <v>2302</v>
      </c>
      <c r="B217" s="6"/>
      <c r="C217" s="6"/>
      <c r="D217" s="6"/>
      <c r="E217" s="6"/>
      <c r="F217" s="6"/>
      <c r="G217" s="6"/>
      <c r="H217" s="6"/>
      <c r="I217" s="6"/>
      <c r="J217" s="6"/>
      <c r="K217" s="55"/>
      <c r="L217" s="13"/>
      <c r="M217" s="14"/>
      <c r="N217" s="20"/>
      <c r="O217" s="31" t="s">
        <v>20</v>
      </c>
      <c r="P217" s="32">
        <f>IF(P216/B202=0,"",P216/B202)</f>
        <v>0.5</v>
      </c>
      <c r="Q217" s="33">
        <f>IF(P216/Q216=0,"",P216/Q216)</f>
        <v>0.88888888888888884</v>
      </c>
      <c r="R217" s="34" t="s">
        <v>21</v>
      </c>
    </row>
    <row r="218" spans="1:26" ht="15.75" customHeight="1" x14ac:dyDescent="0.25">
      <c r="A218" s="5">
        <v>2401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55"/>
      <c r="L218" s="35"/>
      <c r="M218" s="36"/>
      <c r="N218" s="37"/>
      <c r="O218" s="38"/>
      <c r="P218" s="39"/>
      <c r="Q218" s="39"/>
      <c r="R218" s="40"/>
    </row>
    <row r="219" spans="1:26" ht="18" customHeight="1" x14ac:dyDescent="0.25">
      <c r="A219" s="1"/>
      <c r="B219" s="102" t="s">
        <v>22</v>
      </c>
      <c r="C219" s="102"/>
      <c r="D219" s="102"/>
      <c r="E219" s="102"/>
      <c r="F219" s="102"/>
      <c r="G219" s="102"/>
      <c r="H219" s="102"/>
      <c r="I219" s="102"/>
      <c r="J219" s="102"/>
      <c r="K219" s="82">
        <f>SUM(K202:K215)</f>
        <v>9</v>
      </c>
      <c r="L219" s="42">
        <f>IF(K210=0,"",K210/B202)</f>
        <v>0.3125</v>
      </c>
      <c r="M219" s="42">
        <f>IF(K219=0,"",K219/B202)</f>
        <v>0.5625</v>
      </c>
      <c r="N219" s="42">
        <f>IF(K210=0,"",M219-L219)</f>
        <v>0.25</v>
      </c>
      <c r="O219" s="2"/>
      <c r="P219" s="4"/>
      <c r="Q219" s="3"/>
      <c r="R219" s="2"/>
    </row>
    <row r="220" spans="1:26" ht="12.75" customHeight="1" x14ac:dyDescent="0.2">
      <c r="L220" s="2"/>
      <c r="M220" s="2"/>
      <c r="O220" s="2"/>
      <c r="P220" s="3"/>
      <c r="Q220" s="3"/>
      <c r="R220" s="2"/>
    </row>
    <row r="221" spans="1:26" ht="12.75" customHeight="1" x14ac:dyDescent="0.2"/>
    <row r="222" spans="1:26" ht="26.25" customHeight="1" x14ac:dyDescent="0.4">
      <c r="A222" s="79"/>
      <c r="B222" s="101" t="s">
        <v>23</v>
      </c>
      <c r="C222" s="103"/>
      <c r="D222" s="103"/>
      <c r="E222" s="103"/>
      <c r="F222" s="103"/>
      <c r="G222" s="103"/>
      <c r="H222" s="103"/>
      <c r="I222" s="103"/>
      <c r="J222" s="103"/>
      <c r="K222" s="77" t="s">
        <v>37</v>
      </c>
      <c r="L222" s="4"/>
      <c r="M222" s="2"/>
      <c r="N222" s="2"/>
      <c r="O222" s="4"/>
      <c r="P222" s="2"/>
      <c r="Q222" s="4"/>
      <c r="R222" s="4"/>
      <c r="S222" s="4"/>
    </row>
    <row r="223" spans="1:26" ht="20.25" customHeight="1" x14ac:dyDescent="0.2">
      <c r="A223" s="95" t="s">
        <v>1</v>
      </c>
      <c r="B223" s="96" t="s">
        <v>2</v>
      </c>
      <c r="C223" s="97"/>
      <c r="D223" s="97"/>
      <c r="E223" s="97"/>
      <c r="F223" s="97"/>
      <c r="G223" s="97"/>
      <c r="H223" s="97"/>
      <c r="I223" s="97"/>
      <c r="J223" s="98"/>
      <c r="K223" s="99" t="s">
        <v>3</v>
      </c>
      <c r="L223" s="93" t="s">
        <v>4</v>
      </c>
      <c r="M223" s="93" t="s">
        <v>5</v>
      </c>
      <c r="N223" s="91" t="s">
        <v>6</v>
      </c>
      <c r="O223" s="93" t="s">
        <v>7</v>
      </c>
      <c r="P223" s="94" t="s">
        <v>8</v>
      </c>
      <c r="Q223" s="94" t="s">
        <v>9</v>
      </c>
      <c r="R223" s="93" t="s">
        <v>10</v>
      </c>
    </row>
    <row r="224" spans="1:26" ht="15.75" customHeight="1" x14ac:dyDescent="0.25">
      <c r="A224" s="92"/>
      <c r="B224" s="5" t="s">
        <v>11</v>
      </c>
      <c r="C224" s="5" t="s">
        <v>12</v>
      </c>
      <c r="D224" s="5" t="s">
        <v>13</v>
      </c>
      <c r="E224" s="5" t="s">
        <v>14</v>
      </c>
      <c r="F224" s="5" t="s">
        <v>15</v>
      </c>
      <c r="G224" s="5" t="s">
        <v>16</v>
      </c>
      <c r="H224" s="5" t="s">
        <v>17</v>
      </c>
      <c r="I224" s="5" t="s">
        <v>18</v>
      </c>
      <c r="J224" s="5" t="s">
        <v>46</v>
      </c>
      <c r="K224" s="104"/>
      <c r="L224" s="92"/>
      <c r="M224" s="92"/>
      <c r="N224" s="92"/>
      <c r="O224" s="92"/>
      <c r="P224" s="92"/>
      <c r="Q224" s="92"/>
      <c r="R224" s="92"/>
    </row>
    <row r="225" spans="1:19" ht="15.75" customHeight="1" x14ac:dyDescent="0.25">
      <c r="A225" s="5">
        <v>1602</v>
      </c>
      <c r="B225" s="6">
        <v>52</v>
      </c>
      <c r="C225" s="6"/>
      <c r="D225" s="6"/>
      <c r="E225" s="6"/>
      <c r="F225" s="6"/>
      <c r="G225" s="6"/>
      <c r="H225" s="6"/>
      <c r="I225" s="6"/>
      <c r="J225" s="6"/>
      <c r="K225" s="55"/>
      <c r="L225" s="7"/>
      <c r="M225" s="8"/>
      <c r="N225" s="9"/>
      <c r="O225" s="51"/>
      <c r="P225" s="11">
        <f>B225</f>
        <v>52</v>
      </c>
      <c r="Q225" s="52"/>
      <c r="R225" s="51"/>
    </row>
    <row r="226" spans="1:19" ht="15.75" customHeight="1" x14ac:dyDescent="0.25">
      <c r="A226" s="5">
        <v>1701</v>
      </c>
      <c r="B226" s="6"/>
      <c r="C226" s="6">
        <v>46</v>
      </c>
      <c r="D226" s="6"/>
      <c r="E226" s="6"/>
      <c r="F226" s="6"/>
      <c r="G226" s="6"/>
      <c r="H226" s="6"/>
      <c r="I226" s="6"/>
      <c r="J226" s="6"/>
      <c r="K226" s="55"/>
      <c r="L226" s="13"/>
      <c r="M226" s="14"/>
      <c r="N226" s="15"/>
      <c r="O226" s="16">
        <f>IF(C226=0,"",C226/B225)</f>
        <v>0.88461538461538458</v>
      </c>
      <c r="P226" s="17">
        <v>46</v>
      </c>
      <c r="Q226" s="18">
        <f t="shared" ref="Q226:Q233" si="18">IF(P226=0,"",P226/P225)</f>
        <v>0.88461538461538458</v>
      </c>
      <c r="R226" s="18">
        <f t="shared" ref="R226:R233" si="19">IF(P226=0,"",100%-Q226)</f>
        <v>0.11538461538461542</v>
      </c>
    </row>
    <row r="227" spans="1:19" ht="15.75" customHeight="1" x14ac:dyDescent="0.25">
      <c r="A227" s="5">
        <v>1702</v>
      </c>
      <c r="B227" s="6"/>
      <c r="C227" s="6"/>
      <c r="D227" s="6">
        <v>41</v>
      </c>
      <c r="E227" s="6"/>
      <c r="F227" s="6"/>
      <c r="G227" s="6"/>
      <c r="H227" s="6"/>
      <c r="I227" s="6"/>
      <c r="J227" s="6"/>
      <c r="K227" s="55"/>
      <c r="L227" s="13"/>
      <c r="M227" s="14"/>
      <c r="N227" s="15"/>
      <c r="O227" s="16">
        <f>IF(D227=0,"",D227/C226)</f>
        <v>0.89130434782608692</v>
      </c>
      <c r="P227" s="17">
        <v>41</v>
      </c>
      <c r="Q227" s="18">
        <f t="shared" si="18"/>
        <v>0.89130434782608692</v>
      </c>
      <c r="R227" s="18">
        <f t="shared" si="19"/>
        <v>0.10869565217391308</v>
      </c>
      <c r="S227" s="19">
        <f>P227/P225</f>
        <v>0.78846153846153844</v>
      </c>
    </row>
    <row r="228" spans="1:19" ht="15.75" customHeight="1" x14ac:dyDescent="0.25">
      <c r="A228" s="5">
        <v>1801</v>
      </c>
      <c r="B228" s="6"/>
      <c r="C228" s="6"/>
      <c r="D228" s="6"/>
      <c r="E228" s="6">
        <v>40</v>
      </c>
      <c r="F228" s="6"/>
      <c r="G228" s="6"/>
      <c r="H228" s="6"/>
      <c r="I228" s="6"/>
      <c r="J228" s="6"/>
      <c r="K228" s="55"/>
      <c r="L228" s="13"/>
      <c r="M228" s="14"/>
      <c r="N228" s="15"/>
      <c r="O228" s="16">
        <f>IF(E228=0,"",E228/D227)</f>
        <v>0.97560975609756095</v>
      </c>
      <c r="P228" s="17">
        <v>41</v>
      </c>
      <c r="Q228" s="18">
        <f t="shared" si="18"/>
        <v>1</v>
      </c>
      <c r="R228" s="18">
        <f t="shared" si="19"/>
        <v>0</v>
      </c>
    </row>
    <row r="229" spans="1:19" ht="15.75" customHeight="1" x14ac:dyDescent="0.25">
      <c r="A229" s="5">
        <v>1802</v>
      </c>
      <c r="B229" s="6"/>
      <c r="C229" s="6"/>
      <c r="D229" s="6"/>
      <c r="E229" s="6"/>
      <c r="F229" s="6">
        <v>38</v>
      </c>
      <c r="G229" s="6"/>
      <c r="H229" s="6"/>
      <c r="I229" s="6"/>
      <c r="J229" s="6"/>
      <c r="K229" s="55"/>
      <c r="L229" s="13"/>
      <c r="M229" s="14"/>
      <c r="N229" s="15"/>
      <c r="O229" s="16">
        <f>IF(F229=0,"",F229/E228)</f>
        <v>0.95</v>
      </c>
      <c r="P229" s="17">
        <v>40</v>
      </c>
      <c r="Q229" s="18">
        <f t="shared" si="18"/>
        <v>0.97560975609756095</v>
      </c>
      <c r="R229" s="18">
        <f t="shared" si="19"/>
        <v>2.4390243902439046E-2</v>
      </c>
    </row>
    <row r="230" spans="1:19" ht="15.75" customHeight="1" x14ac:dyDescent="0.25">
      <c r="A230" s="5">
        <v>1901</v>
      </c>
      <c r="B230" s="6"/>
      <c r="C230" s="6"/>
      <c r="D230" s="6"/>
      <c r="E230" s="6"/>
      <c r="F230" s="6"/>
      <c r="G230" s="6">
        <v>37</v>
      </c>
      <c r="H230" s="6"/>
      <c r="I230" s="6"/>
      <c r="J230" s="6"/>
      <c r="K230" s="55"/>
      <c r="L230" s="13"/>
      <c r="M230" s="14"/>
      <c r="N230" s="15"/>
      <c r="O230" s="16">
        <f>IF(G230=0,"",G230/F229)</f>
        <v>0.97368421052631582</v>
      </c>
      <c r="P230" s="17">
        <v>37</v>
      </c>
      <c r="Q230" s="18">
        <f t="shared" si="18"/>
        <v>0.92500000000000004</v>
      </c>
      <c r="R230" s="18">
        <f t="shared" si="19"/>
        <v>7.4999999999999956E-2</v>
      </c>
    </row>
    <row r="231" spans="1:19" ht="15.75" customHeight="1" x14ac:dyDescent="0.25">
      <c r="A231" s="5">
        <v>1902</v>
      </c>
      <c r="B231" s="6"/>
      <c r="C231" s="6"/>
      <c r="D231" s="6"/>
      <c r="E231" s="6"/>
      <c r="F231" s="6"/>
      <c r="G231" s="6"/>
      <c r="H231" s="6">
        <v>35</v>
      </c>
      <c r="I231" s="6"/>
      <c r="J231" s="6"/>
      <c r="K231" s="55"/>
      <c r="L231" s="13"/>
      <c r="M231" s="14"/>
      <c r="N231" s="15"/>
      <c r="O231" s="16">
        <f>IF(H231=0,"",H231/G230)</f>
        <v>0.94594594594594594</v>
      </c>
      <c r="P231" s="17">
        <v>35</v>
      </c>
      <c r="Q231" s="18">
        <f t="shared" si="18"/>
        <v>0.94594594594594594</v>
      </c>
      <c r="R231" s="18">
        <f t="shared" si="19"/>
        <v>5.4054054054054057E-2</v>
      </c>
    </row>
    <row r="232" spans="1:19" ht="15.75" customHeight="1" x14ac:dyDescent="0.25">
      <c r="A232" s="5">
        <v>2001</v>
      </c>
      <c r="B232" s="6"/>
      <c r="C232" s="6"/>
      <c r="D232" s="6"/>
      <c r="E232" s="6"/>
      <c r="F232" s="6"/>
      <c r="G232" s="6"/>
      <c r="H232" s="6"/>
      <c r="I232" s="6">
        <v>33</v>
      </c>
      <c r="J232" s="6"/>
      <c r="K232" s="55"/>
      <c r="L232" s="13"/>
      <c r="M232" s="14"/>
      <c r="N232" s="15"/>
      <c r="O232" s="16">
        <f>IF(I232=0,"",I232/H231)</f>
        <v>0.94285714285714284</v>
      </c>
      <c r="P232" s="17">
        <v>34</v>
      </c>
      <c r="Q232" s="18">
        <f t="shared" si="18"/>
        <v>0.97142857142857142</v>
      </c>
      <c r="R232" s="18">
        <f t="shared" si="19"/>
        <v>2.8571428571428581E-2</v>
      </c>
    </row>
    <row r="233" spans="1:19" ht="15.75" customHeight="1" x14ac:dyDescent="0.25">
      <c r="A233" s="5">
        <v>2002</v>
      </c>
      <c r="B233" s="6"/>
      <c r="C233" s="6"/>
      <c r="D233" s="6"/>
      <c r="E233" s="6"/>
      <c r="F233" s="6"/>
      <c r="G233" s="6"/>
      <c r="H233" s="6"/>
      <c r="I233" s="6"/>
      <c r="J233" s="6">
        <v>33</v>
      </c>
      <c r="K233" s="55">
        <v>23</v>
      </c>
      <c r="L233" s="13"/>
      <c r="M233" s="14"/>
      <c r="N233" s="15"/>
      <c r="O233" s="53">
        <f>IF(J233=0,"",J233/I232)</f>
        <v>1</v>
      </c>
      <c r="P233" s="17">
        <v>34</v>
      </c>
      <c r="Q233" s="54">
        <f t="shared" si="18"/>
        <v>1</v>
      </c>
      <c r="R233" s="54">
        <f t="shared" si="19"/>
        <v>0</v>
      </c>
    </row>
    <row r="234" spans="1:19" ht="15.75" customHeight="1" x14ac:dyDescent="0.25">
      <c r="A234" s="5">
        <v>2101</v>
      </c>
      <c r="B234" s="6"/>
      <c r="C234" s="6"/>
      <c r="D234" s="6"/>
      <c r="E234" s="6"/>
      <c r="F234" s="6"/>
      <c r="G234" s="6"/>
      <c r="H234" s="6"/>
      <c r="I234" s="6"/>
      <c r="J234" s="6">
        <v>11</v>
      </c>
      <c r="K234" s="55">
        <v>8</v>
      </c>
      <c r="L234" s="13"/>
      <c r="M234" s="14"/>
      <c r="N234" s="20"/>
      <c r="O234" s="74"/>
      <c r="P234" s="17">
        <v>11</v>
      </c>
      <c r="Q234" s="75"/>
      <c r="R234" s="76"/>
    </row>
    <row r="235" spans="1:19" ht="15.75" customHeight="1" x14ac:dyDescent="0.25">
      <c r="A235" s="5">
        <v>2102</v>
      </c>
      <c r="B235" s="6"/>
      <c r="C235" s="6"/>
      <c r="D235" s="6"/>
      <c r="E235" s="6"/>
      <c r="F235" s="6"/>
      <c r="G235" s="6"/>
      <c r="H235" s="6"/>
      <c r="I235" s="6"/>
      <c r="J235" s="6">
        <v>1</v>
      </c>
      <c r="K235" s="55">
        <v>2</v>
      </c>
      <c r="L235" s="13"/>
      <c r="M235" s="14"/>
      <c r="N235" s="20"/>
      <c r="O235" s="24"/>
      <c r="P235" s="22">
        <v>3</v>
      </c>
      <c r="Q235" s="25"/>
      <c r="R235" s="24"/>
    </row>
    <row r="236" spans="1:19" ht="15.75" customHeight="1" x14ac:dyDescent="0.25">
      <c r="A236" s="5">
        <v>2201</v>
      </c>
      <c r="B236" s="6"/>
      <c r="C236" s="6"/>
      <c r="D236" s="6"/>
      <c r="E236" s="6"/>
      <c r="F236" s="6"/>
      <c r="G236" s="6"/>
      <c r="H236" s="6"/>
      <c r="I236" s="6"/>
      <c r="J236" s="6"/>
      <c r="K236" s="55"/>
      <c r="L236" s="13"/>
      <c r="M236" s="14"/>
      <c r="N236" s="20"/>
      <c r="O236" s="24"/>
      <c r="P236" s="22"/>
      <c r="Q236" s="25"/>
      <c r="R236" s="24"/>
    </row>
    <row r="237" spans="1:19" ht="15.75" customHeight="1" x14ac:dyDescent="0.25">
      <c r="A237" s="5">
        <v>2202</v>
      </c>
      <c r="B237" s="6"/>
      <c r="C237" s="6"/>
      <c r="D237" s="6"/>
      <c r="E237" s="6"/>
      <c r="F237" s="6"/>
      <c r="G237" s="6"/>
      <c r="H237" s="6"/>
      <c r="I237" s="6"/>
      <c r="J237" s="6"/>
      <c r="K237" s="55"/>
      <c r="L237" s="13"/>
      <c r="M237" s="14"/>
      <c r="N237" s="20"/>
      <c r="O237" s="24"/>
      <c r="P237" s="22"/>
      <c r="Q237" s="25"/>
      <c r="R237" s="24"/>
    </row>
    <row r="238" spans="1:19" ht="15.75" customHeight="1" x14ac:dyDescent="0.25">
      <c r="A238" s="5">
        <v>2301</v>
      </c>
      <c r="B238" s="6"/>
      <c r="C238" s="6"/>
      <c r="D238" s="6"/>
      <c r="E238" s="6"/>
      <c r="F238" s="6"/>
      <c r="G238" s="6"/>
      <c r="H238" s="6"/>
      <c r="I238" s="6"/>
      <c r="J238" s="6"/>
      <c r="K238" s="55"/>
      <c r="L238" s="13"/>
      <c r="M238" s="14"/>
      <c r="N238" s="20"/>
      <c r="O238" s="14"/>
      <c r="P238" s="20"/>
      <c r="Q238" s="26"/>
      <c r="R238" s="24"/>
    </row>
    <row r="239" spans="1:19" ht="15.75" customHeight="1" x14ac:dyDescent="0.25">
      <c r="A239" s="5">
        <v>2302</v>
      </c>
      <c r="B239" s="6"/>
      <c r="C239" s="6"/>
      <c r="D239" s="6"/>
      <c r="E239" s="6"/>
      <c r="F239" s="6"/>
      <c r="G239" s="6"/>
      <c r="H239" s="6"/>
      <c r="I239" s="6"/>
      <c r="J239" s="6"/>
      <c r="K239" s="55"/>
      <c r="L239" s="13"/>
      <c r="M239" s="14"/>
      <c r="N239" s="20"/>
      <c r="O239" s="27" t="s">
        <v>19</v>
      </c>
      <c r="P239" s="28">
        <v>27</v>
      </c>
      <c r="Q239" s="29">
        <f>IF(SUM(K227:K235)=0,"",SUM(K227:K235))</f>
        <v>33</v>
      </c>
      <c r="R239" s="30" t="s">
        <v>3</v>
      </c>
    </row>
    <row r="240" spans="1:19" ht="15.75" customHeight="1" x14ac:dyDescent="0.25">
      <c r="A240" s="5">
        <v>2401</v>
      </c>
      <c r="B240" s="6"/>
      <c r="C240" s="6"/>
      <c r="D240" s="6"/>
      <c r="E240" s="6"/>
      <c r="F240" s="6"/>
      <c r="G240" s="6"/>
      <c r="H240" s="6"/>
      <c r="I240" s="6"/>
      <c r="J240" s="6"/>
      <c r="K240" s="55"/>
      <c r="L240" s="13"/>
      <c r="M240" s="14"/>
      <c r="N240" s="20"/>
      <c r="O240" s="31" t="s">
        <v>20</v>
      </c>
      <c r="P240" s="32">
        <f>IF(P239/B225=0,"",P239/B225)</f>
        <v>0.51923076923076927</v>
      </c>
      <c r="Q240" s="33">
        <f>IF(P239/Q239=0,"",P239/Q239)</f>
        <v>0.81818181818181823</v>
      </c>
      <c r="R240" s="34" t="s">
        <v>21</v>
      </c>
    </row>
    <row r="241" spans="1:19" ht="15.75" customHeight="1" x14ac:dyDescent="0.25">
      <c r="A241" s="5">
        <v>2402</v>
      </c>
      <c r="B241" s="83"/>
      <c r="C241" s="83"/>
      <c r="D241" s="83"/>
      <c r="E241" s="83"/>
      <c r="F241" s="83"/>
      <c r="G241" s="83"/>
      <c r="H241" s="83"/>
      <c r="I241" s="83"/>
      <c r="J241" s="83"/>
      <c r="K241" s="55"/>
      <c r="L241" s="35"/>
      <c r="M241" s="36"/>
      <c r="N241" s="37"/>
      <c r="O241" s="38"/>
      <c r="P241" s="39"/>
      <c r="Q241" s="39"/>
      <c r="R241" s="40"/>
    </row>
    <row r="242" spans="1:19" ht="18" customHeight="1" x14ac:dyDescent="0.25">
      <c r="A242" s="1"/>
      <c r="B242" s="102" t="s">
        <v>22</v>
      </c>
      <c r="C242" s="102"/>
      <c r="D242" s="102"/>
      <c r="E242" s="102"/>
      <c r="F242" s="102"/>
      <c r="G242" s="102"/>
      <c r="H242" s="102"/>
      <c r="I242" s="102"/>
      <c r="J242" s="102"/>
      <c r="K242" s="82">
        <f>SUM(K233:K238)</f>
        <v>33</v>
      </c>
      <c r="L242" s="42">
        <f>IF(K233=0,"",K233/B225)</f>
        <v>0.44230769230769229</v>
      </c>
      <c r="M242" s="42">
        <f>IF(K242=0,"",K242/B225)</f>
        <v>0.63461538461538458</v>
      </c>
      <c r="N242" s="42">
        <f>IF(K234=0,"",M242-L242)</f>
        <v>0.19230769230769229</v>
      </c>
      <c r="O242" s="2"/>
      <c r="P242" s="4"/>
      <c r="Q242" s="3"/>
      <c r="R242" s="2"/>
    </row>
    <row r="243" spans="1:19" ht="12.75" customHeight="1" x14ac:dyDescent="0.2"/>
    <row r="244" spans="1:19" ht="12.75" customHeight="1" x14ac:dyDescent="0.2"/>
    <row r="245" spans="1:19" ht="26.25" customHeight="1" x14ac:dyDescent="0.4">
      <c r="A245" s="79"/>
      <c r="B245" s="101" t="s">
        <v>23</v>
      </c>
      <c r="C245" s="103"/>
      <c r="D245" s="103"/>
      <c r="E245" s="103"/>
      <c r="F245" s="103"/>
      <c r="G245" s="103"/>
      <c r="H245" s="103"/>
      <c r="I245" s="103"/>
      <c r="J245" s="103"/>
      <c r="K245" s="77" t="s">
        <v>38</v>
      </c>
      <c r="L245" s="4"/>
      <c r="M245" s="2"/>
      <c r="N245" s="2"/>
      <c r="O245" s="4"/>
      <c r="P245" s="2"/>
      <c r="Q245" s="4"/>
      <c r="R245" s="4"/>
    </row>
    <row r="246" spans="1:19" ht="20.25" customHeight="1" x14ac:dyDescent="0.2">
      <c r="A246" s="95" t="s">
        <v>1</v>
      </c>
      <c r="B246" s="96" t="s">
        <v>2</v>
      </c>
      <c r="C246" s="97"/>
      <c r="D246" s="97"/>
      <c r="E246" s="97"/>
      <c r="F246" s="97"/>
      <c r="G246" s="97"/>
      <c r="H246" s="97"/>
      <c r="I246" s="97"/>
      <c r="J246" s="98"/>
      <c r="K246" s="99" t="s">
        <v>3</v>
      </c>
      <c r="L246" s="93" t="s">
        <v>4</v>
      </c>
      <c r="M246" s="93" t="s">
        <v>5</v>
      </c>
      <c r="N246" s="91" t="s">
        <v>6</v>
      </c>
      <c r="O246" s="93" t="s">
        <v>7</v>
      </c>
      <c r="P246" s="94" t="s">
        <v>8</v>
      </c>
      <c r="Q246" s="94" t="s">
        <v>9</v>
      </c>
      <c r="R246" s="93" t="s">
        <v>10</v>
      </c>
    </row>
    <row r="247" spans="1:19" ht="15.75" customHeight="1" x14ac:dyDescent="0.25">
      <c r="A247" s="92"/>
      <c r="B247" s="5" t="s">
        <v>11</v>
      </c>
      <c r="C247" s="5" t="s">
        <v>12</v>
      </c>
      <c r="D247" s="5" t="s">
        <v>13</v>
      </c>
      <c r="E247" s="5" t="s">
        <v>14</v>
      </c>
      <c r="F247" s="5" t="s">
        <v>15</v>
      </c>
      <c r="G247" s="5" t="s">
        <v>16</v>
      </c>
      <c r="H247" s="5" t="s">
        <v>17</v>
      </c>
      <c r="I247" s="5" t="s">
        <v>18</v>
      </c>
      <c r="J247" s="5" t="s">
        <v>46</v>
      </c>
      <c r="K247" s="104"/>
      <c r="L247" s="92"/>
      <c r="M247" s="92"/>
      <c r="N247" s="92"/>
      <c r="O247" s="92"/>
      <c r="P247" s="92"/>
      <c r="Q247" s="92"/>
      <c r="R247" s="92"/>
    </row>
    <row r="248" spans="1:19" ht="15.75" customHeight="1" x14ac:dyDescent="0.25">
      <c r="A248" s="5">
        <v>1701</v>
      </c>
      <c r="B248" s="6">
        <v>36</v>
      </c>
      <c r="C248" s="6"/>
      <c r="D248" s="6"/>
      <c r="E248" s="6"/>
      <c r="F248" s="6"/>
      <c r="G248" s="6"/>
      <c r="H248" s="6"/>
      <c r="I248" s="6"/>
      <c r="J248" s="6"/>
      <c r="K248" s="55"/>
      <c r="L248" s="7"/>
      <c r="M248" s="8"/>
      <c r="N248" s="9"/>
      <c r="O248" s="51"/>
      <c r="P248" s="11">
        <f>B248</f>
        <v>36</v>
      </c>
      <c r="Q248" s="52"/>
      <c r="R248" s="51"/>
    </row>
    <row r="249" spans="1:19" ht="15.75" customHeight="1" x14ac:dyDescent="0.25">
      <c r="A249" s="5">
        <v>1702</v>
      </c>
      <c r="B249" s="6"/>
      <c r="C249" s="6">
        <v>31</v>
      </c>
      <c r="D249" s="6"/>
      <c r="E249" s="6"/>
      <c r="F249" s="6"/>
      <c r="G249" s="6"/>
      <c r="H249" s="6"/>
      <c r="I249" s="6"/>
      <c r="J249" s="6"/>
      <c r="K249" s="55"/>
      <c r="L249" s="13"/>
      <c r="M249" s="14"/>
      <c r="N249" s="15"/>
      <c r="O249" s="16">
        <f>IF(C249=0,"",C249/B248)</f>
        <v>0.86111111111111116</v>
      </c>
      <c r="P249" s="17">
        <v>33</v>
      </c>
      <c r="Q249" s="18">
        <f t="shared" ref="Q249:Q256" si="20">IF(P249=0,"",P249/P248)</f>
        <v>0.91666666666666663</v>
      </c>
      <c r="R249" s="18">
        <f t="shared" ref="R249:R256" si="21">IF(P249=0,"",100%-Q249)</f>
        <v>8.333333333333337E-2</v>
      </c>
    </row>
    <row r="250" spans="1:19" ht="15.75" customHeight="1" x14ac:dyDescent="0.25">
      <c r="A250" s="5">
        <v>1801</v>
      </c>
      <c r="B250" s="6"/>
      <c r="C250" s="6"/>
      <c r="D250" s="6">
        <v>30</v>
      </c>
      <c r="E250" s="6"/>
      <c r="F250" s="6"/>
      <c r="G250" s="6"/>
      <c r="H250" s="6"/>
      <c r="I250" s="6"/>
      <c r="J250" s="6"/>
      <c r="K250" s="55"/>
      <c r="L250" s="13"/>
      <c r="M250" s="14"/>
      <c r="N250" s="15"/>
      <c r="O250" s="16">
        <f>IF(D250=0,"",D250/C249)</f>
        <v>0.967741935483871</v>
      </c>
      <c r="P250" s="17">
        <v>30</v>
      </c>
      <c r="Q250" s="18">
        <f t="shared" si="20"/>
        <v>0.90909090909090906</v>
      </c>
      <c r="R250" s="18">
        <f t="shared" si="21"/>
        <v>9.0909090909090939E-2</v>
      </c>
      <c r="S250" s="19">
        <f>P250/P248</f>
        <v>0.83333333333333337</v>
      </c>
    </row>
    <row r="251" spans="1:19" ht="15.75" customHeight="1" x14ac:dyDescent="0.25">
      <c r="A251" s="5">
        <v>1802</v>
      </c>
      <c r="B251" s="6"/>
      <c r="C251" s="6"/>
      <c r="D251" s="6"/>
      <c r="E251" s="6">
        <v>29</v>
      </c>
      <c r="F251" s="6"/>
      <c r="G251" s="6"/>
      <c r="H251" s="6"/>
      <c r="I251" s="6"/>
      <c r="J251" s="6"/>
      <c r="K251" s="55"/>
      <c r="L251" s="13"/>
      <c r="M251" s="14"/>
      <c r="N251" s="15"/>
      <c r="O251" s="16">
        <f>IF(E251=0,"",E251/D250)</f>
        <v>0.96666666666666667</v>
      </c>
      <c r="P251" s="17">
        <v>29</v>
      </c>
      <c r="Q251" s="18">
        <f t="shared" si="20"/>
        <v>0.96666666666666667</v>
      </c>
      <c r="R251" s="18">
        <f t="shared" si="21"/>
        <v>3.3333333333333326E-2</v>
      </c>
    </row>
    <row r="252" spans="1:19" ht="15.75" customHeight="1" x14ac:dyDescent="0.25">
      <c r="A252" s="5">
        <v>1901</v>
      </c>
      <c r="B252" s="6"/>
      <c r="C252" s="6"/>
      <c r="D252" s="6"/>
      <c r="E252" s="6"/>
      <c r="F252" s="6">
        <v>25</v>
      </c>
      <c r="G252" s="6"/>
      <c r="H252" s="6"/>
      <c r="I252" s="6"/>
      <c r="J252" s="6"/>
      <c r="K252" s="55"/>
      <c r="L252" s="13"/>
      <c r="M252" s="14"/>
      <c r="N252" s="15"/>
      <c r="O252" s="16">
        <f>IF(F252=0,"",F252/E251)</f>
        <v>0.86206896551724133</v>
      </c>
      <c r="P252" s="17">
        <v>25</v>
      </c>
      <c r="Q252" s="18">
        <f t="shared" si="20"/>
        <v>0.86206896551724133</v>
      </c>
      <c r="R252" s="18">
        <f t="shared" si="21"/>
        <v>0.13793103448275867</v>
      </c>
    </row>
    <row r="253" spans="1:19" ht="15.75" customHeight="1" x14ac:dyDescent="0.25">
      <c r="A253" s="5">
        <v>1902</v>
      </c>
      <c r="B253" s="6"/>
      <c r="C253" s="6"/>
      <c r="D253" s="6"/>
      <c r="E253" s="6"/>
      <c r="F253" s="6"/>
      <c r="G253" s="6">
        <v>24</v>
      </c>
      <c r="H253" s="6"/>
      <c r="I253" s="6"/>
      <c r="J253" s="6"/>
      <c r="K253" s="55"/>
      <c r="L253" s="13"/>
      <c r="M253" s="14"/>
      <c r="N253" s="15"/>
      <c r="O253" s="16">
        <f>IF(G253=0,"",G253/F252)</f>
        <v>0.96</v>
      </c>
      <c r="P253" s="17">
        <v>24</v>
      </c>
      <c r="Q253" s="18">
        <f t="shared" si="20"/>
        <v>0.96</v>
      </c>
      <c r="R253" s="18">
        <f t="shared" si="21"/>
        <v>4.0000000000000036E-2</v>
      </c>
    </row>
    <row r="254" spans="1:19" ht="15.75" customHeight="1" x14ac:dyDescent="0.25">
      <c r="A254" s="5">
        <v>2001</v>
      </c>
      <c r="B254" s="6"/>
      <c r="C254" s="6"/>
      <c r="D254" s="6"/>
      <c r="E254" s="6"/>
      <c r="F254" s="6"/>
      <c r="G254" s="6"/>
      <c r="H254" s="6">
        <v>24</v>
      </c>
      <c r="I254" s="6"/>
      <c r="J254" s="6"/>
      <c r="K254" s="55"/>
      <c r="L254" s="13"/>
      <c r="M254" s="14"/>
      <c r="N254" s="15"/>
      <c r="O254" s="16">
        <f>IF(H254=0,"",H254/G253)</f>
        <v>1</v>
      </c>
      <c r="P254" s="17">
        <v>24</v>
      </c>
      <c r="Q254" s="18">
        <f t="shared" si="20"/>
        <v>1</v>
      </c>
      <c r="R254" s="18">
        <f t="shared" si="21"/>
        <v>0</v>
      </c>
    </row>
    <row r="255" spans="1:19" ht="15.75" customHeight="1" x14ac:dyDescent="0.25">
      <c r="A255" s="5">
        <v>2002</v>
      </c>
      <c r="B255" s="6"/>
      <c r="C255" s="6"/>
      <c r="D255" s="6"/>
      <c r="E255" s="6"/>
      <c r="F255" s="6"/>
      <c r="G255" s="6"/>
      <c r="H255" s="6"/>
      <c r="I255" s="6">
        <v>24</v>
      </c>
      <c r="J255" s="6"/>
      <c r="K255" s="55"/>
      <c r="L255" s="13"/>
      <c r="M255" s="14"/>
      <c r="N255" s="15"/>
      <c r="O255" s="16">
        <f>IF(I255=0,"",I255/H254)</f>
        <v>1</v>
      </c>
      <c r="P255" s="17">
        <v>24</v>
      </c>
      <c r="Q255" s="18">
        <f t="shared" si="20"/>
        <v>1</v>
      </c>
      <c r="R255" s="18">
        <f t="shared" si="21"/>
        <v>0</v>
      </c>
    </row>
    <row r="256" spans="1:19" ht="15.75" customHeight="1" x14ac:dyDescent="0.25">
      <c r="A256" s="5">
        <v>2101</v>
      </c>
      <c r="B256" s="6"/>
      <c r="C256" s="6"/>
      <c r="D256" s="6"/>
      <c r="E256" s="6"/>
      <c r="F256" s="6"/>
      <c r="G256" s="6"/>
      <c r="H256" s="6"/>
      <c r="I256" s="6"/>
      <c r="J256" s="6">
        <v>24</v>
      </c>
      <c r="K256" s="55">
        <v>22</v>
      </c>
      <c r="L256" s="13"/>
      <c r="M256" s="14"/>
      <c r="N256" s="15"/>
      <c r="O256" s="53">
        <f>IF(J256=0,"",J256/I255)</f>
        <v>1</v>
      </c>
      <c r="P256" s="17">
        <v>24</v>
      </c>
      <c r="Q256" s="54">
        <f t="shared" si="20"/>
        <v>1</v>
      </c>
      <c r="R256" s="54">
        <f t="shared" si="21"/>
        <v>0</v>
      </c>
    </row>
    <row r="257" spans="1:22" ht="15.75" customHeight="1" x14ac:dyDescent="0.25">
      <c r="A257" s="5">
        <v>2102</v>
      </c>
      <c r="B257" s="6"/>
      <c r="C257" s="6"/>
      <c r="D257" s="6"/>
      <c r="E257" s="6"/>
      <c r="F257" s="6"/>
      <c r="G257" s="6"/>
      <c r="H257" s="6"/>
      <c r="I257" s="6"/>
      <c r="J257" s="6">
        <v>1</v>
      </c>
      <c r="K257" s="55">
        <v>2</v>
      </c>
      <c r="L257" s="13"/>
      <c r="M257" s="14"/>
      <c r="N257" s="20"/>
      <c r="O257" s="74"/>
      <c r="P257" s="17">
        <v>2</v>
      </c>
      <c r="Q257" s="75"/>
      <c r="R257" s="76"/>
    </row>
    <row r="258" spans="1:22" ht="15.75" customHeight="1" x14ac:dyDescent="0.25">
      <c r="A258" s="5">
        <v>2201</v>
      </c>
      <c r="B258" s="6"/>
      <c r="C258" s="6"/>
      <c r="D258" s="6"/>
      <c r="E258" s="6"/>
      <c r="F258" s="6"/>
      <c r="G258" s="6"/>
      <c r="H258" s="6"/>
      <c r="I258" s="6"/>
      <c r="J258" s="6"/>
      <c r="K258" s="55"/>
      <c r="L258" s="13"/>
      <c r="M258" s="14"/>
      <c r="N258" s="20"/>
      <c r="O258" s="24"/>
      <c r="P258" s="22"/>
      <c r="Q258" s="25"/>
      <c r="R258" s="24"/>
    </row>
    <row r="259" spans="1:22" ht="15.75" customHeight="1" x14ac:dyDescent="0.25">
      <c r="A259" s="5">
        <v>2202</v>
      </c>
      <c r="B259" s="6"/>
      <c r="C259" s="6"/>
      <c r="D259" s="6"/>
      <c r="E259" s="6"/>
      <c r="F259" s="6"/>
      <c r="G259" s="6"/>
      <c r="H259" s="6"/>
      <c r="I259" s="6"/>
      <c r="J259" s="6"/>
      <c r="K259" s="55"/>
      <c r="L259" s="13"/>
      <c r="M259" s="14"/>
      <c r="N259" s="20"/>
      <c r="O259" s="24"/>
      <c r="P259" s="22"/>
      <c r="Q259" s="25"/>
      <c r="R259" s="24"/>
    </row>
    <row r="260" spans="1:22" ht="15.75" customHeight="1" x14ac:dyDescent="0.25">
      <c r="A260" s="5">
        <v>2301</v>
      </c>
      <c r="B260" s="6"/>
      <c r="C260" s="6"/>
      <c r="D260" s="6"/>
      <c r="E260" s="6"/>
      <c r="F260" s="6"/>
      <c r="G260" s="6"/>
      <c r="H260" s="6"/>
      <c r="I260" s="6"/>
      <c r="J260" s="6"/>
      <c r="K260" s="55"/>
      <c r="L260" s="13"/>
      <c r="M260" s="14"/>
      <c r="N260" s="20"/>
      <c r="O260" s="24"/>
      <c r="P260" s="22"/>
      <c r="Q260" s="25"/>
      <c r="R260" s="24"/>
    </row>
    <row r="261" spans="1:22" ht="15.75" customHeight="1" x14ac:dyDescent="0.25">
      <c r="A261" s="5">
        <v>2302</v>
      </c>
      <c r="B261" s="6"/>
      <c r="C261" s="6"/>
      <c r="D261" s="6"/>
      <c r="E261" s="6"/>
      <c r="F261" s="6"/>
      <c r="G261" s="6"/>
      <c r="H261" s="6"/>
      <c r="I261" s="6"/>
      <c r="J261" s="6"/>
      <c r="K261" s="55"/>
      <c r="L261" s="13"/>
      <c r="M261" s="14"/>
      <c r="N261" s="20"/>
      <c r="O261" s="14"/>
      <c r="P261" s="20"/>
      <c r="Q261" s="26"/>
      <c r="R261" s="24"/>
    </row>
    <row r="262" spans="1:22" ht="15.75" customHeight="1" x14ac:dyDescent="0.25">
      <c r="A262" s="5">
        <v>2401</v>
      </c>
      <c r="B262" s="6"/>
      <c r="C262" s="6"/>
      <c r="D262" s="6"/>
      <c r="E262" s="6"/>
      <c r="F262" s="6"/>
      <c r="G262" s="6"/>
      <c r="H262" s="6"/>
      <c r="I262" s="6"/>
      <c r="J262" s="6"/>
      <c r="K262" s="55"/>
      <c r="L262" s="13"/>
      <c r="M262" s="14"/>
      <c r="N262" s="20"/>
      <c r="O262" s="27" t="s">
        <v>19</v>
      </c>
      <c r="P262" s="28">
        <v>13</v>
      </c>
      <c r="Q262" s="29">
        <f>IF(SUM(K250:K258)=0,"",SUM(K250:K258))</f>
        <v>24</v>
      </c>
      <c r="R262" s="30" t="s">
        <v>3</v>
      </c>
    </row>
    <row r="263" spans="1:22" ht="15.75" customHeight="1" x14ac:dyDescent="0.25">
      <c r="A263" s="5">
        <v>2402</v>
      </c>
      <c r="B263" s="6"/>
      <c r="C263" s="6"/>
      <c r="D263" s="6"/>
      <c r="E263" s="6"/>
      <c r="F263" s="6"/>
      <c r="G263" s="6"/>
      <c r="H263" s="6"/>
      <c r="I263" s="6"/>
      <c r="J263" s="6"/>
      <c r="K263" s="55"/>
      <c r="L263" s="13"/>
      <c r="M263" s="14"/>
      <c r="N263" s="20"/>
      <c r="O263" s="31" t="s">
        <v>20</v>
      </c>
      <c r="P263" s="32">
        <f>IF(P262/B248=0,"",P262/B248)</f>
        <v>0.3611111111111111</v>
      </c>
      <c r="Q263" s="33">
        <f>IF(P262/Q262=0,"",P262/Q262)</f>
        <v>0.54166666666666663</v>
      </c>
      <c r="R263" s="34" t="s">
        <v>21</v>
      </c>
    </row>
    <row r="264" spans="1:22" ht="15.75" customHeight="1" x14ac:dyDescent="0.25">
      <c r="A264" s="5">
        <v>2501</v>
      </c>
      <c r="B264" s="83"/>
      <c r="C264" s="83"/>
      <c r="D264" s="83"/>
      <c r="E264" s="83"/>
      <c r="F264" s="83"/>
      <c r="G264" s="83"/>
      <c r="H264" s="83"/>
      <c r="I264" s="83"/>
      <c r="J264" s="83"/>
      <c r="K264" s="55"/>
      <c r="L264" s="35"/>
      <c r="M264" s="36"/>
      <c r="N264" s="37"/>
      <c r="O264" s="38"/>
      <c r="P264" s="39"/>
      <c r="Q264" s="39"/>
      <c r="R264" s="40"/>
    </row>
    <row r="265" spans="1:22" ht="18" customHeight="1" x14ac:dyDescent="0.25">
      <c r="A265" s="1"/>
      <c r="B265" s="102" t="s">
        <v>22</v>
      </c>
      <c r="C265" s="102"/>
      <c r="D265" s="102"/>
      <c r="E265" s="102"/>
      <c r="F265" s="102"/>
      <c r="G265" s="102"/>
      <c r="H265" s="102"/>
      <c r="I265" s="102"/>
      <c r="J265" s="102"/>
      <c r="K265" s="82">
        <f>SUM(K256:K261)</f>
        <v>24</v>
      </c>
      <c r="L265" s="42">
        <f>IF(K256=0,"",K256/B248)</f>
        <v>0.61111111111111116</v>
      </c>
      <c r="M265" s="42">
        <f>IF(K265=0,"",K265/B248)</f>
        <v>0.66666666666666663</v>
      </c>
      <c r="N265" s="42">
        <f>IF(K257=0,"",M265-L265)</f>
        <v>5.5555555555555469E-2</v>
      </c>
      <c r="O265" s="2"/>
      <c r="P265" s="4"/>
      <c r="Q265" s="3"/>
      <c r="R265" s="2"/>
    </row>
    <row r="266" spans="1:22" ht="12.75" customHeight="1" x14ac:dyDescent="0.2"/>
    <row r="267" spans="1:22" ht="12.75" customHeight="1" x14ac:dyDescent="0.2"/>
    <row r="268" spans="1:22" ht="26.25" customHeight="1" x14ac:dyDescent="0.4">
      <c r="B268" s="101" t="s">
        <v>23</v>
      </c>
      <c r="C268" s="103"/>
      <c r="D268" s="103"/>
      <c r="E268" s="103"/>
      <c r="F268" s="103"/>
      <c r="G268" s="103"/>
      <c r="H268" s="103"/>
      <c r="I268" s="103"/>
      <c r="J268" s="103"/>
      <c r="K268" s="77" t="s">
        <v>39</v>
      </c>
      <c r="L268" s="2"/>
      <c r="M268" s="2"/>
      <c r="N268" s="4"/>
      <c r="O268" s="2"/>
      <c r="P268" s="4"/>
      <c r="Q268" s="4"/>
      <c r="R268" s="4"/>
      <c r="V268" s="72">
        <f>AVERAGE(P263,P286)</f>
        <v>0.38463718820861681</v>
      </c>
    </row>
    <row r="269" spans="1:22" ht="20.25" customHeight="1" x14ac:dyDescent="0.2">
      <c r="A269" s="95" t="s">
        <v>1</v>
      </c>
      <c r="B269" s="96" t="s">
        <v>2</v>
      </c>
      <c r="C269" s="97"/>
      <c r="D269" s="97"/>
      <c r="E269" s="97"/>
      <c r="F269" s="97"/>
      <c r="G269" s="97"/>
      <c r="H269" s="97"/>
      <c r="I269" s="97"/>
      <c r="J269" s="98"/>
      <c r="K269" s="99" t="s">
        <v>3</v>
      </c>
      <c r="L269" s="93" t="s">
        <v>4</v>
      </c>
      <c r="M269" s="93" t="s">
        <v>5</v>
      </c>
      <c r="N269" s="91" t="s">
        <v>6</v>
      </c>
      <c r="O269" s="93" t="s">
        <v>7</v>
      </c>
      <c r="P269" s="94" t="s">
        <v>8</v>
      </c>
      <c r="Q269" s="94" t="s">
        <v>9</v>
      </c>
      <c r="R269" s="93" t="s">
        <v>10</v>
      </c>
    </row>
    <row r="270" spans="1:22" ht="15.75" customHeight="1" x14ac:dyDescent="0.25">
      <c r="A270" s="92"/>
      <c r="B270" s="5" t="s">
        <v>11</v>
      </c>
      <c r="C270" s="5" t="s">
        <v>12</v>
      </c>
      <c r="D270" s="5" t="s">
        <v>13</v>
      </c>
      <c r="E270" s="5" t="s">
        <v>14</v>
      </c>
      <c r="F270" s="5" t="s">
        <v>15</v>
      </c>
      <c r="G270" s="5" t="s">
        <v>16</v>
      </c>
      <c r="H270" s="5" t="s">
        <v>17</v>
      </c>
      <c r="I270" s="5" t="s">
        <v>18</v>
      </c>
      <c r="J270" s="5" t="s">
        <v>46</v>
      </c>
      <c r="K270" s="104"/>
      <c r="L270" s="92"/>
      <c r="M270" s="92"/>
      <c r="N270" s="92"/>
      <c r="O270" s="92"/>
      <c r="P270" s="92"/>
      <c r="Q270" s="92"/>
      <c r="R270" s="92"/>
    </row>
    <row r="271" spans="1:22" ht="15.75" customHeight="1" x14ac:dyDescent="0.25">
      <c r="A271" s="5">
        <v>1702</v>
      </c>
      <c r="B271" s="6">
        <v>49</v>
      </c>
      <c r="C271" s="6"/>
      <c r="D271" s="6"/>
      <c r="E271" s="6"/>
      <c r="F271" s="6"/>
      <c r="G271" s="6"/>
      <c r="H271" s="6"/>
      <c r="I271" s="6"/>
      <c r="J271" s="6"/>
      <c r="K271" s="55"/>
      <c r="L271" s="7"/>
      <c r="M271" s="8"/>
      <c r="N271" s="9"/>
      <c r="O271" s="51"/>
      <c r="P271" s="11">
        <f>B271</f>
        <v>49</v>
      </c>
      <c r="Q271" s="52"/>
      <c r="R271" s="51"/>
    </row>
    <row r="272" spans="1:22" ht="15.75" customHeight="1" x14ac:dyDescent="0.25">
      <c r="A272" s="5">
        <v>1801</v>
      </c>
      <c r="B272" s="6"/>
      <c r="C272" s="6">
        <v>45</v>
      </c>
      <c r="D272" s="6"/>
      <c r="E272" s="6"/>
      <c r="F272" s="6"/>
      <c r="G272" s="6"/>
      <c r="H272" s="6"/>
      <c r="I272" s="6"/>
      <c r="J272" s="6"/>
      <c r="K272" s="55"/>
      <c r="L272" s="13"/>
      <c r="M272" s="14"/>
      <c r="N272" s="15"/>
      <c r="O272" s="16">
        <f>IF(C272=0,"",C272/B271)</f>
        <v>0.91836734693877553</v>
      </c>
      <c r="P272" s="17">
        <v>45</v>
      </c>
      <c r="Q272" s="18">
        <f t="shared" ref="Q272:Q279" si="22">IF(P272=0,"",P272/P271)</f>
        <v>0.91836734693877553</v>
      </c>
      <c r="R272" s="18">
        <f t="shared" ref="R272:R279" si="23">IF(P272=0,"",100%-Q272)</f>
        <v>8.1632653061224469E-2</v>
      </c>
    </row>
    <row r="273" spans="1:19" ht="15.75" customHeight="1" x14ac:dyDescent="0.25">
      <c r="A273" s="5">
        <v>1802</v>
      </c>
      <c r="B273" s="6"/>
      <c r="C273" s="6"/>
      <c r="D273" s="6">
        <v>40</v>
      </c>
      <c r="E273" s="6"/>
      <c r="F273" s="6"/>
      <c r="G273" s="6"/>
      <c r="H273" s="6"/>
      <c r="I273" s="6"/>
      <c r="J273" s="6"/>
      <c r="K273" s="55"/>
      <c r="L273" s="13"/>
      <c r="M273" s="14"/>
      <c r="N273" s="15"/>
      <c r="O273" s="16">
        <f>IF(D273=0,"",D273/C272)</f>
        <v>0.88888888888888884</v>
      </c>
      <c r="P273" s="17">
        <v>41</v>
      </c>
      <c r="Q273" s="18">
        <f t="shared" si="22"/>
        <v>0.91111111111111109</v>
      </c>
      <c r="R273" s="18">
        <f t="shared" si="23"/>
        <v>8.8888888888888906E-2</v>
      </c>
      <c r="S273" s="46">
        <f>P273/P271</f>
        <v>0.83673469387755106</v>
      </c>
    </row>
    <row r="274" spans="1:19" ht="15.75" customHeight="1" x14ac:dyDescent="0.25">
      <c r="A274" s="5">
        <v>1901</v>
      </c>
      <c r="B274" s="6"/>
      <c r="C274" s="6"/>
      <c r="D274" s="6"/>
      <c r="E274" s="6">
        <v>36</v>
      </c>
      <c r="F274" s="6"/>
      <c r="G274" s="6"/>
      <c r="H274" s="6"/>
      <c r="I274" s="6"/>
      <c r="J274" s="6"/>
      <c r="K274" s="55"/>
      <c r="L274" s="13"/>
      <c r="M274" s="14"/>
      <c r="N274" s="15"/>
      <c r="O274" s="16">
        <f>IF(E274=0,"",E274/D273)</f>
        <v>0.9</v>
      </c>
      <c r="P274" s="17">
        <v>38</v>
      </c>
      <c r="Q274" s="18">
        <f t="shared" si="22"/>
        <v>0.92682926829268297</v>
      </c>
      <c r="R274" s="18">
        <f t="shared" si="23"/>
        <v>7.3170731707317027E-2</v>
      </c>
    </row>
    <row r="275" spans="1:19" ht="15.75" customHeight="1" x14ac:dyDescent="0.25">
      <c r="A275" s="5">
        <v>1902</v>
      </c>
      <c r="B275" s="6"/>
      <c r="C275" s="6"/>
      <c r="D275" s="6"/>
      <c r="E275" s="6"/>
      <c r="F275" s="6">
        <v>36</v>
      </c>
      <c r="G275" s="6"/>
      <c r="H275" s="6"/>
      <c r="I275" s="6"/>
      <c r="J275" s="6"/>
      <c r="K275" s="55"/>
      <c r="L275" s="13"/>
      <c r="M275" s="14"/>
      <c r="N275" s="15"/>
      <c r="O275" s="16">
        <f>IF(F275=0,"",F275/E274)</f>
        <v>1</v>
      </c>
      <c r="P275" s="17">
        <v>38</v>
      </c>
      <c r="Q275" s="18">
        <f t="shared" si="22"/>
        <v>1</v>
      </c>
      <c r="R275" s="18">
        <f t="shared" si="23"/>
        <v>0</v>
      </c>
    </row>
    <row r="276" spans="1:19" ht="15.75" customHeight="1" x14ac:dyDescent="0.25">
      <c r="A276" s="5">
        <v>2001</v>
      </c>
      <c r="B276" s="6"/>
      <c r="C276" s="6"/>
      <c r="D276" s="6"/>
      <c r="E276" s="6"/>
      <c r="F276" s="6"/>
      <c r="G276" s="6">
        <v>35</v>
      </c>
      <c r="H276" s="6"/>
      <c r="I276" s="6"/>
      <c r="J276" s="6"/>
      <c r="K276" s="55"/>
      <c r="L276" s="13"/>
      <c r="M276" s="14"/>
      <c r="N276" s="15"/>
      <c r="O276" s="16">
        <f>IF(G276=0,"",G276/F275)</f>
        <v>0.97222222222222221</v>
      </c>
      <c r="P276" s="17">
        <v>37</v>
      </c>
      <c r="Q276" s="18">
        <f t="shared" si="22"/>
        <v>0.97368421052631582</v>
      </c>
      <c r="R276" s="18">
        <f t="shared" si="23"/>
        <v>2.6315789473684181E-2</v>
      </c>
    </row>
    <row r="277" spans="1:19" ht="15.75" customHeight="1" x14ac:dyDescent="0.25">
      <c r="A277" s="5">
        <v>2002</v>
      </c>
      <c r="B277" s="6"/>
      <c r="C277" s="6"/>
      <c r="D277" s="6"/>
      <c r="E277" s="6"/>
      <c r="F277" s="6"/>
      <c r="G277" s="6"/>
      <c r="H277" s="6">
        <v>29</v>
      </c>
      <c r="I277" s="6"/>
      <c r="J277" s="6"/>
      <c r="K277" s="55"/>
      <c r="L277" s="13"/>
      <c r="M277" s="14"/>
      <c r="N277" s="15"/>
      <c r="O277" s="16">
        <f>IF(H277=0,"",H277/G276)</f>
        <v>0.82857142857142863</v>
      </c>
      <c r="P277" s="17">
        <v>34</v>
      </c>
      <c r="Q277" s="18">
        <f t="shared" si="22"/>
        <v>0.91891891891891897</v>
      </c>
      <c r="R277" s="18">
        <f t="shared" si="23"/>
        <v>8.108108108108103E-2</v>
      </c>
    </row>
    <row r="278" spans="1:19" ht="15.75" customHeight="1" x14ac:dyDescent="0.25">
      <c r="A278" s="5">
        <v>2101</v>
      </c>
      <c r="B278" s="6"/>
      <c r="C278" s="6"/>
      <c r="D278" s="6"/>
      <c r="E278" s="6"/>
      <c r="F278" s="6"/>
      <c r="G278" s="6"/>
      <c r="H278" s="6"/>
      <c r="I278" s="6">
        <v>27</v>
      </c>
      <c r="J278" s="6"/>
      <c r="K278" s="55"/>
      <c r="L278" s="13"/>
      <c r="M278" s="14"/>
      <c r="N278" s="15"/>
      <c r="O278" s="16">
        <f>IF(I278=0,"",I278/H277)</f>
        <v>0.93103448275862066</v>
      </c>
      <c r="P278" s="17">
        <v>33</v>
      </c>
      <c r="Q278" s="18">
        <f t="shared" si="22"/>
        <v>0.97058823529411764</v>
      </c>
      <c r="R278" s="18">
        <f t="shared" si="23"/>
        <v>2.9411764705882359E-2</v>
      </c>
    </row>
    <row r="279" spans="1:19" ht="15.75" customHeight="1" x14ac:dyDescent="0.25">
      <c r="A279" s="5">
        <v>2102</v>
      </c>
      <c r="B279" s="6"/>
      <c r="C279" s="6"/>
      <c r="D279" s="6"/>
      <c r="E279" s="6"/>
      <c r="F279" s="6"/>
      <c r="G279" s="6"/>
      <c r="H279" s="6"/>
      <c r="I279" s="6"/>
      <c r="J279" s="6">
        <v>27</v>
      </c>
      <c r="K279" s="55">
        <v>17</v>
      </c>
      <c r="L279" s="13"/>
      <c r="M279" s="14"/>
      <c r="N279" s="15"/>
      <c r="O279" s="53">
        <f>IF(J279=0,"",J279/I278)</f>
        <v>1</v>
      </c>
      <c r="P279" s="17">
        <v>33</v>
      </c>
      <c r="Q279" s="54">
        <f t="shared" si="22"/>
        <v>1</v>
      </c>
      <c r="R279" s="54">
        <f t="shared" si="23"/>
        <v>0</v>
      </c>
    </row>
    <row r="280" spans="1:19" ht="15.75" customHeight="1" x14ac:dyDescent="0.25">
      <c r="A280" s="5">
        <v>2201</v>
      </c>
      <c r="B280" s="6"/>
      <c r="C280" s="6"/>
      <c r="D280" s="6"/>
      <c r="E280" s="6"/>
      <c r="F280" s="6"/>
      <c r="G280" s="6"/>
      <c r="H280" s="6"/>
      <c r="I280" s="6"/>
      <c r="J280" s="6">
        <v>11</v>
      </c>
      <c r="K280" s="55">
        <v>11</v>
      </c>
      <c r="L280" s="13"/>
      <c r="M280" s="14"/>
      <c r="N280" s="20"/>
      <c r="O280" s="74"/>
      <c r="P280" s="17">
        <v>13</v>
      </c>
      <c r="Q280" s="75"/>
      <c r="R280" s="76"/>
    </row>
    <row r="281" spans="1:19" ht="15.75" customHeight="1" x14ac:dyDescent="0.25">
      <c r="A281" s="5">
        <v>2202</v>
      </c>
      <c r="B281" s="6"/>
      <c r="C281" s="6"/>
      <c r="D281" s="6"/>
      <c r="E281" s="6"/>
      <c r="F281" s="6"/>
      <c r="G281" s="6"/>
      <c r="H281" s="6"/>
      <c r="I281" s="6"/>
      <c r="J281" s="6">
        <v>2</v>
      </c>
      <c r="K281" s="55">
        <v>1</v>
      </c>
      <c r="L281" s="13"/>
      <c r="M281" s="14"/>
      <c r="N281" s="20"/>
      <c r="O281" s="24"/>
      <c r="P281" s="22">
        <v>2</v>
      </c>
      <c r="Q281" s="25"/>
      <c r="R281" s="24"/>
    </row>
    <row r="282" spans="1:19" ht="15.75" customHeight="1" x14ac:dyDescent="0.25">
      <c r="A282" s="5">
        <v>2301</v>
      </c>
      <c r="B282" s="6"/>
      <c r="C282" s="6"/>
      <c r="D282" s="6"/>
      <c r="E282" s="6"/>
      <c r="F282" s="6"/>
      <c r="G282" s="6"/>
      <c r="H282" s="6"/>
      <c r="I282" s="6"/>
      <c r="J282" s="6"/>
      <c r="K282" s="55"/>
      <c r="L282" s="13"/>
      <c r="M282" s="14"/>
      <c r="N282" s="20"/>
      <c r="O282" s="24"/>
      <c r="P282" s="22"/>
      <c r="Q282" s="25"/>
      <c r="R282" s="24"/>
    </row>
    <row r="283" spans="1:19" ht="15.75" customHeight="1" x14ac:dyDescent="0.25">
      <c r="A283" s="5">
        <v>2302</v>
      </c>
      <c r="B283" s="6"/>
      <c r="C283" s="6"/>
      <c r="D283" s="6"/>
      <c r="E283" s="6"/>
      <c r="F283" s="6"/>
      <c r="G283" s="6"/>
      <c r="H283" s="6"/>
      <c r="I283" s="6"/>
      <c r="J283" s="6"/>
      <c r="K283" s="55"/>
      <c r="L283" s="13"/>
      <c r="M283" s="14"/>
      <c r="N283" s="20"/>
      <c r="O283" s="24"/>
      <c r="P283" s="22"/>
      <c r="Q283" s="25"/>
      <c r="R283" s="24"/>
    </row>
    <row r="284" spans="1:19" ht="15.75" customHeight="1" x14ac:dyDescent="0.25">
      <c r="A284" s="5">
        <v>2401</v>
      </c>
      <c r="B284" s="6"/>
      <c r="C284" s="6"/>
      <c r="D284" s="6"/>
      <c r="E284" s="6"/>
      <c r="F284" s="6"/>
      <c r="G284" s="6"/>
      <c r="H284" s="6"/>
      <c r="I284" s="6"/>
      <c r="J284" s="6"/>
      <c r="K284" s="55"/>
      <c r="L284" s="13"/>
      <c r="M284" s="14"/>
      <c r="N284" s="20"/>
      <c r="O284" s="14"/>
      <c r="P284" s="20"/>
      <c r="Q284" s="26"/>
      <c r="R284" s="24"/>
    </row>
    <row r="285" spans="1:19" ht="15.75" customHeight="1" x14ac:dyDescent="0.25">
      <c r="A285" s="5">
        <v>2402</v>
      </c>
      <c r="B285" s="6"/>
      <c r="C285" s="6"/>
      <c r="D285" s="6"/>
      <c r="E285" s="6"/>
      <c r="F285" s="6"/>
      <c r="G285" s="6"/>
      <c r="H285" s="6"/>
      <c r="I285" s="6"/>
      <c r="J285" s="6"/>
      <c r="K285" s="55"/>
      <c r="L285" s="13"/>
      <c r="M285" s="14"/>
      <c r="N285" s="20"/>
      <c r="O285" s="27" t="s">
        <v>19</v>
      </c>
      <c r="P285" s="28">
        <v>20</v>
      </c>
      <c r="Q285" s="29">
        <f>IF(SUM(K273:K281)=0,"",SUM(K273:K281))</f>
        <v>29</v>
      </c>
      <c r="R285" s="30" t="s">
        <v>3</v>
      </c>
    </row>
    <row r="286" spans="1:19" ht="15.75" customHeight="1" x14ac:dyDescent="0.25">
      <c r="A286" s="5">
        <v>2501</v>
      </c>
      <c r="B286" s="6"/>
      <c r="C286" s="6"/>
      <c r="D286" s="6"/>
      <c r="E286" s="6"/>
      <c r="F286" s="6"/>
      <c r="G286" s="6"/>
      <c r="H286" s="6"/>
      <c r="I286" s="6"/>
      <c r="J286" s="6"/>
      <c r="K286" s="55"/>
      <c r="L286" s="13"/>
      <c r="M286" s="14"/>
      <c r="N286" s="20"/>
      <c r="O286" s="31" t="s">
        <v>20</v>
      </c>
      <c r="P286" s="32">
        <f>IF(P285/B271=0,"",P285/B271)</f>
        <v>0.40816326530612246</v>
      </c>
      <c r="Q286" s="33">
        <f>IF(P285/Q285=0,"",P285/Q285)</f>
        <v>0.68965517241379315</v>
      </c>
      <c r="R286" s="34" t="s">
        <v>21</v>
      </c>
    </row>
    <row r="287" spans="1:19" ht="15.75" customHeight="1" x14ac:dyDescent="0.25">
      <c r="A287" s="5">
        <v>2502</v>
      </c>
      <c r="B287" s="83"/>
      <c r="C287" s="83"/>
      <c r="D287" s="83"/>
      <c r="E287" s="83"/>
      <c r="F287" s="83"/>
      <c r="G287" s="83"/>
      <c r="H287" s="83"/>
      <c r="I287" s="83"/>
      <c r="J287" s="83"/>
      <c r="K287" s="55"/>
      <c r="L287" s="35"/>
      <c r="M287" s="36"/>
      <c r="N287" s="37"/>
      <c r="O287" s="38"/>
      <c r="P287" s="39"/>
      <c r="Q287" s="39"/>
      <c r="R287" s="40"/>
    </row>
    <row r="288" spans="1:19" ht="18" customHeight="1" x14ac:dyDescent="0.25">
      <c r="A288" s="1"/>
      <c r="B288" s="102" t="s">
        <v>22</v>
      </c>
      <c r="C288" s="102"/>
      <c r="D288" s="102"/>
      <c r="E288" s="102"/>
      <c r="F288" s="102"/>
      <c r="G288" s="102"/>
      <c r="H288" s="102"/>
      <c r="I288" s="102"/>
      <c r="J288" s="102"/>
      <c r="K288" s="82">
        <f>SUM(K271:K284)</f>
        <v>29</v>
      </c>
      <c r="L288" s="42">
        <f>IF(K279=0,"",K279/B271)</f>
        <v>0.34693877551020408</v>
      </c>
      <c r="M288" s="42">
        <f>IF(K288=0,"",K288/B271)</f>
        <v>0.59183673469387754</v>
      </c>
      <c r="N288" s="42">
        <f>IF(K279=0,"",M288-L288)</f>
        <v>0.24489795918367346</v>
      </c>
      <c r="O288" s="2"/>
      <c r="P288" s="4"/>
      <c r="Q288" s="3"/>
      <c r="R288" s="2"/>
    </row>
    <row r="289" spans="1:19" ht="12.75" customHeight="1" x14ac:dyDescent="0.2"/>
    <row r="290" spans="1:19" ht="12.75" customHeight="1" x14ac:dyDescent="0.2"/>
    <row r="291" spans="1:19" ht="26.25" customHeight="1" x14ac:dyDescent="0.4">
      <c r="B291" s="101" t="s">
        <v>23</v>
      </c>
      <c r="C291" s="103"/>
      <c r="D291" s="103"/>
      <c r="E291" s="103"/>
      <c r="F291" s="103"/>
      <c r="G291" s="103"/>
      <c r="H291" s="103"/>
      <c r="I291" s="103"/>
      <c r="J291" s="103"/>
      <c r="K291" s="77" t="s">
        <v>41</v>
      </c>
      <c r="L291" s="2"/>
      <c r="M291" s="2"/>
      <c r="N291" s="4"/>
      <c r="O291" s="2"/>
      <c r="P291" s="4"/>
      <c r="Q291" s="4"/>
      <c r="R291" s="4"/>
    </row>
    <row r="292" spans="1:19" ht="20.25" customHeight="1" x14ac:dyDescent="0.2">
      <c r="A292" s="95" t="s">
        <v>1</v>
      </c>
      <c r="B292" s="96" t="s">
        <v>2</v>
      </c>
      <c r="C292" s="97"/>
      <c r="D292" s="97"/>
      <c r="E292" s="97"/>
      <c r="F292" s="97"/>
      <c r="G292" s="97"/>
      <c r="H292" s="97"/>
      <c r="I292" s="97"/>
      <c r="J292" s="98"/>
      <c r="K292" s="99" t="s">
        <v>3</v>
      </c>
      <c r="L292" s="93" t="s">
        <v>4</v>
      </c>
      <c r="M292" s="93" t="s">
        <v>5</v>
      </c>
      <c r="N292" s="91" t="s">
        <v>6</v>
      </c>
      <c r="O292" s="93" t="s">
        <v>7</v>
      </c>
      <c r="P292" s="94" t="s">
        <v>8</v>
      </c>
      <c r="Q292" s="94" t="s">
        <v>9</v>
      </c>
      <c r="R292" s="93" t="s">
        <v>10</v>
      </c>
    </row>
    <row r="293" spans="1:19" ht="15.75" customHeight="1" x14ac:dyDescent="0.25">
      <c r="A293" s="92"/>
      <c r="B293" s="5" t="s">
        <v>11</v>
      </c>
      <c r="C293" s="5" t="s">
        <v>12</v>
      </c>
      <c r="D293" s="5" t="s">
        <v>13</v>
      </c>
      <c r="E293" s="5" t="s">
        <v>14</v>
      </c>
      <c r="F293" s="5" t="s">
        <v>15</v>
      </c>
      <c r="G293" s="5" t="s">
        <v>16</v>
      </c>
      <c r="H293" s="5" t="s">
        <v>17</v>
      </c>
      <c r="I293" s="5" t="s">
        <v>18</v>
      </c>
      <c r="J293" s="5" t="s">
        <v>46</v>
      </c>
      <c r="K293" s="104"/>
      <c r="L293" s="92"/>
      <c r="M293" s="92"/>
      <c r="N293" s="92"/>
      <c r="O293" s="92"/>
      <c r="P293" s="92"/>
      <c r="Q293" s="92"/>
      <c r="R293" s="92"/>
    </row>
    <row r="294" spans="1:19" ht="15.75" customHeight="1" x14ac:dyDescent="0.25">
      <c r="A294" s="5">
        <v>1801</v>
      </c>
      <c r="B294" s="6">
        <v>23</v>
      </c>
      <c r="C294" s="6"/>
      <c r="D294" s="6"/>
      <c r="E294" s="6"/>
      <c r="F294" s="6"/>
      <c r="G294" s="6"/>
      <c r="H294" s="6"/>
      <c r="I294" s="6"/>
      <c r="J294" s="6"/>
      <c r="K294" s="55"/>
      <c r="L294" s="7"/>
      <c r="M294" s="8"/>
      <c r="N294" s="9"/>
      <c r="O294" s="51"/>
      <c r="P294" s="11">
        <f>B294</f>
        <v>23</v>
      </c>
      <c r="Q294" s="52"/>
      <c r="R294" s="51"/>
    </row>
    <row r="295" spans="1:19" ht="15.75" customHeight="1" x14ac:dyDescent="0.25">
      <c r="A295" s="5">
        <v>1802</v>
      </c>
      <c r="B295" s="6"/>
      <c r="C295" s="6">
        <v>21</v>
      </c>
      <c r="D295" s="6"/>
      <c r="E295" s="6"/>
      <c r="F295" s="6"/>
      <c r="G295" s="6"/>
      <c r="H295" s="6"/>
      <c r="I295" s="6"/>
      <c r="J295" s="6"/>
      <c r="K295" s="55"/>
      <c r="L295" s="13"/>
      <c r="M295" s="14"/>
      <c r="N295" s="15"/>
      <c r="O295" s="16">
        <f>IF(C295=0,"",C295/B294)</f>
        <v>0.91304347826086951</v>
      </c>
      <c r="P295" s="17">
        <v>21</v>
      </c>
      <c r="Q295" s="18">
        <f t="shared" ref="Q295:Q302" si="24">IF(P295=0,"",P295/P294)</f>
        <v>0.91304347826086951</v>
      </c>
      <c r="R295" s="18">
        <f t="shared" ref="R295:R302" si="25">IF(P295=0,"",100%-Q295)</f>
        <v>8.6956521739130488E-2</v>
      </c>
    </row>
    <row r="296" spans="1:19" ht="15.75" customHeight="1" x14ac:dyDescent="0.25">
      <c r="A296" s="5">
        <v>1901</v>
      </c>
      <c r="B296" s="6"/>
      <c r="C296" s="6"/>
      <c r="D296" s="6">
        <v>20</v>
      </c>
      <c r="E296" s="6"/>
      <c r="F296" s="6"/>
      <c r="G296" s="6"/>
      <c r="H296" s="6"/>
      <c r="I296" s="6"/>
      <c r="J296" s="6"/>
      <c r="K296" s="55"/>
      <c r="L296" s="13"/>
      <c r="M296" s="14"/>
      <c r="N296" s="15"/>
      <c r="O296" s="16">
        <f>IF(D296=0,"",D296/C295)</f>
        <v>0.95238095238095233</v>
      </c>
      <c r="P296" s="17">
        <v>20</v>
      </c>
      <c r="Q296" s="18">
        <f t="shared" si="24"/>
        <v>0.95238095238095233</v>
      </c>
      <c r="R296" s="18">
        <f t="shared" si="25"/>
        <v>4.7619047619047672E-2</v>
      </c>
      <c r="S296" s="46">
        <f>P296/P294</f>
        <v>0.86956521739130432</v>
      </c>
    </row>
    <row r="297" spans="1:19" ht="15.75" customHeight="1" x14ac:dyDescent="0.25">
      <c r="A297" s="5">
        <v>1902</v>
      </c>
      <c r="B297" s="6"/>
      <c r="C297" s="6"/>
      <c r="D297" s="6"/>
      <c r="E297" s="6">
        <v>16</v>
      </c>
      <c r="F297" s="6"/>
      <c r="G297" s="6"/>
      <c r="H297" s="6"/>
      <c r="I297" s="6"/>
      <c r="J297" s="6"/>
      <c r="K297" s="55"/>
      <c r="L297" s="13"/>
      <c r="M297" s="14"/>
      <c r="N297" s="15"/>
      <c r="O297" s="16">
        <f>IF(E297=0,"",E297/D296)</f>
        <v>0.8</v>
      </c>
      <c r="P297" s="17">
        <v>17</v>
      </c>
      <c r="Q297" s="18">
        <f t="shared" si="24"/>
        <v>0.85</v>
      </c>
      <c r="R297" s="18">
        <f t="shared" si="25"/>
        <v>0.15000000000000002</v>
      </c>
    </row>
    <row r="298" spans="1:19" ht="15.75" customHeight="1" x14ac:dyDescent="0.25">
      <c r="A298" s="5">
        <v>2001</v>
      </c>
      <c r="B298" s="6"/>
      <c r="C298" s="6"/>
      <c r="D298" s="6"/>
      <c r="E298" s="6"/>
      <c r="F298" s="6">
        <v>13</v>
      </c>
      <c r="G298" s="6"/>
      <c r="H298" s="6"/>
      <c r="I298" s="6"/>
      <c r="J298" s="6"/>
      <c r="K298" s="55"/>
      <c r="L298" s="13"/>
      <c r="M298" s="14"/>
      <c r="N298" s="15"/>
      <c r="O298" s="16">
        <f>IF(F298=0,"",F298/E297)</f>
        <v>0.8125</v>
      </c>
      <c r="P298" s="17">
        <v>13</v>
      </c>
      <c r="Q298" s="18">
        <f t="shared" si="24"/>
        <v>0.76470588235294112</v>
      </c>
      <c r="R298" s="18">
        <f t="shared" si="25"/>
        <v>0.23529411764705888</v>
      </c>
    </row>
    <row r="299" spans="1:19" ht="15.75" customHeight="1" x14ac:dyDescent="0.25">
      <c r="A299" s="5">
        <v>2002</v>
      </c>
      <c r="B299" s="6"/>
      <c r="C299" s="6"/>
      <c r="D299" s="6"/>
      <c r="E299" s="6"/>
      <c r="F299" s="6"/>
      <c r="G299" s="6">
        <v>12</v>
      </c>
      <c r="H299" s="6"/>
      <c r="I299" s="6"/>
      <c r="J299" s="6"/>
      <c r="K299" s="55"/>
      <c r="L299" s="13"/>
      <c r="M299" s="14"/>
      <c r="N299" s="15"/>
      <c r="O299" s="16">
        <f>IF(G299=0,"",G299/F298)</f>
        <v>0.92307692307692313</v>
      </c>
      <c r="P299" s="17">
        <v>12</v>
      </c>
      <c r="Q299" s="18">
        <f t="shared" si="24"/>
        <v>0.92307692307692313</v>
      </c>
      <c r="R299" s="18">
        <f t="shared" si="25"/>
        <v>7.6923076923076872E-2</v>
      </c>
    </row>
    <row r="300" spans="1:19" ht="15.75" customHeight="1" x14ac:dyDescent="0.25">
      <c r="A300" s="5">
        <v>2101</v>
      </c>
      <c r="B300" s="6"/>
      <c r="C300" s="6"/>
      <c r="D300" s="6"/>
      <c r="E300" s="6"/>
      <c r="F300" s="6"/>
      <c r="G300" s="6"/>
      <c r="H300" s="6">
        <v>11</v>
      </c>
      <c r="I300" s="6"/>
      <c r="J300" s="6"/>
      <c r="K300" s="55"/>
      <c r="L300" s="13"/>
      <c r="M300" s="14"/>
      <c r="N300" s="15"/>
      <c r="O300" s="16">
        <f>IF(H300=0,"",H300/G299)</f>
        <v>0.91666666666666663</v>
      </c>
      <c r="P300" s="17">
        <v>11</v>
      </c>
      <c r="Q300" s="18">
        <f t="shared" si="24"/>
        <v>0.91666666666666663</v>
      </c>
      <c r="R300" s="18">
        <f t="shared" si="25"/>
        <v>8.333333333333337E-2</v>
      </c>
    </row>
    <row r="301" spans="1:19" ht="15.75" customHeight="1" x14ac:dyDescent="0.25">
      <c r="A301" s="5">
        <v>2102</v>
      </c>
      <c r="B301" s="6"/>
      <c r="C301" s="6"/>
      <c r="D301" s="6"/>
      <c r="E301" s="6"/>
      <c r="F301" s="6"/>
      <c r="G301" s="6"/>
      <c r="H301" s="6"/>
      <c r="I301" s="6">
        <v>11</v>
      </c>
      <c r="J301" s="6"/>
      <c r="K301" s="55"/>
      <c r="L301" s="13"/>
      <c r="M301" s="14"/>
      <c r="N301" s="15"/>
      <c r="O301" s="16">
        <f>IF(I301=0,"",I301/H300)</f>
        <v>1</v>
      </c>
      <c r="P301" s="17">
        <v>11</v>
      </c>
      <c r="Q301" s="18">
        <f t="shared" si="24"/>
        <v>1</v>
      </c>
      <c r="R301" s="18">
        <f t="shared" si="25"/>
        <v>0</v>
      </c>
    </row>
    <row r="302" spans="1:19" ht="15.75" customHeight="1" x14ac:dyDescent="0.25">
      <c r="A302" s="5">
        <v>2201</v>
      </c>
      <c r="B302" s="6"/>
      <c r="C302" s="6"/>
      <c r="D302" s="6"/>
      <c r="E302" s="6"/>
      <c r="F302" s="6"/>
      <c r="G302" s="6"/>
      <c r="H302" s="6"/>
      <c r="I302" s="6"/>
      <c r="J302" s="6">
        <v>11</v>
      </c>
      <c r="K302" s="55">
        <v>10</v>
      </c>
      <c r="L302" s="13"/>
      <c r="M302" s="14"/>
      <c r="N302" s="15"/>
      <c r="O302" s="53">
        <f>IF(J302=0,"",J302/I301)</f>
        <v>1</v>
      </c>
      <c r="P302" s="17">
        <v>11</v>
      </c>
      <c r="Q302" s="54">
        <f t="shared" si="24"/>
        <v>1</v>
      </c>
      <c r="R302" s="54">
        <f t="shared" si="25"/>
        <v>0</v>
      </c>
    </row>
    <row r="303" spans="1:19" ht="15.75" customHeight="1" x14ac:dyDescent="0.25">
      <c r="A303" s="5">
        <v>2202</v>
      </c>
      <c r="B303" s="6"/>
      <c r="C303" s="6"/>
      <c r="D303" s="6"/>
      <c r="E303" s="6"/>
      <c r="F303" s="6"/>
      <c r="G303" s="6"/>
      <c r="H303" s="6"/>
      <c r="I303" s="6"/>
      <c r="J303" s="6">
        <v>1</v>
      </c>
      <c r="K303" s="55"/>
      <c r="L303" s="13"/>
      <c r="M303" s="14"/>
      <c r="N303" s="20"/>
      <c r="O303" s="74"/>
      <c r="P303" s="17">
        <v>1</v>
      </c>
      <c r="Q303" s="75"/>
      <c r="R303" s="76"/>
    </row>
    <row r="304" spans="1:19" ht="15.75" customHeight="1" x14ac:dyDescent="0.25">
      <c r="A304" s="5">
        <v>2301</v>
      </c>
      <c r="B304" s="6"/>
      <c r="C304" s="6"/>
      <c r="D304" s="6"/>
      <c r="E304" s="6"/>
      <c r="F304" s="6"/>
      <c r="G304" s="6"/>
      <c r="H304" s="6"/>
      <c r="I304" s="6"/>
      <c r="J304" s="6">
        <v>1</v>
      </c>
      <c r="K304" s="55">
        <v>1</v>
      </c>
      <c r="L304" s="13"/>
      <c r="M304" s="14"/>
      <c r="N304" s="20"/>
      <c r="O304" s="24"/>
      <c r="P304" s="22">
        <v>1</v>
      </c>
      <c r="Q304" s="25"/>
      <c r="R304" s="24"/>
    </row>
    <row r="305" spans="1:22" ht="15.75" customHeight="1" x14ac:dyDescent="0.25">
      <c r="A305" s="5">
        <v>2302</v>
      </c>
      <c r="B305" s="6"/>
      <c r="C305" s="6"/>
      <c r="D305" s="6"/>
      <c r="E305" s="6"/>
      <c r="F305" s="6"/>
      <c r="G305" s="6"/>
      <c r="H305" s="6"/>
      <c r="I305" s="6"/>
      <c r="J305" s="6"/>
      <c r="K305" s="55"/>
      <c r="L305" s="13"/>
      <c r="M305" s="14"/>
      <c r="N305" s="20"/>
      <c r="O305" s="24"/>
      <c r="P305" s="22"/>
      <c r="Q305" s="25"/>
      <c r="R305" s="24"/>
    </row>
    <row r="306" spans="1:22" ht="15.75" customHeight="1" x14ac:dyDescent="0.25">
      <c r="A306" s="5">
        <v>2401</v>
      </c>
      <c r="B306" s="6"/>
      <c r="C306" s="6"/>
      <c r="D306" s="6"/>
      <c r="E306" s="6"/>
      <c r="F306" s="6"/>
      <c r="G306" s="6"/>
      <c r="H306" s="6"/>
      <c r="I306" s="6"/>
      <c r="J306" s="6"/>
      <c r="K306" s="55"/>
      <c r="L306" s="13"/>
      <c r="M306" s="14"/>
      <c r="N306" s="20"/>
      <c r="O306" s="24"/>
      <c r="P306" s="22"/>
      <c r="Q306" s="25"/>
      <c r="R306" s="24"/>
    </row>
    <row r="307" spans="1:22" ht="15.75" customHeight="1" x14ac:dyDescent="0.25">
      <c r="A307" s="5">
        <v>2402</v>
      </c>
      <c r="B307" s="6"/>
      <c r="C307" s="6"/>
      <c r="D307" s="6"/>
      <c r="E307" s="6"/>
      <c r="F307" s="6"/>
      <c r="G307" s="6"/>
      <c r="H307" s="6"/>
      <c r="I307" s="6"/>
      <c r="J307" s="6"/>
      <c r="K307" s="55"/>
      <c r="L307" s="13"/>
      <c r="M307" s="14"/>
      <c r="N307" s="20"/>
      <c r="O307" s="14"/>
      <c r="P307" s="20"/>
      <c r="Q307" s="26"/>
      <c r="R307" s="24"/>
    </row>
    <row r="308" spans="1:22" ht="15.75" customHeight="1" x14ac:dyDescent="0.25">
      <c r="A308" s="5">
        <v>2501</v>
      </c>
      <c r="B308" s="6"/>
      <c r="C308" s="6"/>
      <c r="D308" s="6"/>
      <c r="E308" s="6"/>
      <c r="F308" s="6"/>
      <c r="G308" s="6"/>
      <c r="H308" s="6"/>
      <c r="I308" s="6"/>
      <c r="J308" s="6"/>
      <c r="K308" s="55"/>
      <c r="L308" s="13"/>
      <c r="M308" s="14"/>
      <c r="N308" s="20"/>
      <c r="O308" s="27" t="s">
        <v>19</v>
      </c>
      <c r="P308" s="28">
        <v>8</v>
      </c>
      <c r="Q308" s="29">
        <f>IF(SUM(K296:K304)=0,"",SUM(K296:K304))</f>
        <v>11</v>
      </c>
      <c r="R308" s="30" t="s">
        <v>3</v>
      </c>
    </row>
    <row r="309" spans="1:22" ht="15.75" customHeight="1" x14ac:dyDescent="0.25">
      <c r="A309" s="5">
        <v>2502</v>
      </c>
      <c r="B309" s="6"/>
      <c r="C309" s="6"/>
      <c r="D309" s="6"/>
      <c r="E309" s="6"/>
      <c r="F309" s="6"/>
      <c r="G309" s="6"/>
      <c r="H309" s="6"/>
      <c r="I309" s="6"/>
      <c r="J309" s="6"/>
      <c r="K309" s="55"/>
      <c r="L309" s="13"/>
      <c r="M309" s="14"/>
      <c r="N309" s="20"/>
      <c r="O309" s="31" t="s">
        <v>20</v>
      </c>
      <c r="P309" s="32">
        <f>IF(P308/B294=0,"",P308/B294)</f>
        <v>0.34782608695652173</v>
      </c>
      <c r="Q309" s="33">
        <f>IF(P308/Q308=0,"",P308/Q308)</f>
        <v>0.72727272727272729</v>
      </c>
      <c r="R309" s="34" t="s">
        <v>21</v>
      </c>
    </row>
    <row r="310" spans="1:22" ht="15.75" customHeight="1" x14ac:dyDescent="0.25">
      <c r="A310" s="5">
        <v>2601</v>
      </c>
      <c r="B310" s="83"/>
      <c r="C310" s="83"/>
      <c r="D310" s="83"/>
      <c r="E310" s="83"/>
      <c r="F310" s="83"/>
      <c r="G310" s="83"/>
      <c r="H310" s="83"/>
      <c r="I310" s="83"/>
      <c r="J310" s="83"/>
      <c r="K310" s="55"/>
      <c r="L310" s="35"/>
      <c r="M310" s="36"/>
      <c r="N310" s="37"/>
      <c r="O310" s="38"/>
      <c r="P310" s="39"/>
      <c r="Q310" s="39"/>
      <c r="R310" s="40"/>
    </row>
    <row r="311" spans="1:22" ht="18" customHeight="1" x14ac:dyDescent="0.25">
      <c r="A311" s="1"/>
      <c r="B311" s="102" t="s">
        <v>22</v>
      </c>
      <c r="C311" s="102"/>
      <c r="D311" s="102"/>
      <c r="E311" s="102"/>
      <c r="F311" s="102"/>
      <c r="G311" s="102"/>
      <c r="H311" s="102"/>
      <c r="I311" s="102"/>
      <c r="J311" s="102"/>
      <c r="K311" s="82">
        <f>SUM(K294:K307)</f>
        <v>11</v>
      </c>
      <c r="L311" s="42">
        <f>IF(K302=0,"",K302/B294)</f>
        <v>0.43478260869565216</v>
      </c>
      <c r="M311" s="42">
        <f>IF(K311=0,"",K311/B294)</f>
        <v>0.47826086956521741</v>
      </c>
      <c r="N311" s="42">
        <f>IF(K302=0,"",M311-L311)</f>
        <v>4.3478260869565244E-2</v>
      </c>
      <c r="O311" s="2"/>
      <c r="P311" s="4"/>
      <c r="Q311" s="3"/>
      <c r="R311" s="2"/>
    </row>
    <row r="312" spans="1:22" ht="12.75" customHeight="1" x14ac:dyDescent="0.2"/>
    <row r="313" spans="1:22" ht="12.75" customHeight="1" x14ac:dyDescent="0.2"/>
    <row r="314" spans="1:22" ht="26.25" customHeight="1" x14ac:dyDescent="0.4">
      <c r="B314" s="101" t="s">
        <v>23</v>
      </c>
      <c r="C314" s="103"/>
      <c r="D314" s="103"/>
      <c r="E314" s="103"/>
      <c r="F314" s="103"/>
      <c r="G314" s="103"/>
      <c r="H314" s="103"/>
      <c r="I314" s="103"/>
      <c r="J314" s="103"/>
      <c r="K314" s="77" t="s">
        <v>42</v>
      </c>
      <c r="L314" s="2"/>
      <c r="M314" s="2"/>
      <c r="N314" s="4"/>
      <c r="O314" s="2"/>
      <c r="P314" s="4"/>
      <c r="Q314" s="4"/>
      <c r="R314" s="4"/>
      <c r="V314" s="71">
        <f>AVERAGE(L311,L334)</f>
        <v>0.40726472206934505</v>
      </c>
    </row>
    <row r="315" spans="1:22" ht="20.25" customHeight="1" x14ac:dyDescent="0.2">
      <c r="A315" s="95" t="s">
        <v>1</v>
      </c>
      <c r="B315" s="96" t="s">
        <v>2</v>
      </c>
      <c r="C315" s="97"/>
      <c r="D315" s="97"/>
      <c r="E315" s="97"/>
      <c r="F315" s="97"/>
      <c r="G315" s="97"/>
      <c r="H315" s="97"/>
      <c r="I315" s="97"/>
      <c r="J315" s="98"/>
      <c r="K315" s="99" t="s">
        <v>3</v>
      </c>
      <c r="L315" s="93" t="s">
        <v>4</v>
      </c>
      <c r="M315" s="93" t="s">
        <v>5</v>
      </c>
      <c r="N315" s="91" t="s">
        <v>6</v>
      </c>
      <c r="O315" s="93" t="s">
        <v>7</v>
      </c>
      <c r="P315" s="94" t="s">
        <v>8</v>
      </c>
      <c r="Q315" s="94" t="s">
        <v>9</v>
      </c>
      <c r="R315" s="93" t="s">
        <v>10</v>
      </c>
    </row>
    <row r="316" spans="1:22" ht="15.75" customHeight="1" x14ac:dyDescent="0.25">
      <c r="A316" s="92"/>
      <c r="B316" s="5" t="s">
        <v>11</v>
      </c>
      <c r="C316" s="5" t="s">
        <v>12</v>
      </c>
      <c r="D316" s="5" t="s">
        <v>13</v>
      </c>
      <c r="E316" s="5" t="s">
        <v>14</v>
      </c>
      <c r="F316" s="5" t="s">
        <v>15</v>
      </c>
      <c r="G316" s="5" t="s">
        <v>16</v>
      </c>
      <c r="H316" s="5" t="s">
        <v>17</v>
      </c>
      <c r="I316" s="5" t="s">
        <v>18</v>
      </c>
      <c r="J316" s="5" t="s">
        <v>46</v>
      </c>
      <c r="K316" s="104"/>
      <c r="L316" s="92"/>
      <c r="M316" s="92"/>
      <c r="N316" s="92"/>
      <c r="O316" s="92"/>
      <c r="P316" s="92"/>
      <c r="Q316" s="92"/>
      <c r="R316" s="92"/>
    </row>
    <row r="317" spans="1:22" ht="15.75" customHeight="1" x14ac:dyDescent="0.25">
      <c r="A317" s="5">
        <v>1802</v>
      </c>
      <c r="B317" s="6">
        <v>79</v>
      </c>
      <c r="C317" s="6"/>
      <c r="D317" s="6"/>
      <c r="E317" s="6"/>
      <c r="F317" s="6"/>
      <c r="G317" s="6"/>
      <c r="H317" s="6"/>
      <c r="I317" s="6"/>
      <c r="J317" s="6"/>
      <c r="K317" s="55"/>
      <c r="L317" s="7"/>
      <c r="M317" s="8"/>
      <c r="N317" s="9"/>
      <c r="O317" s="51"/>
      <c r="P317" s="11">
        <f>B317</f>
        <v>79</v>
      </c>
      <c r="Q317" s="52"/>
      <c r="R317" s="51"/>
    </row>
    <row r="318" spans="1:22" ht="15.75" customHeight="1" x14ac:dyDescent="0.25">
      <c r="A318" s="5">
        <v>1901</v>
      </c>
      <c r="B318" s="6"/>
      <c r="C318" s="6">
        <v>68</v>
      </c>
      <c r="D318" s="6"/>
      <c r="E318" s="6"/>
      <c r="F318" s="6"/>
      <c r="G318" s="6"/>
      <c r="H318" s="6"/>
      <c r="I318" s="6"/>
      <c r="J318" s="6"/>
      <c r="K318" s="55"/>
      <c r="L318" s="13"/>
      <c r="M318" s="14"/>
      <c r="N318" s="15"/>
      <c r="O318" s="16">
        <f>IF(C318=0,"",C318/B317)</f>
        <v>0.86075949367088611</v>
      </c>
      <c r="P318" s="17">
        <v>68</v>
      </c>
      <c r="Q318" s="18">
        <f t="shared" ref="Q318:Q325" si="26">IF(P318=0,"",P318/P317)</f>
        <v>0.86075949367088611</v>
      </c>
      <c r="R318" s="18">
        <f t="shared" ref="R318:R325" si="27">IF(P318=0,"",100%-Q318)</f>
        <v>0.13924050632911389</v>
      </c>
    </row>
    <row r="319" spans="1:22" ht="15.75" customHeight="1" x14ac:dyDescent="0.25">
      <c r="A319" s="5">
        <v>1902</v>
      </c>
      <c r="B319" s="6"/>
      <c r="C319" s="6"/>
      <c r="D319" s="6">
        <v>62</v>
      </c>
      <c r="E319" s="6"/>
      <c r="F319" s="6"/>
      <c r="G319" s="6"/>
      <c r="H319" s="6"/>
      <c r="I319" s="6"/>
      <c r="J319" s="6"/>
      <c r="K319" s="55"/>
      <c r="L319" s="13"/>
      <c r="M319" s="14"/>
      <c r="N319" s="15"/>
      <c r="O319" s="16">
        <f>IF(D319=0,"",D319/C318)</f>
        <v>0.91176470588235292</v>
      </c>
      <c r="P319" s="17">
        <v>62</v>
      </c>
      <c r="Q319" s="18">
        <f t="shared" si="26"/>
        <v>0.91176470588235292</v>
      </c>
      <c r="R319" s="18">
        <f t="shared" si="27"/>
        <v>8.8235294117647078E-2</v>
      </c>
      <c r="S319" s="46">
        <f>P319/P317</f>
        <v>0.78481012658227844</v>
      </c>
    </row>
    <row r="320" spans="1:22" ht="15.75" customHeight="1" x14ac:dyDescent="0.25">
      <c r="A320" s="5">
        <v>2001</v>
      </c>
      <c r="B320" s="6"/>
      <c r="C320" s="6"/>
      <c r="D320" s="6"/>
      <c r="E320" s="6">
        <v>56</v>
      </c>
      <c r="F320" s="6"/>
      <c r="G320" s="6"/>
      <c r="H320" s="6"/>
      <c r="I320" s="6"/>
      <c r="J320" s="6"/>
      <c r="K320" s="55"/>
      <c r="L320" s="13"/>
      <c r="M320" s="14"/>
      <c r="N320" s="15"/>
      <c r="O320" s="16">
        <f>IF(E320=0,"",E320/D319)</f>
        <v>0.90322580645161288</v>
      </c>
      <c r="P320" s="17">
        <v>60</v>
      </c>
      <c r="Q320" s="18">
        <f t="shared" si="26"/>
        <v>0.967741935483871</v>
      </c>
      <c r="R320" s="18">
        <f t="shared" si="27"/>
        <v>3.2258064516129004E-2</v>
      </c>
    </row>
    <row r="321" spans="1:18" ht="15.75" customHeight="1" x14ac:dyDescent="0.25">
      <c r="A321" s="5">
        <v>2002</v>
      </c>
      <c r="B321" s="6"/>
      <c r="C321" s="6"/>
      <c r="D321" s="6"/>
      <c r="E321" s="6"/>
      <c r="F321" s="6">
        <v>52</v>
      </c>
      <c r="G321" s="6"/>
      <c r="H321" s="6"/>
      <c r="I321" s="6"/>
      <c r="J321" s="6"/>
      <c r="K321" s="55"/>
      <c r="L321" s="13"/>
      <c r="M321" s="14"/>
      <c r="N321" s="15"/>
      <c r="O321" s="16">
        <f>IF(F321=0,"",F321/E320)</f>
        <v>0.9285714285714286</v>
      </c>
      <c r="P321" s="17">
        <v>56</v>
      </c>
      <c r="Q321" s="18">
        <f t="shared" si="26"/>
        <v>0.93333333333333335</v>
      </c>
      <c r="R321" s="18">
        <f t="shared" si="27"/>
        <v>6.6666666666666652E-2</v>
      </c>
    </row>
    <row r="322" spans="1:18" ht="15.75" customHeight="1" x14ac:dyDescent="0.25">
      <c r="A322" s="5">
        <v>2101</v>
      </c>
      <c r="B322" s="6"/>
      <c r="C322" s="6"/>
      <c r="D322" s="6"/>
      <c r="E322" s="6"/>
      <c r="F322" s="6"/>
      <c r="G322" s="6">
        <v>49</v>
      </c>
      <c r="H322" s="6"/>
      <c r="I322" s="6"/>
      <c r="J322" s="6"/>
      <c r="K322" s="55"/>
      <c r="L322" s="13"/>
      <c r="M322" s="14"/>
      <c r="N322" s="15"/>
      <c r="O322" s="16">
        <f>IF(G322=0,"",G322/F321)</f>
        <v>0.94230769230769229</v>
      </c>
      <c r="P322" s="17">
        <v>53</v>
      </c>
      <c r="Q322" s="18">
        <f t="shared" si="26"/>
        <v>0.9464285714285714</v>
      </c>
      <c r="R322" s="18">
        <f t="shared" si="27"/>
        <v>5.3571428571428603E-2</v>
      </c>
    </row>
    <row r="323" spans="1:18" ht="15.75" customHeight="1" x14ac:dyDescent="0.25">
      <c r="A323" s="5">
        <v>2102</v>
      </c>
      <c r="B323" s="6"/>
      <c r="C323" s="6"/>
      <c r="D323" s="6"/>
      <c r="E323" s="6"/>
      <c r="F323" s="6"/>
      <c r="G323" s="6"/>
      <c r="H323" s="6">
        <v>46</v>
      </c>
      <c r="I323" s="6"/>
      <c r="J323" s="6"/>
      <c r="K323" s="55"/>
      <c r="L323" s="13"/>
      <c r="M323" s="14"/>
      <c r="N323" s="15"/>
      <c r="O323" s="16">
        <f>IF(H323=0,"",H323/G322)</f>
        <v>0.93877551020408168</v>
      </c>
      <c r="P323" s="17">
        <v>53</v>
      </c>
      <c r="Q323" s="18">
        <f t="shared" si="26"/>
        <v>1</v>
      </c>
      <c r="R323" s="18">
        <f t="shared" si="27"/>
        <v>0</v>
      </c>
    </row>
    <row r="324" spans="1:18" ht="15.75" customHeight="1" x14ac:dyDescent="0.25">
      <c r="A324" s="5">
        <v>2201</v>
      </c>
      <c r="B324" s="6"/>
      <c r="C324" s="6"/>
      <c r="D324" s="6"/>
      <c r="E324" s="6"/>
      <c r="F324" s="6"/>
      <c r="G324" s="6"/>
      <c r="H324" s="6"/>
      <c r="I324" s="6">
        <v>46</v>
      </c>
      <c r="J324" s="6"/>
      <c r="K324" s="55"/>
      <c r="L324" s="13"/>
      <c r="M324" s="14"/>
      <c r="N324" s="15"/>
      <c r="O324" s="16">
        <f>IF(I324=0,"",I324/H323)</f>
        <v>1</v>
      </c>
      <c r="P324" s="17">
        <v>53</v>
      </c>
      <c r="Q324" s="18">
        <f t="shared" si="26"/>
        <v>1</v>
      </c>
      <c r="R324" s="18">
        <f t="shared" si="27"/>
        <v>0</v>
      </c>
    </row>
    <row r="325" spans="1:18" ht="15.75" customHeight="1" x14ac:dyDescent="0.25">
      <c r="A325" s="5">
        <v>2202</v>
      </c>
      <c r="B325" s="6"/>
      <c r="C325" s="6"/>
      <c r="D325" s="6"/>
      <c r="E325" s="6"/>
      <c r="F325" s="6"/>
      <c r="G325" s="6"/>
      <c r="H325" s="6"/>
      <c r="I325" s="6"/>
      <c r="J325" s="6">
        <v>46</v>
      </c>
      <c r="K325" s="55">
        <v>30</v>
      </c>
      <c r="L325" s="13"/>
      <c r="M325" s="14"/>
      <c r="N325" s="15"/>
      <c r="O325" s="53">
        <f>IF(J325=0,"",J325/I324)</f>
        <v>1</v>
      </c>
      <c r="P325" s="17">
        <v>53</v>
      </c>
      <c r="Q325" s="54">
        <f t="shared" si="26"/>
        <v>1</v>
      </c>
      <c r="R325" s="54">
        <f t="shared" si="27"/>
        <v>0</v>
      </c>
    </row>
    <row r="326" spans="1:18" ht="15.75" customHeight="1" x14ac:dyDescent="0.25">
      <c r="A326" s="5">
        <v>2301</v>
      </c>
      <c r="B326" s="6"/>
      <c r="C326" s="6"/>
      <c r="D326" s="6"/>
      <c r="E326" s="6"/>
      <c r="F326" s="6"/>
      <c r="G326" s="6"/>
      <c r="H326" s="6"/>
      <c r="I326" s="6"/>
      <c r="J326" s="6">
        <v>11</v>
      </c>
      <c r="K326" s="55">
        <v>7</v>
      </c>
      <c r="L326" s="13"/>
      <c r="M326" s="14"/>
      <c r="N326" s="20"/>
      <c r="O326" s="74"/>
      <c r="P326" s="17">
        <v>19</v>
      </c>
      <c r="Q326" s="75"/>
      <c r="R326" s="76"/>
    </row>
    <row r="327" spans="1:18" ht="15.75" customHeight="1" x14ac:dyDescent="0.25">
      <c r="A327" s="5">
        <v>2302</v>
      </c>
      <c r="B327" s="6"/>
      <c r="C327" s="6"/>
      <c r="D327" s="6"/>
      <c r="E327" s="6"/>
      <c r="F327" s="6"/>
      <c r="G327" s="6"/>
      <c r="H327" s="6"/>
      <c r="I327" s="6"/>
      <c r="J327" s="6">
        <v>9</v>
      </c>
      <c r="K327" s="55">
        <v>10</v>
      </c>
      <c r="L327" s="13"/>
      <c r="M327" s="14"/>
      <c r="N327" s="20"/>
      <c r="O327" s="24"/>
      <c r="P327" s="22">
        <v>12</v>
      </c>
      <c r="Q327" s="25"/>
      <c r="R327" s="24"/>
    </row>
    <row r="328" spans="1:18" ht="15.75" customHeight="1" x14ac:dyDescent="0.25">
      <c r="A328" s="5">
        <v>2401</v>
      </c>
      <c r="B328" s="6"/>
      <c r="C328" s="6"/>
      <c r="D328" s="6"/>
      <c r="E328" s="6"/>
      <c r="F328" s="6"/>
      <c r="G328" s="6"/>
      <c r="H328" s="6"/>
      <c r="I328" s="6"/>
      <c r="J328" s="6">
        <v>2</v>
      </c>
      <c r="K328" s="55">
        <v>1</v>
      </c>
      <c r="L328" s="13"/>
      <c r="M328" s="14"/>
      <c r="N328" s="20"/>
      <c r="O328" s="24"/>
      <c r="P328" s="22">
        <v>2</v>
      </c>
      <c r="Q328" s="25"/>
      <c r="R328" s="24"/>
    </row>
    <row r="329" spans="1:18" ht="15.75" customHeight="1" x14ac:dyDescent="0.25">
      <c r="A329" s="5">
        <v>2402</v>
      </c>
      <c r="B329" s="6"/>
      <c r="C329" s="6"/>
      <c r="D329" s="6"/>
      <c r="E329" s="6"/>
      <c r="F329" s="6"/>
      <c r="G329" s="6"/>
      <c r="H329" s="6"/>
      <c r="I329" s="6"/>
      <c r="J329" s="6">
        <v>1</v>
      </c>
      <c r="K329" s="55">
        <v>1</v>
      </c>
      <c r="L329" s="13"/>
      <c r="M329" s="14"/>
      <c r="N329" s="20"/>
      <c r="O329" s="24"/>
      <c r="P329" s="22">
        <v>1</v>
      </c>
      <c r="Q329" s="25"/>
      <c r="R329" s="24"/>
    </row>
    <row r="330" spans="1:18" ht="15.75" customHeight="1" x14ac:dyDescent="0.25">
      <c r="A330" s="5">
        <v>2501</v>
      </c>
      <c r="B330" s="6"/>
      <c r="C330" s="6"/>
      <c r="D330" s="6"/>
      <c r="E330" s="6"/>
      <c r="F330" s="6"/>
      <c r="G330" s="6"/>
      <c r="H330" s="6"/>
      <c r="I330" s="6"/>
      <c r="J330" s="6"/>
      <c r="K330" s="55"/>
      <c r="L330" s="13"/>
      <c r="M330" s="14"/>
      <c r="N330" s="20"/>
      <c r="O330" s="14"/>
      <c r="P330" s="20"/>
      <c r="Q330" s="26"/>
      <c r="R330" s="24"/>
    </row>
    <row r="331" spans="1:18" ht="15.75" customHeight="1" x14ac:dyDescent="0.25">
      <c r="A331" s="5">
        <v>2502</v>
      </c>
      <c r="B331" s="6"/>
      <c r="C331" s="6"/>
      <c r="D331" s="6"/>
      <c r="E331" s="6"/>
      <c r="F331" s="6"/>
      <c r="G331" s="6"/>
      <c r="H331" s="6"/>
      <c r="I331" s="6"/>
      <c r="J331" s="6"/>
      <c r="K331" s="55"/>
      <c r="L331" s="13"/>
      <c r="M331" s="14"/>
      <c r="N331" s="20"/>
      <c r="O331" s="27" t="s">
        <v>19</v>
      </c>
      <c r="P331" s="28">
        <v>33</v>
      </c>
      <c r="Q331" s="29">
        <f>K334</f>
        <v>49</v>
      </c>
      <c r="R331" s="30" t="s">
        <v>3</v>
      </c>
    </row>
    <row r="332" spans="1:18" ht="15.75" customHeight="1" x14ac:dyDescent="0.25">
      <c r="A332" s="5">
        <v>2601</v>
      </c>
      <c r="B332" s="6"/>
      <c r="C332" s="6"/>
      <c r="D332" s="6"/>
      <c r="E332" s="6"/>
      <c r="F332" s="6"/>
      <c r="G332" s="6"/>
      <c r="H332" s="6"/>
      <c r="I332" s="6"/>
      <c r="J332" s="6"/>
      <c r="K332" s="55"/>
      <c r="L332" s="13"/>
      <c r="M332" s="14"/>
      <c r="N332" s="20"/>
      <c r="O332" s="31" t="s">
        <v>20</v>
      </c>
      <c r="P332" s="32">
        <f>IF(P331/B317=0,"",P331/B317)</f>
        <v>0.41772151898734178</v>
      </c>
      <c r="Q332" s="33">
        <f>IF(P331/Q331=0,"",P331/Q331)</f>
        <v>0.67346938775510201</v>
      </c>
      <c r="R332" s="34" t="s">
        <v>21</v>
      </c>
    </row>
    <row r="333" spans="1:18" ht="15.75" x14ac:dyDescent="0.25">
      <c r="A333" s="5">
        <v>2602</v>
      </c>
      <c r="B333" s="83"/>
      <c r="C333" s="83"/>
      <c r="D333" s="83"/>
      <c r="E333" s="83"/>
      <c r="F333" s="83"/>
      <c r="G333" s="83"/>
      <c r="H333" s="83"/>
      <c r="I333" s="83"/>
      <c r="J333" s="83"/>
      <c r="K333" s="55"/>
      <c r="L333" s="35"/>
      <c r="M333" s="36"/>
      <c r="N333" s="37"/>
      <c r="O333" s="38"/>
      <c r="P333" s="39"/>
      <c r="Q333" s="39"/>
      <c r="R333" s="40"/>
    </row>
    <row r="334" spans="1:18" ht="18" customHeight="1" x14ac:dyDescent="0.25">
      <c r="A334" s="1"/>
      <c r="B334" s="102" t="s">
        <v>22</v>
      </c>
      <c r="C334" s="102"/>
      <c r="D334" s="102"/>
      <c r="E334" s="102"/>
      <c r="F334" s="102"/>
      <c r="G334" s="102"/>
      <c r="H334" s="102"/>
      <c r="I334" s="102"/>
      <c r="J334" s="102"/>
      <c r="K334" s="82">
        <f>SUM(K317:K330)</f>
        <v>49</v>
      </c>
      <c r="L334" s="42">
        <f>IF(K325=0,"",K325/B317)</f>
        <v>0.379746835443038</v>
      </c>
      <c r="M334" s="42">
        <f>IF(K334=0,"",K334/B317)</f>
        <v>0.620253164556962</v>
      </c>
      <c r="N334" s="42">
        <f>IF(K325=0,"",M334-L334)</f>
        <v>0.240506329113924</v>
      </c>
      <c r="O334" s="2"/>
      <c r="P334" s="4"/>
      <c r="Q334" s="3"/>
      <c r="R334" s="2"/>
    </row>
    <row r="335" spans="1:18" ht="12.75" customHeight="1" x14ac:dyDescent="0.2"/>
    <row r="336" spans="1:18" ht="12.75" customHeight="1" x14ac:dyDescent="0.2"/>
    <row r="337" spans="1:19" ht="26.25" customHeight="1" x14ac:dyDescent="0.4">
      <c r="B337" s="101" t="s">
        <v>23</v>
      </c>
      <c r="C337" s="103"/>
      <c r="D337" s="103"/>
      <c r="E337" s="103"/>
      <c r="F337" s="103"/>
      <c r="G337" s="103"/>
      <c r="H337" s="103"/>
      <c r="I337" s="103"/>
      <c r="J337" s="103"/>
      <c r="K337" s="77" t="s">
        <v>43</v>
      </c>
      <c r="L337" s="2"/>
      <c r="M337" s="2"/>
      <c r="N337" s="4"/>
      <c r="O337" s="2"/>
      <c r="P337" s="4"/>
      <c r="Q337" s="4"/>
      <c r="R337" s="4"/>
    </row>
    <row r="338" spans="1:19" ht="20.25" customHeight="1" x14ac:dyDescent="0.2">
      <c r="A338" s="95" t="s">
        <v>1</v>
      </c>
      <c r="B338" s="96" t="s">
        <v>2</v>
      </c>
      <c r="C338" s="97"/>
      <c r="D338" s="97"/>
      <c r="E338" s="97"/>
      <c r="F338" s="97"/>
      <c r="G338" s="97"/>
      <c r="H338" s="97"/>
      <c r="I338" s="97"/>
      <c r="J338" s="98"/>
      <c r="K338" s="99" t="s">
        <v>3</v>
      </c>
      <c r="L338" s="93" t="s">
        <v>4</v>
      </c>
      <c r="M338" s="93" t="s">
        <v>5</v>
      </c>
      <c r="N338" s="91" t="s">
        <v>6</v>
      </c>
      <c r="O338" s="93" t="s">
        <v>7</v>
      </c>
      <c r="P338" s="94" t="s">
        <v>8</v>
      </c>
      <c r="Q338" s="94" t="s">
        <v>9</v>
      </c>
      <c r="R338" s="93" t="s">
        <v>10</v>
      </c>
    </row>
    <row r="339" spans="1:19" ht="15.75" customHeight="1" x14ac:dyDescent="0.25">
      <c r="A339" s="92"/>
      <c r="B339" s="5" t="s">
        <v>11</v>
      </c>
      <c r="C339" s="5" t="s">
        <v>12</v>
      </c>
      <c r="D339" s="5" t="s">
        <v>13</v>
      </c>
      <c r="E339" s="5" t="s">
        <v>14</v>
      </c>
      <c r="F339" s="5" t="s">
        <v>15</v>
      </c>
      <c r="G339" s="5" t="s">
        <v>16</v>
      </c>
      <c r="H339" s="5" t="s">
        <v>17</v>
      </c>
      <c r="I339" s="5" t="s">
        <v>18</v>
      </c>
      <c r="J339" s="5" t="s">
        <v>46</v>
      </c>
      <c r="K339" s="104"/>
      <c r="L339" s="92"/>
      <c r="M339" s="92"/>
      <c r="N339" s="92"/>
      <c r="O339" s="92"/>
      <c r="P339" s="92"/>
      <c r="Q339" s="92"/>
      <c r="R339" s="92"/>
    </row>
    <row r="340" spans="1:19" ht="15.75" customHeight="1" x14ac:dyDescent="0.25">
      <c r="A340" s="5">
        <v>1901</v>
      </c>
      <c r="B340" s="6">
        <v>16</v>
      </c>
      <c r="C340" s="6"/>
      <c r="D340" s="6"/>
      <c r="E340" s="6"/>
      <c r="F340" s="6"/>
      <c r="G340" s="6"/>
      <c r="H340" s="6"/>
      <c r="I340" s="6"/>
      <c r="J340" s="6"/>
      <c r="K340" s="55"/>
      <c r="L340" s="7"/>
      <c r="M340" s="8"/>
      <c r="N340" s="9"/>
      <c r="O340" s="51"/>
      <c r="P340" s="11">
        <f>B340</f>
        <v>16</v>
      </c>
      <c r="Q340" s="52"/>
      <c r="R340" s="51"/>
    </row>
    <row r="341" spans="1:19" ht="15.75" customHeight="1" x14ac:dyDescent="0.25">
      <c r="A341" s="5">
        <v>1902</v>
      </c>
      <c r="B341" s="6"/>
      <c r="C341" s="6">
        <v>13</v>
      </c>
      <c r="D341" s="6"/>
      <c r="E341" s="6"/>
      <c r="F341" s="6"/>
      <c r="G341" s="6"/>
      <c r="H341" s="6"/>
      <c r="I341" s="6"/>
      <c r="J341" s="6"/>
      <c r="K341" s="55"/>
      <c r="L341" s="13"/>
      <c r="M341" s="14"/>
      <c r="N341" s="15"/>
      <c r="O341" s="16">
        <f>IF(C341=0,"",C341/B340)</f>
        <v>0.8125</v>
      </c>
      <c r="P341" s="17">
        <v>13</v>
      </c>
      <c r="Q341" s="18">
        <f t="shared" ref="Q341:Q348" si="28">IF(P341=0,"",P341/P340)</f>
        <v>0.8125</v>
      </c>
      <c r="R341" s="18">
        <f t="shared" ref="R341:R348" si="29">IF(P341=0,"",100%-Q341)</f>
        <v>0.1875</v>
      </c>
    </row>
    <row r="342" spans="1:19" ht="15.75" customHeight="1" x14ac:dyDescent="0.25">
      <c r="A342" s="5">
        <v>2001</v>
      </c>
      <c r="B342" s="6"/>
      <c r="C342" s="6"/>
      <c r="D342" s="6">
        <v>11</v>
      </c>
      <c r="E342" s="6"/>
      <c r="F342" s="6"/>
      <c r="G342" s="6"/>
      <c r="H342" s="6"/>
      <c r="I342" s="6"/>
      <c r="J342" s="6"/>
      <c r="K342" s="55"/>
      <c r="L342" s="13"/>
      <c r="M342" s="14"/>
      <c r="N342" s="15"/>
      <c r="O342" s="16">
        <f>IF(D342=0,"",D342/C341)</f>
        <v>0.84615384615384615</v>
      </c>
      <c r="P342" s="17">
        <v>11</v>
      </c>
      <c r="Q342" s="18">
        <f t="shared" si="28"/>
        <v>0.84615384615384615</v>
      </c>
      <c r="R342" s="18">
        <f t="shared" si="29"/>
        <v>0.15384615384615385</v>
      </c>
      <c r="S342" s="46">
        <f>P342/P340</f>
        <v>0.6875</v>
      </c>
    </row>
    <row r="343" spans="1:19" ht="15.75" customHeight="1" x14ac:dyDescent="0.25">
      <c r="A343" s="5">
        <v>2002</v>
      </c>
      <c r="B343" s="6"/>
      <c r="C343" s="6"/>
      <c r="D343" s="6"/>
      <c r="E343" s="6">
        <v>10</v>
      </c>
      <c r="F343" s="6"/>
      <c r="G343" s="6"/>
      <c r="H343" s="6"/>
      <c r="I343" s="6"/>
      <c r="J343" s="6"/>
      <c r="K343" s="55"/>
      <c r="L343" s="13"/>
      <c r="M343" s="14"/>
      <c r="N343" s="15"/>
      <c r="O343" s="16">
        <f>IF(E343=0,"",E343/D342)</f>
        <v>0.90909090909090906</v>
      </c>
      <c r="P343" s="17">
        <v>11</v>
      </c>
      <c r="Q343" s="18">
        <f t="shared" si="28"/>
        <v>1</v>
      </c>
      <c r="R343" s="18">
        <f t="shared" si="29"/>
        <v>0</v>
      </c>
    </row>
    <row r="344" spans="1:19" ht="15.75" customHeight="1" x14ac:dyDescent="0.25">
      <c r="A344" s="5">
        <v>2101</v>
      </c>
      <c r="B344" s="6"/>
      <c r="C344" s="6"/>
      <c r="D344" s="6"/>
      <c r="E344" s="6"/>
      <c r="F344" s="6">
        <v>9</v>
      </c>
      <c r="G344" s="6"/>
      <c r="H344" s="6"/>
      <c r="I344" s="6"/>
      <c r="J344" s="6"/>
      <c r="K344" s="55"/>
      <c r="L344" s="13"/>
      <c r="M344" s="14"/>
      <c r="N344" s="15"/>
      <c r="O344" s="16">
        <f>IF(F344=0,"",F344/E343)</f>
        <v>0.9</v>
      </c>
      <c r="P344" s="17">
        <v>10</v>
      </c>
      <c r="Q344" s="18">
        <f t="shared" si="28"/>
        <v>0.90909090909090906</v>
      </c>
      <c r="R344" s="18">
        <f t="shared" si="29"/>
        <v>9.0909090909090939E-2</v>
      </c>
    </row>
    <row r="345" spans="1:19" ht="15.75" customHeight="1" x14ac:dyDescent="0.25">
      <c r="A345" s="5">
        <v>2102</v>
      </c>
      <c r="B345" s="6"/>
      <c r="C345" s="6"/>
      <c r="D345" s="6"/>
      <c r="E345" s="6"/>
      <c r="F345" s="6"/>
      <c r="G345" s="6">
        <v>9</v>
      </c>
      <c r="H345" s="6"/>
      <c r="I345" s="6"/>
      <c r="J345" s="6"/>
      <c r="K345" s="55"/>
      <c r="L345" s="13"/>
      <c r="M345" s="14"/>
      <c r="N345" s="15"/>
      <c r="O345" s="16">
        <f>IF(G345=0,"",G345/F344)</f>
        <v>1</v>
      </c>
      <c r="P345" s="17">
        <v>10</v>
      </c>
      <c r="Q345" s="18">
        <f t="shared" si="28"/>
        <v>1</v>
      </c>
      <c r="R345" s="18">
        <f t="shared" si="29"/>
        <v>0</v>
      </c>
    </row>
    <row r="346" spans="1:19" ht="15.75" customHeight="1" x14ac:dyDescent="0.25">
      <c r="A346" s="5">
        <v>2201</v>
      </c>
      <c r="B346" s="6"/>
      <c r="C346" s="6"/>
      <c r="D346" s="6"/>
      <c r="E346" s="6"/>
      <c r="F346" s="6"/>
      <c r="G346" s="6"/>
      <c r="H346" s="6">
        <v>9</v>
      </c>
      <c r="I346" s="6"/>
      <c r="J346" s="6"/>
      <c r="K346" s="55"/>
      <c r="L346" s="13"/>
      <c r="M346" s="14"/>
      <c r="N346" s="15"/>
      <c r="O346" s="16">
        <f>IF(H346=0,"",H346/G345)</f>
        <v>1</v>
      </c>
      <c r="P346" s="17">
        <v>10</v>
      </c>
      <c r="Q346" s="18">
        <f t="shared" si="28"/>
        <v>1</v>
      </c>
      <c r="R346" s="18">
        <f t="shared" si="29"/>
        <v>0</v>
      </c>
    </row>
    <row r="347" spans="1:19" ht="15.75" customHeight="1" x14ac:dyDescent="0.25">
      <c r="A347" s="5">
        <v>2202</v>
      </c>
      <c r="B347" s="6"/>
      <c r="C347" s="6"/>
      <c r="D347" s="6"/>
      <c r="E347" s="6"/>
      <c r="F347" s="6"/>
      <c r="G347" s="6"/>
      <c r="H347" s="6"/>
      <c r="I347" s="6">
        <v>8</v>
      </c>
      <c r="J347" s="6"/>
      <c r="K347" s="55"/>
      <c r="L347" s="13"/>
      <c r="M347" s="14"/>
      <c r="N347" s="15"/>
      <c r="O347" s="16">
        <f>IF(I347=0,"",I347/H346)</f>
        <v>0.88888888888888884</v>
      </c>
      <c r="P347" s="17">
        <v>10</v>
      </c>
      <c r="Q347" s="18">
        <f t="shared" si="28"/>
        <v>1</v>
      </c>
      <c r="R347" s="18">
        <f t="shared" si="29"/>
        <v>0</v>
      </c>
    </row>
    <row r="348" spans="1:19" ht="15.75" customHeight="1" x14ac:dyDescent="0.25">
      <c r="A348" s="5">
        <v>2301</v>
      </c>
      <c r="B348" s="6"/>
      <c r="C348" s="6"/>
      <c r="D348" s="6"/>
      <c r="E348" s="6"/>
      <c r="F348" s="6"/>
      <c r="G348" s="6"/>
      <c r="H348" s="6"/>
      <c r="I348" s="6"/>
      <c r="J348" s="6">
        <v>7</v>
      </c>
      <c r="K348" s="55">
        <v>7</v>
      </c>
      <c r="L348" s="13"/>
      <c r="M348" s="14"/>
      <c r="N348" s="15"/>
      <c r="O348" s="53">
        <f>IF(J348=0,"",J348/I347)</f>
        <v>0.875</v>
      </c>
      <c r="P348" s="17">
        <v>10</v>
      </c>
      <c r="Q348" s="54">
        <f t="shared" si="28"/>
        <v>1</v>
      </c>
      <c r="R348" s="54">
        <f t="shared" si="29"/>
        <v>0</v>
      </c>
    </row>
    <row r="349" spans="1:19" ht="15.75" customHeight="1" x14ac:dyDescent="0.25">
      <c r="A349" s="5">
        <v>2302</v>
      </c>
      <c r="B349" s="6"/>
      <c r="C349" s="6"/>
      <c r="D349" s="6"/>
      <c r="E349" s="6"/>
      <c r="F349" s="6"/>
      <c r="G349" s="6"/>
      <c r="H349" s="6"/>
      <c r="I349" s="6"/>
      <c r="J349" s="6">
        <v>2</v>
      </c>
      <c r="K349" s="55">
        <v>2</v>
      </c>
      <c r="L349" s="13"/>
      <c r="M349" s="14"/>
      <c r="N349" s="20"/>
      <c r="O349" s="74"/>
      <c r="P349" s="17">
        <v>3</v>
      </c>
      <c r="Q349" s="75"/>
      <c r="R349" s="76"/>
    </row>
    <row r="350" spans="1:19" ht="15.75" customHeight="1" x14ac:dyDescent="0.25">
      <c r="A350" s="5">
        <v>2401</v>
      </c>
      <c r="B350" s="6"/>
      <c r="C350" s="6"/>
      <c r="D350" s="6"/>
      <c r="E350" s="6"/>
      <c r="F350" s="6"/>
      <c r="G350" s="6"/>
      <c r="H350" s="6"/>
      <c r="I350" s="6"/>
      <c r="J350" s="6">
        <v>1</v>
      </c>
      <c r="K350" s="55">
        <v>1</v>
      </c>
      <c r="L350" s="13"/>
      <c r="M350" s="14"/>
      <c r="N350" s="20"/>
      <c r="O350" s="24"/>
      <c r="P350" s="22">
        <v>1</v>
      </c>
      <c r="Q350" s="25"/>
      <c r="R350" s="24"/>
    </row>
    <row r="351" spans="1:19" ht="15.75" customHeight="1" x14ac:dyDescent="0.25">
      <c r="A351" s="5">
        <v>2402</v>
      </c>
      <c r="B351" s="6"/>
      <c r="C351" s="6"/>
      <c r="D351" s="6"/>
      <c r="E351" s="6"/>
      <c r="F351" s="6"/>
      <c r="G351" s="6"/>
      <c r="H351" s="6"/>
      <c r="I351" s="6"/>
      <c r="J351" s="6"/>
      <c r="K351" s="55"/>
      <c r="L351" s="13"/>
      <c r="M351" s="14"/>
      <c r="N351" s="20"/>
      <c r="O351" s="24"/>
      <c r="P351" s="22"/>
      <c r="Q351" s="25"/>
      <c r="R351" s="24"/>
    </row>
    <row r="352" spans="1:19" ht="15.75" customHeight="1" x14ac:dyDescent="0.25">
      <c r="A352" s="5">
        <v>2501</v>
      </c>
      <c r="B352" s="6"/>
      <c r="C352" s="6"/>
      <c r="D352" s="6"/>
      <c r="E352" s="6"/>
      <c r="F352" s="6"/>
      <c r="G352" s="6"/>
      <c r="H352" s="6"/>
      <c r="I352" s="6"/>
      <c r="J352" s="6"/>
      <c r="K352" s="55"/>
      <c r="L352" s="13"/>
      <c r="M352" s="14"/>
      <c r="N352" s="20"/>
      <c r="O352" s="24"/>
      <c r="P352" s="22"/>
      <c r="Q352" s="25"/>
      <c r="R352" s="24"/>
    </row>
    <row r="353" spans="1:19" ht="15.75" customHeight="1" x14ac:dyDescent="0.25">
      <c r="A353" s="5">
        <v>2502</v>
      </c>
      <c r="B353" s="6"/>
      <c r="C353" s="6"/>
      <c r="D353" s="6"/>
      <c r="E353" s="6"/>
      <c r="F353" s="6"/>
      <c r="G353" s="6"/>
      <c r="H353" s="6"/>
      <c r="I353" s="6"/>
      <c r="J353" s="6"/>
      <c r="K353" s="55"/>
      <c r="L353" s="13"/>
      <c r="M353" s="14"/>
      <c r="N353" s="20"/>
      <c r="O353" s="14"/>
      <c r="P353" s="20"/>
      <c r="Q353" s="26"/>
      <c r="R353" s="24"/>
    </row>
    <row r="354" spans="1:19" ht="15.75" customHeight="1" x14ac:dyDescent="0.25">
      <c r="A354" s="5">
        <v>2601</v>
      </c>
      <c r="B354" s="6"/>
      <c r="C354" s="6"/>
      <c r="D354" s="6"/>
      <c r="E354" s="6"/>
      <c r="F354" s="6"/>
      <c r="G354" s="6"/>
      <c r="H354" s="6"/>
      <c r="I354" s="6"/>
      <c r="J354" s="6"/>
      <c r="K354" s="55"/>
      <c r="L354" s="13"/>
      <c r="M354" s="14"/>
      <c r="N354" s="20"/>
      <c r="O354" s="27" t="s">
        <v>19</v>
      </c>
      <c r="P354" s="28">
        <v>8</v>
      </c>
      <c r="Q354" s="29">
        <f>IF(SUM(K342:K350)=0,"",SUM(K342:K350))</f>
        <v>10</v>
      </c>
      <c r="R354" s="30" t="s">
        <v>3</v>
      </c>
    </row>
    <row r="355" spans="1:19" ht="15.75" customHeight="1" x14ac:dyDescent="0.25">
      <c r="A355" s="5">
        <v>2602</v>
      </c>
      <c r="B355" s="6"/>
      <c r="C355" s="6"/>
      <c r="D355" s="6"/>
      <c r="E355" s="6"/>
      <c r="F355" s="6"/>
      <c r="G355" s="6"/>
      <c r="H355" s="6"/>
      <c r="I355" s="6"/>
      <c r="J355" s="6"/>
      <c r="K355" s="55"/>
      <c r="L355" s="13"/>
      <c r="M355" s="14"/>
      <c r="N355" s="20"/>
      <c r="O355" s="31" t="s">
        <v>20</v>
      </c>
      <c r="P355" s="32">
        <f>IF(P354/B340=0,"",P354/B340)</f>
        <v>0.5</v>
      </c>
      <c r="Q355" s="33">
        <f>IF(P354/Q354=0,"",P354/Q354)</f>
        <v>0.8</v>
      </c>
      <c r="R355" s="34" t="s">
        <v>21</v>
      </c>
    </row>
    <row r="356" spans="1:19" ht="15.75" customHeight="1" x14ac:dyDescent="0.25">
      <c r="A356" s="5">
        <v>2701</v>
      </c>
      <c r="B356" s="83"/>
      <c r="C356" s="83"/>
      <c r="D356" s="83"/>
      <c r="E356" s="83"/>
      <c r="F356" s="83"/>
      <c r="G356" s="83"/>
      <c r="H356" s="83"/>
      <c r="I356" s="83"/>
      <c r="J356" s="83"/>
      <c r="K356" s="55"/>
      <c r="L356" s="35"/>
      <c r="M356" s="36"/>
      <c r="N356" s="37"/>
      <c r="O356" s="38"/>
      <c r="P356" s="39"/>
      <c r="Q356" s="39"/>
      <c r="R356" s="40"/>
    </row>
    <row r="357" spans="1:19" ht="18" customHeight="1" x14ac:dyDescent="0.25">
      <c r="A357" s="1"/>
      <c r="B357" s="102" t="s">
        <v>22</v>
      </c>
      <c r="C357" s="102"/>
      <c r="D357" s="102"/>
      <c r="E357" s="102"/>
      <c r="F357" s="102"/>
      <c r="G357" s="102"/>
      <c r="H357" s="102"/>
      <c r="I357" s="102"/>
      <c r="J357" s="102"/>
      <c r="K357" s="82">
        <f>SUM(K340:K353)</f>
        <v>10</v>
      </c>
      <c r="L357" s="42">
        <f>IF(K348=0,"",K348/B340)</f>
        <v>0.4375</v>
      </c>
      <c r="M357" s="42">
        <f>IF(K357=0,"",K357/B340)</f>
        <v>0.625</v>
      </c>
      <c r="N357" s="42">
        <f>IF(K348=0,"",M357-L357)</f>
        <v>0.1875</v>
      </c>
      <c r="O357" s="2"/>
      <c r="P357" s="4"/>
      <c r="Q357" s="3"/>
      <c r="R357" s="2"/>
    </row>
    <row r="358" spans="1:19" ht="12.75" customHeight="1" x14ac:dyDescent="0.2"/>
    <row r="359" spans="1:19" ht="12.75" customHeight="1" x14ac:dyDescent="0.2"/>
    <row r="360" spans="1:19" ht="26.25" customHeight="1" x14ac:dyDescent="0.4">
      <c r="B360" s="101" t="s">
        <v>23</v>
      </c>
      <c r="C360" s="103"/>
      <c r="D360" s="103"/>
      <c r="E360" s="103"/>
      <c r="F360" s="103"/>
      <c r="G360" s="103"/>
      <c r="H360" s="103"/>
      <c r="I360" s="103"/>
      <c r="J360" s="103"/>
      <c r="K360" s="77" t="s">
        <v>44</v>
      </c>
      <c r="L360" s="2"/>
      <c r="M360" s="2"/>
      <c r="N360" s="4"/>
      <c r="O360" s="2"/>
      <c r="P360" s="4"/>
      <c r="Q360" s="4"/>
      <c r="R360" s="4"/>
    </row>
    <row r="361" spans="1:19" ht="20.25" customHeight="1" x14ac:dyDescent="0.2">
      <c r="A361" s="95" t="s">
        <v>1</v>
      </c>
      <c r="B361" s="96" t="s">
        <v>2</v>
      </c>
      <c r="C361" s="97"/>
      <c r="D361" s="97"/>
      <c r="E361" s="97"/>
      <c r="F361" s="97"/>
      <c r="G361" s="97"/>
      <c r="H361" s="97"/>
      <c r="I361" s="97"/>
      <c r="J361" s="98"/>
      <c r="K361" s="99" t="s">
        <v>3</v>
      </c>
      <c r="L361" s="93" t="s">
        <v>4</v>
      </c>
      <c r="M361" s="93" t="s">
        <v>5</v>
      </c>
      <c r="N361" s="91" t="s">
        <v>6</v>
      </c>
      <c r="O361" s="93" t="s">
        <v>7</v>
      </c>
      <c r="P361" s="94" t="s">
        <v>8</v>
      </c>
      <c r="Q361" s="94" t="s">
        <v>9</v>
      </c>
      <c r="R361" s="93" t="s">
        <v>10</v>
      </c>
    </row>
    <row r="362" spans="1:19" ht="15.75" customHeight="1" x14ac:dyDescent="0.25">
      <c r="A362" s="92"/>
      <c r="B362" s="5" t="s">
        <v>11</v>
      </c>
      <c r="C362" s="5" t="s">
        <v>12</v>
      </c>
      <c r="D362" s="5" t="s">
        <v>13</v>
      </c>
      <c r="E362" s="5" t="s">
        <v>14</v>
      </c>
      <c r="F362" s="5" t="s">
        <v>15</v>
      </c>
      <c r="G362" s="5" t="s">
        <v>16</v>
      </c>
      <c r="H362" s="5" t="s">
        <v>17</v>
      </c>
      <c r="I362" s="5" t="s">
        <v>18</v>
      </c>
      <c r="J362" s="5" t="s">
        <v>46</v>
      </c>
      <c r="K362" s="104"/>
      <c r="L362" s="92"/>
      <c r="M362" s="92"/>
      <c r="N362" s="92"/>
      <c r="O362" s="92"/>
      <c r="P362" s="92"/>
      <c r="Q362" s="92"/>
      <c r="R362" s="92"/>
    </row>
    <row r="363" spans="1:19" ht="15.75" customHeight="1" x14ac:dyDescent="0.25">
      <c r="A363" s="5">
        <v>1902</v>
      </c>
      <c r="B363" s="6">
        <v>60</v>
      </c>
      <c r="C363" s="6"/>
      <c r="D363" s="6"/>
      <c r="E363" s="6"/>
      <c r="F363" s="6"/>
      <c r="G363" s="6"/>
      <c r="H363" s="6"/>
      <c r="I363" s="6"/>
      <c r="J363" s="6"/>
      <c r="K363" s="55"/>
      <c r="L363" s="7"/>
      <c r="M363" s="8"/>
      <c r="N363" s="9"/>
      <c r="O363" s="51"/>
      <c r="P363" s="11">
        <f>B363</f>
        <v>60</v>
      </c>
      <c r="Q363" s="52"/>
      <c r="R363" s="51"/>
    </row>
    <row r="364" spans="1:19" ht="15.75" customHeight="1" x14ac:dyDescent="0.25">
      <c r="A364" s="5">
        <v>2001</v>
      </c>
      <c r="B364" s="6"/>
      <c r="C364" s="6">
        <v>57</v>
      </c>
      <c r="D364" s="6"/>
      <c r="E364" s="6"/>
      <c r="F364" s="6"/>
      <c r="G364" s="6"/>
      <c r="H364" s="6"/>
      <c r="I364" s="6"/>
      <c r="J364" s="6"/>
      <c r="K364" s="55"/>
      <c r="L364" s="13"/>
      <c r="M364" s="14"/>
      <c r="N364" s="15"/>
      <c r="O364" s="16">
        <f>IF(C364=0,"",C364/B363)</f>
        <v>0.95</v>
      </c>
      <c r="P364" s="17">
        <v>57</v>
      </c>
      <c r="Q364" s="18">
        <f t="shared" ref="Q364:Q371" si="30">IF(P364=0,"",P364/P363)</f>
        <v>0.95</v>
      </c>
      <c r="R364" s="18">
        <f t="shared" ref="R364:R371" si="31">IF(P364=0,"",100%-Q364)</f>
        <v>5.0000000000000044E-2</v>
      </c>
    </row>
    <row r="365" spans="1:19" ht="15.75" customHeight="1" x14ac:dyDescent="0.25">
      <c r="A365" s="5">
        <v>2002</v>
      </c>
      <c r="B365" s="6"/>
      <c r="C365" s="6"/>
      <c r="D365" s="6">
        <v>48</v>
      </c>
      <c r="E365" s="6"/>
      <c r="F365" s="6"/>
      <c r="G365" s="6"/>
      <c r="H365" s="6"/>
      <c r="I365" s="6"/>
      <c r="J365" s="6"/>
      <c r="K365" s="55"/>
      <c r="L365" s="13"/>
      <c r="M365" s="14"/>
      <c r="N365" s="15"/>
      <c r="O365" s="16">
        <f>IF(D365=0,"",D365/C364)</f>
        <v>0.84210526315789469</v>
      </c>
      <c r="P365" s="17">
        <v>52</v>
      </c>
      <c r="Q365" s="18">
        <f t="shared" si="30"/>
        <v>0.91228070175438591</v>
      </c>
      <c r="R365" s="18">
        <f t="shared" si="31"/>
        <v>8.7719298245614086E-2</v>
      </c>
      <c r="S365" s="46">
        <f>P365/P363</f>
        <v>0.8666666666666667</v>
      </c>
    </row>
    <row r="366" spans="1:19" ht="15.75" customHeight="1" x14ac:dyDescent="0.25">
      <c r="A366" s="5">
        <v>2101</v>
      </c>
      <c r="B366" s="6"/>
      <c r="C366" s="6"/>
      <c r="D366" s="6"/>
      <c r="E366" s="6">
        <v>48</v>
      </c>
      <c r="F366" s="6"/>
      <c r="G366" s="6"/>
      <c r="H366" s="6"/>
      <c r="I366" s="6"/>
      <c r="J366" s="6"/>
      <c r="K366" s="55"/>
      <c r="L366" s="13"/>
      <c r="M366" s="14"/>
      <c r="N366" s="15"/>
      <c r="O366" s="16">
        <f>IF(E366=0,"",E366/D365)</f>
        <v>1</v>
      </c>
      <c r="P366" s="17">
        <v>50</v>
      </c>
      <c r="Q366" s="18">
        <f t="shared" si="30"/>
        <v>0.96153846153846156</v>
      </c>
      <c r="R366" s="18">
        <f t="shared" si="31"/>
        <v>3.8461538461538436E-2</v>
      </c>
    </row>
    <row r="367" spans="1:19" ht="15.75" customHeight="1" x14ac:dyDescent="0.25">
      <c r="A367" s="5">
        <v>2102</v>
      </c>
      <c r="B367" s="6"/>
      <c r="C367" s="6"/>
      <c r="D367" s="6"/>
      <c r="E367" s="6"/>
      <c r="F367" s="6">
        <v>47</v>
      </c>
      <c r="G367" s="6"/>
      <c r="H367" s="6"/>
      <c r="I367" s="6"/>
      <c r="J367" s="6"/>
      <c r="K367" s="55"/>
      <c r="L367" s="13"/>
      <c r="M367" s="14"/>
      <c r="N367" s="15"/>
      <c r="O367" s="16">
        <f>IF(F367=0,"",F367/E366)</f>
        <v>0.97916666666666663</v>
      </c>
      <c r="P367" s="17">
        <v>48</v>
      </c>
      <c r="Q367" s="18">
        <f t="shared" si="30"/>
        <v>0.96</v>
      </c>
      <c r="R367" s="18">
        <f t="shared" si="31"/>
        <v>4.0000000000000036E-2</v>
      </c>
    </row>
    <row r="368" spans="1:19" ht="15.75" customHeight="1" x14ac:dyDescent="0.25">
      <c r="A368" s="5">
        <v>2201</v>
      </c>
      <c r="B368" s="6"/>
      <c r="C368" s="6"/>
      <c r="D368" s="6"/>
      <c r="E368" s="6"/>
      <c r="F368" s="6"/>
      <c r="G368" s="6">
        <v>43</v>
      </c>
      <c r="H368" s="6"/>
      <c r="I368" s="6"/>
      <c r="J368" s="6"/>
      <c r="K368" s="55"/>
      <c r="L368" s="13"/>
      <c r="M368" s="14"/>
      <c r="N368" s="15"/>
      <c r="O368" s="16">
        <f>IF(G368=0,"",G368/F367)</f>
        <v>0.91489361702127658</v>
      </c>
      <c r="P368" s="17">
        <v>44</v>
      </c>
      <c r="Q368" s="18">
        <f t="shared" si="30"/>
        <v>0.91666666666666663</v>
      </c>
      <c r="R368" s="18">
        <f t="shared" si="31"/>
        <v>8.333333333333337E-2</v>
      </c>
    </row>
    <row r="369" spans="1:20" ht="15.75" customHeight="1" x14ac:dyDescent="0.25">
      <c r="A369" s="5">
        <v>2202</v>
      </c>
      <c r="B369" s="6"/>
      <c r="C369" s="6"/>
      <c r="D369" s="6"/>
      <c r="E369" s="6"/>
      <c r="F369" s="6"/>
      <c r="G369" s="6"/>
      <c r="H369" s="6">
        <v>33</v>
      </c>
      <c r="I369" s="6"/>
      <c r="J369" s="6"/>
      <c r="K369" s="55">
        <v>1</v>
      </c>
      <c r="L369" s="13"/>
      <c r="M369" s="14"/>
      <c r="N369" s="15"/>
      <c r="O369" s="16">
        <f>IF(H369=0,"",H369/G368)</f>
        <v>0.76744186046511631</v>
      </c>
      <c r="P369" s="17">
        <v>40</v>
      </c>
      <c r="Q369" s="18">
        <f t="shared" si="30"/>
        <v>0.90909090909090906</v>
      </c>
      <c r="R369" s="18">
        <f t="shared" si="31"/>
        <v>9.0909090909090939E-2</v>
      </c>
    </row>
    <row r="370" spans="1:20" ht="15.75" customHeight="1" x14ac:dyDescent="0.25">
      <c r="A370" s="5">
        <v>2301</v>
      </c>
      <c r="B370" s="6"/>
      <c r="C370" s="6"/>
      <c r="D370" s="6"/>
      <c r="E370" s="6"/>
      <c r="F370" s="6"/>
      <c r="G370" s="6"/>
      <c r="H370" s="6"/>
      <c r="I370" s="6">
        <v>32</v>
      </c>
      <c r="J370" s="6"/>
      <c r="K370" s="55"/>
      <c r="L370" s="13"/>
      <c r="M370" s="14"/>
      <c r="N370" s="15"/>
      <c r="O370" s="16">
        <f>IF(I370=0,"",I370/H369)</f>
        <v>0.96969696969696972</v>
      </c>
      <c r="P370" s="17">
        <v>39</v>
      </c>
      <c r="Q370" s="18">
        <f t="shared" si="30"/>
        <v>0.97499999999999998</v>
      </c>
      <c r="R370" s="18">
        <f t="shared" si="31"/>
        <v>2.5000000000000022E-2</v>
      </c>
    </row>
    <row r="371" spans="1:20" ht="15.75" customHeight="1" x14ac:dyDescent="0.25">
      <c r="A371" s="5">
        <v>2302</v>
      </c>
      <c r="B371" s="6"/>
      <c r="C371" s="6"/>
      <c r="D371" s="6"/>
      <c r="E371" s="6"/>
      <c r="F371" s="6"/>
      <c r="G371" s="6"/>
      <c r="H371" s="6"/>
      <c r="I371" s="6"/>
      <c r="J371" s="6">
        <v>32</v>
      </c>
      <c r="K371" s="55">
        <v>21</v>
      </c>
      <c r="L371" s="13"/>
      <c r="M371" s="14"/>
      <c r="N371" s="15"/>
      <c r="O371" s="53">
        <f>IF(J371=0,"",J371/I370)</f>
        <v>1</v>
      </c>
      <c r="P371" s="17">
        <v>39</v>
      </c>
      <c r="Q371" s="54">
        <f t="shared" si="30"/>
        <v>1</v>
      </c>
      <c r="R371" s="54">
        <f t="shared" si="31"/>
        <v>0</v>
      </c>
    </row>
    <row r="372" spans="1:20" ht="15.75" customHeight="1" x14ac:dyDescent="0.25">
      <c r="A372" s="5">
        <v>2401</v>
      </c>
      <c r="B372" s="6"/>
      <c r="C372" s="6"/>
      <c r="D372" s="6"/>
      <c r="E372" s="6"/>
      <c r="F372" s="6"/>
      <c r="G372" s="6"/>
      <c r="H372" s="6"/>
      <c r="I372" s="6"/>
      <c r="J372" s="6">
        <v>13</v>
      </c>
      <c r="K372" s="55">
        <v>10</v>
      </c>
      <c r="L372" s="13"/>
      <c r="M372" s="14"/>
      <c r="N372" s="20"/>
      <c r="O372" s="74"/>
      <c r="P372" s="17">
        <v>17</v>
      </c>
      <c r="Q372" s="75"/>
      <c r="R372" s="76"/>
    </row>
    <row r="373" spans="1:20" ht="15.75" customHeight="1" x14ac:dyDescent="0.25">
      <c r="A373" s="5">
        <v>2402</v>
      </c>
      <c r="B373" s="6"/>
      <c r="C373" s="6"/>
      <c r="D373" s="6"/>
      <c r="E373" s="6"/>
      <c r="F373" s="6"/>
      <c r="G373" s="6"/>
      <c r="H373" s="6"/>
      <c r="I373" s="6"/>
      <c r="J373" s="6">
        <v>6</v>
      </c>
      <c r="K373" s="55">
        <v>4</v>
      </c>
      <c r="L373" s="13"/>
      <c r="M373" s="14"/>
      <c r="N373" s="20"/>
      <c r="O373" s="24"/>
      <c r="P373" s="22">
        <v>7</v>
      </c>
      <c r="Q373" s="25"/>
      <c r="R373" s="24"/>
    </row>
    <row r="374" spans="1:20" ht="15.75" customHeight="1" x14ac:dyDescent="0.25">
      <c r="A374" s="5">
        <v>2501</v>
      </c>
      <c r="B374" s="6"/>
      <c r="C374" s="6"/>
      <c r="D374" s="6"/>
      <c r="E374" s="6"/>
      <c r="F374" s="6"/>
      <c r="G374" s="6"/>
      <c r="H374" s="6"/>
      <c r="I374" s="6"/>
      <c r="J374" s="6">
        <v>1</v>
      </c>
      <c r="K374" s="55">
        <v>2</v>
      </c>
      <c r="L374" s="13"/>
      <c r="M374" s="14"/>
      <c r="N374" s="20"/>
      <c r="O374" s="24"/>
      <c r="P374" s="22">
        <v>3</v>
      </c>
      <c r="Q374" s="25"/>
      <c r="R374" s="24"/>
    </row>
    <row r="375" spans="1:20" ht="15.75" customHeight="1" x14ac:dyDescent="0.25">
      <c r="A375" s="5">
        <v>2502</v>
      </c>
      <c r="B375" s="6"/>
      <c r="C375" s="6"/>
      <c r="D375" s="6"/>
      <c r="E375" s="6"/>
      <c r="F375" s="6"/>
      <c r="G375" s="6"/>
      <c r="H375" s="6"/>
      <c r="I375" s="6"/>
      <c r="J375" s="6">
        <v>1</v>
      </c>
      <c r="K375" s="55">
        <v>1</v>
      </c>
      <c r="L375" s="13"/>
      <c r="M375" s="14"/>
      <c r="N375" s="20"/>
      <c r="O375" s="24"/>
      <c r="P375" s="22">
        <v>1</v>
      </c>
      <c r="Q375" s="25"/>
      <c r="R375" s="24"/>
      <c r="T375" t="s">
        <v>63</v>
      </c>
    </row>
    <row r="376" spans="1:20" ht="15.75" customHeight="1" x14ac:dyDescent="0.25">
      <c r="A376" s="5">
        <v>2601</v>
      </c>
      <c r="B376" s="6"/>
      <c r="C376" s="6"/>
      <c r="D376" s="6"/>
      <c r="E376" s="6"/>
      <c r="F376" s="6"/>
      <c r="G376" s="6"/>
      <c r="H376" s="6"/>
      <c r="I376" s="6"/>
      <c r="J376" s="6"/>
      <c r="K376" s="55"/>
      <c r="L376" s="13"/>
      <c r="M376" s="14"/>
      <c r="N376" s="20"/>
      <c r="O376" s="14"/>
      <c r="P376" s="20"/>
      <c r="Q376" s="26"/>
      <c r="R376" s="24"/>
    </row>
    <row r="377" spans="1:20" ht="15.75" customHeight="1" x14ac:dyDescent="0.25">
      <c r="A377" s="5">
        <v>2602</v>
      </c>
      <c r="B377" s="6"/>
      <c r="C377" s="6"/>
      <c r="D377" s="6"/>
      <c r="E377" s="6"/>
      <c r="F377" s="6"/>
      <c r="G377" s="6"/>
      <c r="H377" s="6"/>
      <c r="I377" s="6"/>
      <c r="J377" s="6"/>
      <c r="K377" s="55"/>
      <c r="L377" s="13"/>
      <c r="M377" s="14"/>
      <c r="N377" s="20"/>
      <c r="O377" s="27" t="s">
        <v>19</v>
      </c>
      <c r="P377" s="28">
        <v>9</v>
      </c>
      <c r="Q377" s="29">
        <f>K380</f>
        <v>39</v>
      </c>
      <c r="R377" s="30" t="s">
        <v>3</v>
      </c>
    </row>
    <row r="378" spans="1:20" ht="15.75" customHeight="1" x14ac:dyDescent="0.25">
      <c r="A378" s="5">
        <v>2701</v>
      </c>
      <c r="B378" s="6"/>
      <c r="C378" s="6"/>
      <c r="D378" s="6"/>
      <c r="E378" s="6"/>
      <c r="F378" s="6"/>
      <c r="G378" s="6"/>
      <c r="H378" s="6"/>
      <c r="I378" s="6"/>
      <c r="J378" s="6"/>
      <c r="K378" s="55"/>
      <c r="L378" s="13"/>
      <c r="M378" s="14"/>
      <c r="N378" s="20"/>
      <c r="O378" s="31" t="s">
        <v>20</v>
      </c>
      <c r="P378" s="32">
        <f>IF(P377/B363=0,"",P377/B363)</f>
        <v>0.15</v>
      </c>
      <c r="Q378" s="33">
        <f>IF(P377/Q377=0,"",P377/Q377)</f>
        <v>0.23076923076923078</v>
      </c>
      <c r="R378" s="34" t="s">
        <v>21</v>
      </c>
    </row>
    <row r="379" spans="1:20" ht="15.75" customHeight="1" x14ac:dyDescent="0.25">
      <c r="A379" s="5">
        <v>2702</v>
      </c>
      <c r="B379" s="83"/>
      <c r="C379" s="83"/>
      <c r="D379" s="83"/>
      <c r="E379" s="83"/>
      <c r="F379" s="83"/>
      <c r="G379" s="83"/>
      <c r="H379" s="83"/>
      <c r="I379" s="83"/>
      <c r="J379" s="83"/>
      <c r="K379" s="55"/>
      <c r="L379" s="35"/>
      <c r="M379" s="36"/>
      <c r="N379" s="37"/>
      <c r="O379" s="38"/>
      <c r="P379" s="39"/>
      <c r="Q379" s="39"/>
      <c r="R379" s="40"/>
    </row>
    <row r="380" spans="1:20" ht="18" customHeight="1" x14ac:dyDescent="0.25">
      <c r="A380" s="1"/>
      <c r="B380" s="102" t="s">
        <v>22</v>
      </c>
      <c r="C380" s="102"/>
      <c r="D380" s="102"/>
      <c r="E380" s="102"/>
      <c r="F380" s="102"/>
      <c r="G380" s="102"/>
      <c r="H380" s="102"/>
      <c r="I380" s="102"/>
      <c r="J380" s="102"/>
      <c r="K380" s="82">
        <f>SUM(K363:K376)</f>
        <v>39</v>
      </c>
      <c r="L380" s="42">
        <f>IF(K371=0,"",K371/B363)</f>
        <v>0.35</v>
      </c>
      <c r="M380" s="42">
        <f>IF(K380=0,"",K380/B363)</f>
        <v>0.65</v>
      </c>
      <c r="N380" s="42">
        <f>IF(K371=0,"",M380-L380)</f>
        <v>0.30000000000000004</v>
      </c>
      <c r="O380" s="2"/>
      <c r="P380" s="4"/>
      <c r="Q380" s="3"/>
      <c r="R380" s="2"/>
    </row>
    <row r="381" spans="1:20" ht="12.75" customHeight="1" x14ac:dyDescent="0.2"/>
    <row r="382" spans="1:20" ht="12.75" customHeight="1" x14ac:dyDescent="0.2"/>
    <row r="383" spans="1:20" ht="26.25" customHeight="1" x14ac:dyDescent="0.4">
      <c r="B383" s="101" t="s">
        <v>23</v>
      </c>
      <c r="C383" s="103"/>
      <c r="D383" s="103"/>
      <c r="E383" s="103"/>
      <c r="F383" s="103"/>
      <c r="G383" s="103"/>
      <c r="H383" s="103"/>
      <c r="I383" s="103"/>
      <c r="J383" s="103"/>
      <c r="K383" s="77" t="s">
        <v>45</v>
      </c>
      <c r="L383" s="2"/>
      <c r="M383" s="2"/>
      <c r="N383" s="4"/>
      <c r="O383" s="2"/>
      <c r="P383" s="4"/>
      <c r="Q383" s="4"/>
      <c r="R383" s="4"/>
    </row>
    <row r="384" spans="1:20" ht="20.25" x14ac:dyDescent="0.2">
      <c r="A384" s="95" t="s">
        <v>1</v>
      </c>
      <c r="B384" s="96" t="s">
        <v>2</v>
      </c>
      <c r="C384" s="97"/>
      <c r="D384" s="97"/>
      <c r="E384" s="97"/>
      <c r="F384" s="97"/>
      <c r="G384" s="97"/>
      <c r="H384" s="97"/>
      <c r="I384" s="97"/>
      <c r="J384" s="98"/>
      <c r="K384" s="99" t="s">
        <v>3</v>
      </c>
      <c r="L384" s="93" t="s">
        <v>4</v>
      </c>
      <c r="M384" s="93" t="s">
        <v>5</v>
      </c>
      <c r="N384" s="91" t="s">
        <v>6</v>
      </c>
      <c r="O384" s="93" t="s">
        <v>7</v>
      </c>
      <c r="P384" s="94" t="s">
        <v>8</v>
      </c>
      <c r="Q384" s="94" t="s">
        <v>9</v>
      </c>
      <c r="R384" s="93" t="s">
        <v>10</v>
      </c>
    </row>
    <row r="385" spans="1:19" ht="15.75" x14ac:dyDescent="0.25">
      <c r="A385" s="92"/>
      <c r="B385" s="5" t="s">
        <v>11</v>
      </c>
      <c r="C385" s="5" t="s">
        <v>12</v>
      </c>
      <c r="D385" s="5" t="s">
        <v>13</v>
      </c>
      <c r="E385" s="5" t="s">
        <v>14</v>
      </c>
      <c r="F385" s="5" t="s">
        <v>15</v>
      </c>
      <c r="G385" s="5" t="s">
        <v>16</v>
      </c>
      <c r="H385" s="5" t="s">
        <v>17</v>
      </c>
      <c r="I385" s="5" t="s">
        <v>18</v>
      </c>
      <c r="J385" s="5" t="s">
        <v>46</v>
      </c>
      <c r="K385" s="104"/>
      <c r="L385" s="92"/>
      <c r="M385" s="92"/>
      <c r="N385" s="92"/>
      <c r="O385" s="92"/>
      <c r="P385" s="92"/>
      <c r="Q385" s="92"/>
      <c r="R385" s="92"/>
    </row>
    <row r="386" spans="1:19" ht="15.75" customHeight="1" x14ac:dyDescent="0.25">
      <c r="A386" s="5">
        <v>2001</v>
      </c>
      <c r="B386" s="6">
        <v>18</v>
      </c>
      <c r="C386" s="6"/>
      <c r="D386" s="6"/>
      <c r="E386" s="6"/>
      <c r="F386" s="6"/>
      <c r="G386" s="6"/>
      <c r="H386" s="6"/>
      <c r="I386" s="6"/>
      <c r="J386" s="6"/>
      <c r="K386" s="55"/>
      <c r="L386" s="7"/>
      <c r="M386" s="8"/>
      <c r="N386" s="9"/>
      <c r="O386" s="51"/>
      <c r="P386" s="11">
        <f>B386</f>
        <v>18</v>
      </c>
      <c r="Q386" s="52"/>
      <c r="R386" s="51"/>
    </row>
    <row r="387" spans="1:19" ht="15.75" customHeight="1" x14ac:dyDescent="0.25">
      <c r="A387" s="5">
        <v>2002</v>
      </c>
      <c r="B387" s="6"/>
      <c r="C387" s="6">
        <v>14</v>
      </c>
      <c r="D387" s="6"/>
      <c r="E387" s="6"/>
      <c r="F387" s="6"/>
      <c r="G387" s="6"/>
      <c r="H387" s="6"/>
      <c r="I387" s="6"/>
      <c r="J387" s="6"/>
      <c r="K387" s="55"/>
      <c r="L387" s="13"/>
      <c r="M387" s="14"/>
      <c r="N387" s="15"/>
      <c r="O387" s="16">
        <f>IF(C387=0,"",C387/B386)</f>
        <v>0.77777777777777779</v>
      </c>
      <c r="P387" s="17">
        <v>14</v>
      </c>
      <c r="Q387" s="18">
        <f t="shared" ref="Q387:Q394" si="32">IF(P387=0,"",P387/P386)</f>
        <v>0.77777777777777779</v>
      </c>
      <c r="R387" s="18">
        <f t="shared" ref="R387:R394" si="33">IF(P387=0,"",100%-Q387)</f>
        <v>0.22222222222222221</v>
      </c>
    </row>
    <row r="388" spans="1:19" ht="15.75" customHeight="1" x14ac:dyDescent="0.25">
      <c r="A388" s="5">
        <v>2101</v>
      </c>
      <c r="B388" s="6"/>
      <c r="C388" s="6"/>
      <c r="D388" s="6">
        <v>12</v>
      </c>
      <c r="E388" s="6"/>
      <c r="F388" s="6"/>
      <c r="G388" s="6"/>
      <c r="H388" s="6"/>
      <c r="I388" s="6"/>
      <c r="J388" s="6"/>
      <c r="K388" s="55"/>
      <c r="L388" s="13"/>
      <c r="M388" s="14"/>
      <c r="N388" s="15"/>
      <c r="O388" s="16">
        <f>IF(D388=0,"",D388/C387)</f>
        <v>0.8571428571428571</v>
      </c>
      <c r="P388" s="17">
        <v>12</v>
      </c>
      <c r="Q388" s="18">
        <f t="shared" si="32"/>
        <v>0.8571428571428571</v>
      </c>
      <c r="R388" s="18">
        <f t="shared" si="33"/>
        <v>0.1428571428571429</v>
      </c>
      <c r="S388" s="46">
        <f>P388/P386</f>
        <v>0.66666666666666663</v>
      </c>
    </row>
    <row r="389" spans="1:19" ht="15.75" customHeight="1" x14ac:dyDescent="0.25">
      <c r="A389" s="5">
        <v>2102</v>
      </c>
      <c r="B389" s="6"/>
      <c r="C389" s="6"/>
      <c r="D389" s="6"/>
      <c r="E389" s="6">
        <v>10</v>
      </c>
      <c r="F389" s="6"/>
      <c r="G389" s="6"/>
      <c r="H389" s="6"/>
      <c r="I389" s="6"/>
      <c r="J389" s="6"/>
      <c r="K389" s="55"/>
      <c r="L389" s="13"/>
      <c r="M389" s="14"/>
      <c r="N389" s="15"/>
      <c r="O389" s="16">
        <f>IF(E389=0,"",E389/D388)</f>
        <v>0.83333333333333337</v>
      </c>
      <c r="P389" s="17">
        <v>11</v>
      </c>
      <c r="Q389" s="18">
        <f t="shared" si="32"/>
        <v>0.91666666666666663</v>
      </c>
      <c r="R389" s="18">
        <f t="shared" si="33"/>
        <v>8.333333333333337E-2</v>
      </c>
    </row>
    <row r="390" spans="1:19" ht="15.75" customHeight="1" x14ac:dyDescent="0.25">
      <c r="A390" s="5">
        <v>2201</v>
      </c>
      <c r="B390" s="6"/>
      <c r="C390" s="6"/>
      <c r="D390" s="6"/>
      <c r="E390" s="6"/>
      <c r="F390" s="6">
        <v>9</v>
      </c>
      <c r="G390" s="6"/>
      <c r="H390" s="6"/>
      <c r="I390" s="6"/>
      <c r="J390" s="6"/>
      <c r="K390" s="55"/>
      <c r="L390" s="13"/>
      <c r="M390" s="14"/>
      <c r="N390" s="15"/>
      <c r="O390" s="16">
        <f>IF(F390=0,"",F390/E389)</f>
        <v>0.9</v>
      </c>
      <c r="P390" s="17">
        <v>11</v>
      </c>
      <c r="Q390" s="18">
        <f t="shared" si="32"/>
        <v>1</v>
      </c>
      <c r="R390" s="18">
        <f t="shared" si="33"/>
        <v>0</v>
      </c>
    </row>
    <row r="391" spans="1:19" ht="15.75" customHeight="1" x14ac:dyDescent="0.25">
      <c r="A391" s="5">
        <v>2202</v>
      </c>
      <c r="B391" s="6"/>
      <c r="C391" s="6"/>
      <c r="D391" s="6"/>
      <c r="E391" s="6"/>
      <c r="F391" s="6"/>
      <c r="G391" s="6">
        <v>9</v>
      </c>
      <c r="H391" s="6"/>
      <c r="I391" s="6"/>
      <c r="J391" s="6"/>
      <c r="K391" s="55"/>
      <c r="L391" s="13"/>
      <c r="M391" s="14"/>
      <c r="N391" s="15"/>
      <c r="O391" s="16">
        <f>IF(G391=0,"",G391/F390)</f>
        <v>1</v>
      </c>
      <c r="P391" s="17">
        <v>11</v>
      </c>
      <c r="Q391" s="18">
        <f t="shared" si="32"/>
        <v>1</v>
      </c>
      <c r="R391" s="18">
        <f t="shared" si="33"/>
        <v>0</v>
      </c>
    </row>
    <row r="392" spans="1:19" ht="15.75" customHeight="1" x14ac:dyDescent="0.25">
      <c r="A392" s="5">
        <v>2301</v>
      </c>
      <c r="B392" s="6"/>
      <c r="C392" s="6"/>
      <c r="D392" s="6"/>
      <c r="E392" s="6"/>
      <c r="F392" s="6"/>
      <c r="G392" s="6"/>
      <c r="H392" s="6">
        <v>9</v>
      </c>
      <c r="I392" s="6"/>
      <c r="J392" s="6"/>
      <c r="K392" s="55"/>
      <c r="L392" s="13"/>
      <c r="M392" s="14"/>
      <c r="N392" s="15"/>
      <c r="O392" s="16">
        <f>IF(H392=0,"",H392/G391)</f>
        <v>1</v>
      </c>
      <c r="P392" s="17">
        <v>11</v>
      </c>
      <c r="Q392" s="18">
        <f t="shared" si="32"/>
        <v>1</v>
      </c>
      <c r="R392" s="18">
        <f t="shared" si="33"/>
        <v>0</v>
      </c>
    </row>
    <row r="393" spans="1:19" ht="15.75" customHeight="1" x14ac:dyDescent="0.25">
      <c r="A393" s="5">
        <v>2302</v>
      </c>
      <c r="B393" s="6"/>
      <c r="C393" s="6"/>
      <c r="D393" s="6"/>
      <c r="E393" s="6"/>
      <c r="F393" s="6"/>
      <c r="G393" s="6"/>
      <c r="H393" s="6"/>
      <c r="I393" s="6">
        <v>8</v>
      </c>
      <c r="J393" s="6"/>
      <c r="K393" s="55"/>
      <c r="L393" s="13"/>
      <c r="M393" s="14"/>
      <c r="N393" s="15"/>
      <c r="O393" s="16">
        <f>IF(I393=0,"",I393/H392)</f>
        <v>0.88888888888888884</v>
      </c>
      <c r="P393" s="17">
        <v>9</v>
      </c>
      <c r="Q393" s="18">
        <f t="shared" si="32"/>
        <v>0.81818181818181823</v>
      </c>
      <c r="R393" s="18">
        <f t="shared" si="33"/>
        <v>0.18181818181818177</v>
      </c>
    </row>
    <row r="394" spans="1:19" ht="15.75" customHeight="1" x14ac:dyDescent="0.25">
      <c r="A394" s="5">
        <v>2401</v>
      </c>
      <c r="B394" s="6"/>
      <c r="C394" s="6"/>
      <c r="D394" s="6"/>
      <c r="E394" s="6"/>
      <c r="F394" s="6"/>
      <c r="G394" s="6"/>
      <c r="H394" s="6"/>
      <c r="I394" s="6"/>
      <c r="J394" s="6">
        <v>8</v>
      </c>
      <c r="K394" s="55">
        <v>3</v>
      </c>
      <c r="L394" s="13"/>
      <c r="M394" s="14"/>
      <c r="N394" s="15"/>
      <c r="O394" s="53">
        <f>IF(J394=0,"",J394/I393)</f>
        <v>1</v>
      </c>
      <c r="P394" s="17">
        <v>9</v>
      </c>
      <c r="Q394" s="54">
        <f t="shared" si="32"/>
        <v>1</v>
      </c>
      <c r="R394" s="54">
        <f t="shared" si="33"/>
        <v>0</v>
      </c>
    </row>
    <row r="395" spans="1:19" ht="15.75" customHeight="1" x14ac:dyDescent="0.25">
      <c r="A395" s="5">
        <v>2402</v>
      </c>
      <c r="B395" s="6"/>
      <c r="C395" s="6"/>
      <c r="D395" s="6"/>
      <c r="E395" s="6"/>
      <c r="F395" s="6"/>
      <c r="G395" s="6"/>
      <c r="H395" s="6"/>
      <c r="I395" s="6"/>
      <c r="J395" s="6">
        <v>5</v>
      </c>
      <c r="K395" s="55">
        <v>5</v>
      </c>
      <c r="L395" s="13"/>
      <c r="M395" s="14"/>
      <c r="N395" s="20"/>
      <c r="O395" s="74"/>
      <c r="P395" s="17">
        <v>5</v>
      </c>
      <c r="Q395" s="75"/>
      <c r="R395" s="76"/>
    </row>
    <row r="396" spans="1:19" ht="15.75" customHeight="1" x14ac:dyDescent="0.25">
      <c r="A396" s="5">
        <v>2501</v>
      </c>
      <c r="B396" s="6"/>
      <c r="C396" s="6"/>
      <c r="D396" s="6"/>
      <c r="E396" s="6"/>
      <c r="F396" s="6"/>
      <c r="G396" s="6"/>
      <c r="H396" s="6"/>
      <c r="I396" s="6"/>
      <c r="J396" s="84"/>
      <c r="K396" s="55"/>
      <c r="L396" s="13"/>
      <c r="M396" s="14"/>
      <c r="N396" s="20"/>
      <c r="O396" s="24"/>
      <c r="P396" s="22"/>
      <c r="Q396" s="25"/>
      <c r="R396" s="24"/>
    </row>
    <row r="397" spans="1:19" ht="15.75" customHeight="1" x14ac:dyDescent="0.25">
      <c r="A397" s="5">
        <v>2502</v>
      </c>
      <c r="B397" s="6"/>
      <c r="C397" s="6"/>
      <c r="D397" s="6"/>
      <c r="E397" s="6"/>
      <c r="F397" s="6"/>
      <c r="G397" s="6"/>
      <c r="H397" s="6"/>
      <c r="I397" s="6"/>
      <c r="J397" s="6"/>
      <c r="K397" s="55"/>
      <c r="L397" s="13"/>
      <c r="M397" s="14"/>
      <c r="N397" s="20"/>
      <c r="O397" s="24"/>
      <c r="P397" s="22"/>
      <c r="Q397" s="25"/>
      <c r="R397" s="24"/>
    </row>
    <row r="398" spans="1:19" ht="15.75" customHeight="1" x14ac:dyDescent="0.25">
      <c r="A398" s="5">
        <v>2601</v>
      </c>
      <c r="B398" s="6"/>
      <c r="C398" s="6"/>
      <c r="D398" s="6"/>
      <c r="E398" s="6"/>
      <c r="F398" s="6"/>
      <c r="G398" s="6"/>
      <c r="H398" s="6"/>
      <c r="I398" s="6"/>
      <c r="J398" s="6"/>
      <c r="K398" s="55"/>
      <c r="L398" s="13"/>
      <c r="M398" s="14"/>
      <c r="N398" s="20"/>
      <c r="O398" s="24"/>
      <c r="P398" s="22"/>
      <c r="Q398" s="25"/>
      <c r="R398" s="24"/>
    </row>
    <row r="399" spans="1:19" ht="15.75" customHeight="1" x14ac:dyDescent="0.25">
      <c r="A399" s="5">
        <v>2602</v>
      </c>
      <c r="B399" s="6"/>
      <c r="C399" s="6"/>
      <c r="D399" s="6"/>
      <c r="E399" s="6"/>
      <c r="F399" s="6"/>
      <c r="G399" s="6"/>
      <c r="H399" s="6"/>
      <c r="I399" s="6"/>
      <c r="J399" s="6"/>
      <c r="K399" s="55"/>
      <c r="L399" s="13"/>
      <c r="M399" s="14"/>
      <c r="N399" s="20"/>
      <c r="O399" s="14"/>
      <c r="P399" s="20"/>
      <c r="Q399" s="26"/>
      <c r="R399" s="24"/>
    </row>
    <row r="400" spans="1:19" ht="15.75" customHeight="1" x14ac:dyDescent="0.25">
      <c r="A400" s="5">
        <v>2701</v>
      </c>
      <c r="B400" s="6"/>
      <c r="C400" s="6"/>
      <c r="D400" s="6"/>
      <c r="E400" s="6"/>
      <c r="F400" s="6"/>
      <c r="G400" s="6"/>
      <c r="H400" s="6"/>
      <c r="I400" s="6"/>
      <c r="J400" s="6"/>
      <c r="K400" s="55"/>
      <c r="L400" s="13"/>
      <c r="M400" s="14"/>
      <c r="N400" s="20"/>
      <c r="O400" s="27" t="s">
        <v>19</v>
      </c>
      <c r="P400" s="28">
        <v>1</v>
      </c>
      <c r="Q400" s="29">
        <f>IF(SUM(K388:K396)=0,"",SUM(K388:K396))</f>
        <v>8</v>
      </c>
      <c r="R400" s="30" t="s">
        <v>3</v>
      </c>
    </row>
    <row r="401" spans="1:19" ht="15.75" customHeight="1" x14ac:dyDescent="0.25">
      <c r="A401" s="5">
        <v>2702</v>
      </c>
      <c r="B401" s="6"/>
      <c r="C401" s="6"/>
      <c r="D401" s="6"/>
      <c r="E401" s="6"/>
      <c r="F401" s="6"/>
      <c r="G401" s="6"/>
      <c r="H401" s="6"/>
      <c r="I401" s="6"/>
      <c r="J401" s="6"/>
      <c r="K401" s="55"/>
      <c r="L401" s="13"/>
      <c r="M401" s="14"/>
      <c r="N401" s="20"/>
      <c r="O401" s="31" t="s">
        <v>20</v>
      </c>
      <c r="P401" s="32">
        <f>IF(P400/B386=0,"",P400/B386)</f>
        <v>5.5555555555555552E-2</v>
      </c>
      <c r="Q401" s="33">
        <f>IF(P400/Q400=0,"",P400/Q400)</f>
        <v>0.125</v>
      </c>
      <c r="R401" s="34" t="s">
        <v>21</v>
      </c>
    </row>
    <row r="402" spans="1:19" ht="15.75" customHeight="1" x14ac:dyDescent="0.25">
      <c r="A402" s="5">
        <v>2801</v>
      </c>
      <c r="B402" s="83"/>
      <c r="C402" s="83"/>
      <c r="D402" s="83"/>
      <c r="E402" s="83"/>
      <c r="F402" s="83"/>
      <c r="G402" s="83"/>
      <c r="H402" s="83"/>
      <c r="I402" s="83"/>
      <c r="J402" s="83"/>
      <c r="K402" s="55"/>
      <c r="L402" s="35"/>
      <c r="M402" s="36"/>
      <c r="N402" s="37"/>
      <c r="O402" s="38"/>
      <c r="P402" s="39"/>
      <c r="Q402" s="39"/>
      <c r="R402" s="40"/>
    </row>
    <row r="403" spans="1:19" ht="18" customHeight="1" x14ac:dyDescent="0.25">
      <c r="A403" s="1"/>
      <c r="B403" s="102" t="s">
        <v>22</v>
      </c>
      <c r="C403" s="102"/>
      <c r="D403" s="102"/>
      <c r="E403" s="102"/>
      <c r="F403" s="102"/>
      <c r="G403" s="102"/>
      <c r="H403" s="102"/>
      <c r="I403" s="102"/>
      <c r="J403" s="102"/>
      <c r="K403" s="82">
        <f>SUM(K386:K399)</f>
        <v>8</v>
      </c>
      <c r="L403" s="42">
        <f>IF(K394=0,"",K394/B386)</f>
        <v>0.16666666666666666</v>
      </c>
      <c r="M403" s="42">
        <f>IF(K403=0,"",K403/B386)</f>
        <v>0.44444444444444442</v>
      </c>
      <c r="N403" s="42">
        <f>IF(K394=0,"",M403-L403)</f>
        <v>0.27777777777777779</v>
      </c>
      <c r="O403" s="2"/>
      <c r="P403" s="4"/>
      <c r="Q403" s="3"/>
      <c r="R403" s="2"/>
    </row>
    <row r="404" spans="1:19" ht="12.75" customHeight="1" x14ac:dyDescent="0.2"/>
    <row r="405" spans="1:19" ht="12.75" customHeight="1" x14ac:dyDescent="0.2"/>
    <row r="406" spans="1:19" ht="26.25" customHeight="1" x14ac:dyDescent="0.4">
      <c r="B406" s="101" t="s">
        <v>23</v>
      </c>
      <c r="C406" s="103"/>
      <c r="D406" s="103"/>
      <c r="E406" s="103"/>
      <c r="F406" s="103"/>
      <c r="G406" s="103"/>
      <c r="H406" s="103"/>
      <c r="I406" s="103"/>
      <c r="J406" s="103"/>
      <c r="K406" s="77" t="s">
        <v>47</v>
      </c>
      <c r="L406" s="2"/>
      <c r="M406" s="2"/>
      <c r="N406" s="4"/>
      <c r="O406" s="2"/>
      <c r="P406" s="4"/>
      <c r="Q406" s="4"/>
      <c r="R406" s="4"/>
    </row>
    <row r="407" spans="1:19" ht="20.25" customHeight="1" x14ac:dyDescent="0.2">
      <c r="A407" s="95" t="s">
        <v>1</v>
      </c>
      <c r="B407" s="96" t="s">
        <v>2</v>
      </c>
      <c r="C407" s="97"/>
      <c r="D407" s="97"/>
      <c r="E407" s="97"/>
      <c r="F407" s="97"/>
      <c r="G407" s="97"/>
      <c r="H407" s="97"/>
      <c r="I407" s="97"/>
      <c r="J407" s="98"/>
      <c r="K407" s="99" t="s">
        <v>3</v>
      </c>
      <c r="L407" s="93" t="s">
        <v>4</v>
      </c>
      <c r="M407" s="93" t="s">
        <v>5</v>
      </c>
      <c r="N407" s="91" t="s">
        <v>6</v>
      </c>
      <c r="O407" s="93" t="s">
        <v>7</v>
      </c>
      <c r="P407" s="94" t="s">
        <v>8</v>
      </c>
      <c r="Q407" s="94" t="s">
        <v>9</v>
      </c>
      <c r="R407" s="93" t="s">
        <v>10</v>
      </c>
    </row>
    <row r="408" spans="1:19" ht="15.75" customHeight="1" x14ac:dyDescent="0.25">
      <c r="A408" s="92"/>
      <c r="B408" s="5" t="s">
        <v>11</v>
      </c>
      <c r="C408" s="5" t="s">
        <v>12</v>
      </c>
      <c r="D408" s="5" t="s">
        <v>13</v>
      </c>
      <c r="E408" s="5" t="s">
        <v>14</v>
      </c>
      <c r="F408" s="5" t="s">
        <v>15</v>
      </c>
      <c r="G408" s="5" t="s">
        <v>16</v>
      </c>
      <c r="H408" s="5" t="s">
        <v>17</v>
      </c>
      <c r="I408" s="5" t="s">
        <v>18</v>
      </c>
      <c r="J408" s="5" t="s">
        <v>46</v>
      </c>
      <c r="K408" s="104"/>
      <c r="L408" s="92"/>
      <c r="M408" s="92"/>
      <c r="N408" s="92"/>
      <c r="O408" s="92"/>
      <c r="P408" s="92"/>
      <c r="Q408" s="92"/>
      <c r="R408" s="92"/>
    </row>
    <row r="409" spans="1:19" ht="15.75" customHeight="1" x14ac:dyDescent="0.25">
      <c r="A409" s="5">
        <v>2002</v>
      </c>
      <c r="B409" s="6">
        <v>51</v>
      </c>
      <c r="C409" s="6"/>
      <c r="D409" s="6"/>
      <c r="E409" s="6"/>
      <c r="F409" s="6"/>
      <c r="G409" s="6"/>
      <c r="H409" s="6"/>
      <c r="I409" s="6"/>
      <c r="J409" s="6"/>
      <c r="K409" s="55"/>
      <c r="L409" s="7"/>
      <c r="M409" s="8"/>
      <c r="N409" s="9"/>
      <c r="O409" s="51"/>
      <c r="P409" s="11">
        <f>B409</f>
        <v>51</v>
      </c>
      <c r="Q409" s="52"/>
      <c r="R409" s="51"/>
    </row>
    <row r="410" spans="1:19" ht="15.75" customHeight="1" x14ac:dyDescent="0.25">
      <c r="A410" s="5">
        <v>2101</v>
      </c>
      <c r="B410" s="6"/>
      <c r="C410" s="6">
        <v>47</v>
      </c>
      <c r="D410" s="6"/>
      <c r="E410" s="6"/>
      <c r="F410" s="6"/>
      <c r="G410" s="6"/>
      <c r="H410" s="6"/>
      <c r="I410" s="6"/>
      <c r="J410" s="6"/>
      <c r="K410" s="55"/>
      <c r="L410" s="13"/>
      <c r="M410" s="14"/>
      <c r="N410" s="15"/>
      <c r="O410" s="16">
        <f>IF(C410=0,"",C410/B409)</f>
        <v>0.92156862745098034</v>
      </c>
      <c r="P410" s="17">
        <v>47</v>
      </c>
      <c r="Q410" s="18">
        <f t="shared" ref="Q410:Q417" si="34">IF(P410=0,"",P410/P409)</f>
        <v>0.92156862745098034</v>
      </c>
      <c r="R410" s="18">
        <f t="shared" ref="R410:R417" si="35">IF(P410=0,"",100%-Q410)</f>
        <v>7.8431372549019662E-2</v>
      </c>
    </row>
    <row r="411" spans="1:19" ht="15.75" customHeight="1" x14ac:dyDescent="0.25">
      <c r="A411" s="5">
        <v>2102</v>
      </c>
      <c r="B411" s="6"/>
      <c r="C411" s="6"/>
      <c r="D411" s="6">
        <v>44</v>
      </c>
      <c r="E411" s="6"/>
      <c r="F411" s="6"/>
      <c r="G411" s="6"/>
      <c r="H411" s="6"/>
      <c r="I411" s="6"/>
      <c r="J411" s="6"/>
      <c r="K411" s="55"/>
      <c r="L411" s="13"/>
      <c r="M411" s="14"/>
      <c r="N411" s="15"/>
      <c r="O411" s="16">
        <f>IF(D411=0,"",D411/C410)</f>
        <v>0.93617021276595747</v>
      </c>
      <c r="P411" s="17">
        <v>45</v>
      </c>
      <c r="Q411" s="18">
        <f t="shared" si="34"/>
        <v>0.95744680851063835</v>
      </c>
      <c r="R411" s="18">
        <f t="shared" si="35"/>
        <v>4.2553191489361653E-2</v>
      </c>
      <c r="S411" s="46">
        <f>P411/P409</f>
        <v>0.88235294117647056</v>
      </c>
    </row>
    <row r="412" spans="1:19" ht="15.75" customHeight="1" x14ac:dyDescent="0.25">
      <c r="A412" s="5">
        <v>2201</v>
      </c>
      <c r="B412" s="6"/>
      <c r="C412" s="6"/>
      <c r="D412" s="6"/>
      <c r="E412" s="6">
        <v>39</v>
      </c>
      <c r="F412" s="6"/>
      <c r="G412" s="6"/>
      <c r="H412" s="6"/>
      <c r="I412" s="6"/>
      <c r="J412" s="6"/>
      <c r="K412" s="55"/>
      <c r="L412" s="13"/>
      <c r="M412" s="14"/>
      <c r="N412" s="15"/>
      <c r="O412" s="16">
        <f>IF(E412=0,"",E412/D411)</f>
        <v>0.88636363636363635</v>
      </c>
      <c r="P412" s="17">
        <v>40</v>
      </c>
      <c r="Q412" s="18">
        <f t="shared" si="34"/>
        <v>0.88888888888888884</v>
      </c>
      <c r="R412" s="18">
        <f t="shared" si="35"/>
        <v>0.11111111111111116</v>
      </c>
    </row>
    <row r="413" spans="1:19" ht="15.75" customHeight="1" x14ac:dyDescent="0.25">
      <c r="A413" s="5">
        <v>2202</v>
      </c>
      <c r="B413" s="6"/>
      <c r="C413" s="6"/>
      <c r="D413" s="6"/>
      <c r="E413" s="6"/>
      <c r="F413" s="6">
        <v>36</v>
      </c>
      <c r="G413" s="6"/>
      <c r="H413" s="6"/>
      <c r="I413" s="6"/>
      <c r="J413" s="6"/>
      <c r="K413" s="55"/>
      <c r="L413" s="13"/>
      <c r="M413" s="14"/>
      <c r="N413" s="15"/>
      <c r="O413" s="16">
        <f>IF(F413=0,"",F413/E412)</f>
        <v>0.92307692307692313</v>
      </c>
      <c r="P413" s="17">
        <v>41</v>
      </c>
      <c r="Q413" s="18">
        <f t="shared" si="34"/>
        <v>1.0249999999999999</v>
      </c>
      <c r="R413" s="18">
        <f t="shared" si="35"/>
        <v>-2.4999999999999911E-2</v>
      </c>
    </row>
    <row r="414" spans="1:19" ht="15.75" customHeight="1" x14ac:dyDescent="0.25">
      <c r="A414" s="5">
        <v>2301</v>
      </c>
      <c r="B414" s="6"/>
      <c r="C414" s="6"/>
      <c r="D414" s="6"/>
      <c r="E414" s="6"/>
      <c r="F414" s="6"/>
      <c r="G414" s="6">
        <v>30</v>
      </c>
      <c r="H414" s="6"/>
      <c r="I414" s="6"/>
      <c r="J414" s="6"/>
      <c r="K414" s="55"/>
      <c r="L414" s="13"/>
      <c r="M414" s="14"/>
      <c r="N414" s="15"/>
      <c r="O414" s="16">
        <f>IF(G414=0,"",G414/F413)</f>
        <v>0.83333333333333337</v>
      </c>
      <c r="P414" s="17">
        <v>38</v>
      </c>
      <c r="Q414" s="18">
        <f t="shared" si="34"/>
        <v>0.92682926829268297</v>
      </c>
      <c r="R414" s="18">
        <f t="shared" si="35"/>
        <v>7.3170731707317027E-2</v>
      </c>
    </row>
    <row r="415" spans="1:19" ht="15.75" customHeight="1" x14ac:dyDescent="0.25">
      <c r="A415" s="5">
        <v>2302</v>
      </c>
      <c r="B415" s="6"/>
      <c r="C415" s="6"/>
      <c r="D415" s="6"/>
      <c r="E415" s="6"/>
      <c r="F415" s="6"/>
      <c r="G415" s="6"/>
      <c r="H415" s="6">
        <v>30</v>
      </c>
      <c r="I415" s="6"/>
      <c r="J415" s="6"/>
      <c r="K415" s="55"/>
      <c r="L415" s="13"/>
      <c r="M415" s="14"/>
      <c r="N415" s="15"/>
      <c r="O415" s="16">
        <f>IF(H415=0,"",H415/G414)</f>
        <v>1</v>
      </c>
      <c r="P415" s="17">
        <v>38</v>
      </c>
      <c r="Q415" s="18">
        <f t="shared" si="34"/>
        <v>1</v>
      </c>
      <c r="R415" s="18">
        <f t="shared" si="35"/>
        <v>0</v>
      </c>
    </row>
    <row r="416" spans="1:19" ht="15.75" customHeight="1" x14ac:dyDescent="0.25">
      <c r="A416" s="5">
        <v>2401</v>
      </c>
      <c r="B416" s="6"/>
      <c r="C416" s="6"/>
      <c r="D416" s="6"/>
      <c r="E416" s="6"/>
      <c r="F416" s="6"/>
      <c r="G416" s="6"/>
      <c r="H416" s="6"/>
      <c r="I416" s="6">
        <v>30</v>
      </c>
      <c r="J416" s="6"/>
      <c r="K416" s="55"/>
      <c r="L416" s="13"/>
      <c r="M416" s="14"/>
      <c r="N416" s="15"/>
      <c r="O416" s="16">
        <f>IF(I416=0,"",I416/H415)</f>
        <v>1</v>
      </c>
      <c r="P416" s="17">
        <v>36</v>
      </c>
      <c r="Q416" s="18">
        <f t="shared" si="34"/>
        <v>0.94736842105263153</v>
      </c>
      <c r="R416" s="18">
        <f t="shared" si="35"/>
        <v>5.2631578947368474E-2</v>
      </c>
    </row>
    <row r="417" spans="1:18" ht="15.75" customHeight="1" x14ac:dyDescent="0.25">
      <c r="A417" s="5">
        <v>2402</v>
      </c>
      <c r="B417" s="6"/>
      <c r="C417" s="6"/>
      <c r="D417" s="6"/>
      <c r="E417" s="6"/>
      <c r="F417" s="6"/>
      <c r="G417" s="6"/>
      <c r="H417" s="6"/>
      <c r="I417" s="6"/>
      <c r="J417" s="6">
        <v>30</v>
      </c>
      <c r="K417" s="55">
        <v>22</v>
      </c>
      <c r="L417" s="13"/>
      <c r="M417" s="14"/>
      <c r="N417" s="15"/>
      <c r="O417" s="53">
        <f>IF(J417=0,"",J417/I416)</f>
        <v>1</v>
      </c>
      <c r="P417" s="17">
        <v>38</v>
      </c>
      <c r="Q417" s="54">
        <f t="shared" si="34"/>
        <v>1.0555555555555556</v>
      </c>
      <c r="R417" s="54">
        <f t="shared" si="35"/>
        <v>-5.555555555555558E-2</v>
      </c>
    </row>
    <row r="418" spans="1:18" ht="15.75" customHeight="1" x14ac:dyDescent="0.25">
      <c r="A418" s="5">
        <v>2501</v>
      </c>
      <c r="B418" s="6"/>
      <c r="C418" s="6"/>
      <c r="D418" s="6"/>
      <c r="E418" s="6"/>
      <c r="F418" s="6"/>
      <c r="G418" s="6"/>
      <c r="H418" s="6"/>
      <c r="I418" s="6"/>
      <c r="J418" s="6">
        <v>10</v>
      </c>
      <c r="K418" s="55">
        <v>5</v>
      </c>
      <c r="L418" s="13"/>
      <c r="M418" s="14"/>
      <c r="N418" s="20"/>
      <c r="O418" s="74"/>
      <c r="P418" s="17">
        <v>14</v>
      </c>
      <c r="Q418" s="75"/>
      <c r="R418" s="76"/>
    </row>
    <row r="419" spans="1:18" ht="15.75" customHeight="1" x14ac:dyDescent="0.25">
      <c r="A419" s="5">
        <v>2502</v>
      </c>
      <c r="B419" s="6"/>
      <c r="C419" s="6"/>
      <c r="D419" s="6"/>
      <c r="E419" s="6"/>
      <c r="F419" s="6"/>
      <c r="G419" s="6"/>
      <c r="H419" s="6"/>
      <c r="I419" s="6"/>
      <c r="J419" s="6">
        <v>7</v>
      </c>
      <c r="K419" s="55">
        <v>6</v>
      </c>
      <c r="L419" s="13"/>
      <c r="M419" s="14"/>
      <c r="N419" s="20"/>
      <c r="O419" s="24"/>
      <c r="P419" s="22">
        <v>8</v>
      </c>
      <c r="Q419" s="25"/>
      <c r="R419" s="24"/>
    </row>
    <row r="420" spans="1:18" ht="15.75" customHeight="1" x14ac:dyDescent="0.25">
      <c r="A420" s="5">
        <v>2601</v>
      </c>
      <c r="B420" s="6"/>
      <c r="C420" s="6"/>
      <c r="D420" s="6"/>
      <c r="E420" s="6"/>
      <c r="F420" s="6"/>
      <c r="G420" s="6"/>
      <c r="H420" s="6"/>
      <c r="I420" s="6"/>
      <c r="J420" s="6"/>
      <c r="K420" s="55"/>
      <c r="L420" s="13"/>
      <c r="M420" s="14"/>
      <c r="N420" s="20"/>
      <c r="O420" s="24"/>
      <c r="P420" s="22"/>
      <c r="Q420" s="25"/>
      <c r="R420" s="24"/>
    </row>
    <row r="421" spans="1:18" ht="15.75" customHeight="1" x14ac:dyDescent="0.25">
      <c r="A421" s="5">
        <v>2602</v>
      </c>
      <c r="B421" s="6"/>
      <c r="C421" s="6"/>
      <c r="D421" s="6"/>
      <c r="E421" s="6"/>
      <c r="F421" s="6"/>
      <c r="G421" s="6"/>
      <c r="H421" s="6"/>
      <c r="I421" s="6"/>
      <c r="J421" s="6"/>
      <c r="K421" s="55"/>
      <c r="L421" s="13"/>
      <c r="M421" s="14"/>
      <c r="N421" s="20"/>
      <c r="O421" s="24"/>
      <c r="P421" s="22"/>
      <c r="Q421" s="25"/>
      <c r="R421" s="24"/>
    </row>
    <row r="422" spans="1:18" ht="15.75" customHeight="1" x14ac:dyDescent="0.25">
      <c r="A422" s="5">
        <v>2701</v>
      </c>
      <c r="B422" s="6"/>
      <c r="C422" s="6"/>
      <c r="D422" s="6"/>
      <c r="E422" s="6"/>
      <c r="F422" s="6"/>
      <c r="G422" s="6"/>
      <c r="H422" s="6"/>
      <c r="I422" s="6"/>
      <c r="J422" s="6"/>
      <c r="K422" s="55"/>
      <c r="L422" s="13"/>
      <c r="M422" s="14"/>
      <c r="N422" s="20"/>
      <c r="O422" s="14"/>
      <c r="P422" s="20"/>
      <c r="Q422" s="26"/>
      <c r="R422" s="24"/>
    </row>
    <row r="423" spans="1:18" ht="15.75" customHeight="1" x14ac:dyDescent="0.25">
      <c r="A423" s="5">
        <v>2702</v>
      </c>
      <c r="B423" s="6"/>
      <c r="C423" s="6"/>
      <c r="D423" s="6"/>
      <c r="E423" s="6"/>
      <c r="F423" s="6"/>
      <c r="G423" s="6"/>
      <c r="H423" s="6"/>
      <c r="I423" s="6"/>
      <c r="J423" s="6"/>
      <c r="K423" s="55"/>
      <c r="L423" s="13"/>
      <c r="M423" s="14"/>
      <c r="N423" s="20"/>
      <c r="O423" s="27" t="s">
        <v>19</v>
      </c>
      <c r="P423" s="28"/>
      <c r="Q423" s="29">
        <f>IF(SUM(K411:K419)=0,"",SUM(K411:K419))</f>
        <v>33</v>
      </c>
      <c r="R423" s="30" t="s">
        <v>3</v>
      </c>
    </row>
    <row r="424" spans="1:18" ht="15.75" customHeight="1" x14ac:dyDescent="0.25">
      <c r="A424" s="5">
        <v>2801</v>
      </c>
      <c r="B424" s="6"/>
      <c r="C424" s="6"/>
      <c r="D424" s="6"/>
      <c r="E424" s="6"/>
      <c r="F424" s="6"/>
      <c r="G424" s="6"/>
      <c r="H424" s="6"/>
      <c r="I424" s="6"/>
      <c r="J424" s="6"/>
      <c r="K424" s="55"/>
      <c r="L424" s="13"/>
      <c r="M424" s="14"/>
      <c r="N424" s="20"/>
      <c r="O424" s="31" t="s">
        <v>20</v>
      </c>
      <c r="P424" s="32" t="str">
        <f>IF(P423/B409=0,"",P423/B409)</f>
        <v/>
      </c>
      <c r="Q424" s="33" t="str">
        <f>IF(P423/Q423=0,"",P423/Q423)</f>
        <v/>
      </c>
      <c r="R424" s="34" t="s">
        <v>21</v>
      </c>
    </row>
    <row r="425" spans="1:18" ht="15.75" customHeight="1" x14ac:dyDescent="0.25">
      <c r="A425" s="5">
        <v>2802</v>
      </c>
      <c r="B425" s="83"/>
      <c r="C425" s="83"/>
      <c r="D425" s="83"/>
      <c r="E425" s="83"/>
      <c r="F425" s="83"/>
      <c r="G425" s="83"/>
      <c r="H425" s="83"/>
      <c r="I425" s="83"/>
      <c r="J425" s="83"/>
      <c r="K425" s="55"/>
      <c r="L425" s="35"/>
      <c r="M425" s="36"/>
      <c r="N425" s="37"/>
      <c r="O425" s="38"/>
      <c r="P425" s="39"/>
      <c r="Q425" s="39"/>
      <c r="R425" s="40"/>
    </row>
    <row r="426" spans="1:18" ht="18" customHeight="1" x14ac:dyDescent="0.25">
      <c r="A426" s="1"/>
      <c r="B426" s="102" t="s">
        <v>22</v>
      </c>
      <c r="C426" s="102"/>
      <c r="D426" s="102"/>
      <c r="E426" s="102"/>
      <c r="F426" s="102"/>
      <c r="G426" s="102"/>
      <c r="H426" s="102"/>
      <c r="I426" s="102"/>
      <c r="J426" s="102"/>
      <c r="K426" s="82">
        <f>SUM(K409:K422)</f>
        <v>33</v>
      </c>
      <c r="L426" s="42">
        <f>IF(K417=0,"",K417/B409)</f>
        <v>0.43137254901960786</v>
      </c>
      <c r="M426" s="42">
        <f>IF(K426=0,"",K426/B409)</f>
        <v>0.6470588235294118</v>
      </c>
      <c r="N426" s="42">
        <f>IF(K417=0,"",M426-L426)</f>
        <v>0.21568627450980393</v>
      </c>
      <c r="O426" s="2"/>
      <c r="P426" s="4"/>
      <c r="Q426" s="3"/>
      <c r="R426" s="2"/>
    </row>
    <row r="427" spans="1:18" ht="12.75" customHeight="1" x14ac:dyDescent="0.2"/>
    <row r="428" spans="1:18" ht="12.75" customHeight="1" x14ac:dyDescent="0.2"/>
    <row r="429" spans="1:18" ht="26.25" customHeight="1" x14ac:dyDescent="0.4">
      <c r="B429" s="101" t="s">
        <v>23</v>
      </c>
      <c r="C429" s="103"/>
      <c r="D429" s="103"/>
      <c r="E429" s="103"/>
      <c r="F429" s="103"/>
      <c r="G429" s="103"/>
      <c r="H429" s="103"/>
      <c r="I429" s="103"/>
      <c r="J429" s="103"/>
      <c r="K429" s="77" t="s">
        <v>48</v>
      </c>
      <c r="L429" s="2"/>
      <c r="M429" s="2"/>
      <c r="N429" s="4"/>
      <c r="O429" s="2"/>
      <c r="P429" s="4"/>
      <c r="Q429" s="4"/>
      <c r="R429" s="4"/>
    </row>
    <row r="430" spans="1:18" ht="20.25" customHeight="1" x14ac:dyDescent="0.2">
      <c r="A430" s="95" t="s">
        <v>1</v>
      </c>
      <c r="B430" s="96" t="s">
        <v>2</v>
      </c>
      <c r="C430" s="97"/>
      <c r="D430" s="97"/>
      <c r="E430" s="97"/>
      <c r="F430" s="97"/>
      <c r="G430" s="97"/>
      <c r="H430" s="97"/>
      <c r="I430" s="97"/>
      <c r="J430" s="98"/>
      <c r="K430" s="99" t="s">
        <v>3</v>
      </c>
      <c r="L430" s="93" t="s">
        <v>4</v>
      </c>
      <c r="M430" s="93" t="s">
        <v>5</v>
      </c>
      <c r="N430" s="91" t="s">
        <v>6</v>
      </c>
      <c r="O430" s="93" t="s">
        <v>7</v>
      </c>
      <c r="P430" s="94" t="s">
        <v>8</v>
      </c>
      <c r="Q430" s="94" t="s">
        <v>9</v>
      </c>
      <c r="R430" s="93" t="s">
        <v>10</v>
      </c>
    </row>
    <row r="431" spans="1:18" ht="15.75" customHeight="1" x14ac:dyDescent="0.25">
      <c r="A431" s="92"/>
      <c r="B431" s="5" t="s">
        <v>11</v>
      </c>
      <c r="C431" s="5" t="s">
        <v>12</v>
      </c>
      <c r="D431" s="5" t="s">
        <v>13</v>
      </c>
      <c r="E431" s="5" t="s">
        <v>14</v>
      </c>
      <c r="F431" s="5" t="s">
        <v>15</v>
      </c>
      <c r="G431" s="5" t="s">
        <v>16</v>
      </c>
      <c r="H431" s="5" t="s">
        <v>17</v>
      </c>
      <c r="I431" s="5" t="s">
        <v>18</v>
      </c>
      <c r="J431" s="5" t="s">
        <v>46</v>
      </c>
      <c r="K431" s="104"/>
      <c r="L431" s="92"/>
      <c r="M431" s="92"/>
      <c r="N431" s="92"/>
      <c r="O431" s="92"/>
      <c r="P431" s="92"/>
      <c r="Q431" s="92"/>
      <c r="R431" s="92"/>
    </row>
    <row r="432" spans="1:18" ht="15.75" customHeight="1" x14ac:dyDescent="0.25">
      <c r="A432" s="5">
        <v>2101</v>
      </c>
      <c r="B432" s="6">
        <v>21</v>
      </c>
      <c r="C432" s="6"/>
      <c r="D432" s="6"/>
      <c r="E432" s="6"/>
      <c r="F432" s="6"/>
      <c r="G432" s="6"/>
      <c r="H432" s="6"/>
      <c r="I432" s="6"/>
      <c r="J432" s="6"/>
      <c r="K432" s="55"/>
      <c r="L432" s="7"/>
      <c r="M432" s="8"/>
      <c r="N432" s="9"/>
      <c r="O432" s="51"/>
      <c r="P432" s="11">
        <f>B432</f>
        <v>21</v>
      </c>
      <c r="Q432" s="52"/>
      <c r="R432" s="51"/>
    </row>
    <row r="433" spans="1:19" ht="15.75" customHeight="1" x14ac:dyDescent="0.25">
      <c r="A433" s="5">
        <v>2102</v>
      </c>
      <c r="B433" s="6"/>
      <c r="C433" s="6">
        <v>17</v>
      </c>
      <c r="D433" s="6"/>
      <c r="E433" s="6"/>
      <c r="F433" s="6"/>
      <c r="G433" s="6"/>
      <c r="H433" s="6"/>
      <c r="I433" s="6"/>
      <c r="J433" s="6"/>
      <c r="K433" s="55"/>
      <c r="L433" s="13"/>
      <c r="M433" s="14"/>
      <c r="N433" s="15"/>
      <c r="O433" s="16">
        <f>IF(C433=0,"",C433/B432)</f>
        <v>0.80952380952380953</v>
      </c>
      <c r="P433" s="17">
        <v>17</v>
      </c>
      <c r="Q433" s="18">
        <f t="shared" ref="Q433:Q440" si="36">IF(P433=0,"",P433/P432)</f>
        <v>0.80952380952380953</v>
      </c>
      <c r="R433" s="18">
        <f t="shared" ref="R433:R440" si="37">IF(P433=0,"",100%-Q433)</f>
        <v>0.19047619047619047</v>
      </c>
    </row>
    <row r="434" spans="1:19" ht="15.75" customHeight="1" x14ac:dyDescent="0.25">
      <c r="A434" s="5">
        <v>2201</v>
      </c>
      <c r="B434" s="6"/>
      <c r="C434" s="6"/>
      <c r="D434" s="6">
        <v>14</v>
      </c>
      <c r="E434" s="6"/>
      <c r="F434" s="6"/>
      <c r="G434" s="6"/>
      <c r="H434" s="6"/>
      <c r="I434" s="6"/>
      <c r="J434" s="6"/>
      <c r="K434" s="55"/>
      <c r="L434" s="13"/>
      <c r="M434" s="14"/>
      <c r="N434" s="15"/>
      <c r="O434" s="16">
        <f>IF(D434=0,"",D434/C433)</f>
        <v>0.82352941176470584</v>
      </c>
      <c r="P434" s="17">
        <v>14</v>
      </c>
      <c r="Q434" s="18">
        <f t="shared" si="36"/>
        <v>0.82352941176470584</v>
      </c>
      <c r="R434" s="18">
        <f t="shared" si="37"/>
        <v>0.17647058823529416</v>
      </c>
      <c r="S434" s="46">
        <f>P434/P432</f>
        <v>0.66666666666666663</v>
      </c>
    </row>
    <row r="435" spans="1:19" ht="15.75" customHeight="1" x14ac:dyDescent="0.25">
      <c r="A435" s="5">
        <v>2202</v>
      </c>
      <c r="B435" s="6"/>
      <c r="C435" s="6"/>
      <c r="D435" s="6"/>
      <c r="E435" s="6">
        <v>12</v>
      </c>
      <c r="F435" s="6"/>
      <c r="G435" s="6"/>
      <c r="H435" s="6"/>
      <c r="I435" s="6"/>
      <c r="J435" s="6"/>
      <c r="K435" s="55"/>
      <c r="L435" s="13"/>
      <c r="M435" s="14"/>
      <c r="N435" s="15"/>
      <c r="O435" s="16">
        <f>IF(E435=0,"",E435/D434)</f>
        <v>0.8571428571428571</v>
      </c>
      <c r="P435" s="17">
        <v>13</v>
      </c>
      <c r="Q435" s="18">
        <f t="shared" si="36"/>
        <v>0.9285714285714286</v>
      </c>
      <c r="R435" s="18">
        <f t="shared" si="37"/>
        <v>7.1428571428571397E-2</v>
      </c>
    </row>
    <row r="436" spans="1:19" ht="15.75" customHeight="1" x14ac:dyDescent="0.25">
      <c r="A436" s="5">
        <v>2301</v>
      </c>
      <c r="B436" s="6"/>
      <c r="C436" s="6"/>
      <c r="D436" s="6"/>
      <c r="E436" s="6"/>
      <c r="F436" s="6">
        <v>12</v>
      </c>
      <c r="G436" s="6"/>
      <c r="H436" s="6"/>
      <c r="I436" s="6"/>
      <c r="J436" s="6"/>
      <c r="K436" s="55"/>
      <c r="L436" s="13"/>
      <c r="M436" s="14"/>
      <c r="N436" s="15"/>
      <c r="O436" s="16">
        <f>IF(F436=0,"",F436/E435)</f>
        <v>1</v>
      </c>
      <c r="P436" s="17">
        <v>13</v>
      </c>
      <c r="Q436" s="18">
        <f t="shared" si="36"/>
        <v>1</v>
      </c>
      <c r="R436" s="18">
        <f t="shared" si="37"/>
        <v>0</v>
      </c>
    </row>
    <row r="437" spans="1:19" ht="15.75" customHeight="1" x14ac:dyDescent="0.25">
      <c r="A437" s="5">
        <v>2302</v>
      </c>
      <c r="B437" s="6"/>
      <c r="C437" s="6"/>
      <c r="D437" s="6"/>
      <c r="E437" s="6"/>
      <c r="F437" s="6"/>
      <c r="G437" s="6">
        <v>12</v>
      </c>
      <c r="H437" s="6"/>
      <c r="I437" s="6"/>
      <c r="J437" s="6"/>
      <c r="K437" s="55"/>
      <c r="L437" s="13"/>
      <c r="M437" s="14"/>
      <c r="N437" s="15"/>
      <c r="O437" s="16">
        <f>IF(G437=0,"",G437/F436)</f>
        <v>1</v>
      </c>
      <c r="P437" s="17">
        <v>13</v>
      </c>
      <c r="Q437" s="18">
        <f t="shared" si="36"/>
        <v>1</v>
      </c>
      <c r="R437" s="18">
        <f t="shared" si="37"/>
        <v>0</v>
      </c>
    </row>
    <row r="438" spans="1:19" ht="15.75" customHeight="1" x14ac:dyDescent="0.25">
      <c r="A438" s="5">
        <v>2401</v>
      </c>
      <c r="B438" s="6"/>
      <c r="C438" s="6"/>
      <c r="D438" s="6"/>
      <c r="E438" s="6"/>
      <c r="F438" s="6"/>
      <c r="G438" s="6"/>
      <c r="H438" s="6">
        <v>11</v>
      </c>
      <c r="I438" s="6"/>
      <c r="J438" s="6"/>
      <c r="K438" s="55"/>
      <c r="L438" s="13"/>
      <c r="M438" s="14"/>
      <c r="N438" s="15"/>
      <c r="O438" s="16">
        <f>IF(H438=0,"",H438/G437)</f>
        <v>0.91666666666666663</v>
      </c>
      <c r="P438" s="17">
        <v>13</v>
      </c>
      <c r="Q438" s="18">
        <f t="shared" si="36"/>
        <v>1</v>
      </c>
      <c r="R438" s="18">
        <f t="shared" si="37"/>
        <v>0</v>
      </c>
    </row>
    <row r="439" spans="1:19" ht="15.75" customHeight="1" x14ac:dyDescent="0.25">
      <c r="A439" s="5">
        <v>2402</v>
      </c>
      <c r="B439" s="6"/>
      <c r="C439" s="6"/>
      <c r="D439" s="6"/>
      <c r="E439" s="6"/>
      <c r="F439" s="6"/>
      <c r="G439" s="6"/>
      <c r="H439" s="6"/>
      <c r="I439" s="6">
        <v>11</v>
      </c>
      <c r="J439" s="6"/>
      <c r="K439" s="55"/>
      <c r="L439" s="13"/>
      <c r="M439" s="14"/>
      <c r="N439" s="15"/>
      <c r="O439" s="16">
        <f>IF(I439=0,"",I439/H438)</f>
        <v>1</v>
      </c>
      <c r="P439" s="17">
        <v>13</v>
      </c>
      <c r="Q439" s="18">
        <f t="shared" si="36"/>
        <v>1</v>
      </c>
      <c r="R439" s="18">
        <f t="shared" si="37"/>
        <v>0</v>
      </c>
    </row>
    <row r="440" spans="1:19" ht="15.75" customHeight="1" x14ac:dyDescent="0.25">
      <c r="A440" s="5">
        <v>2501</v>
      </c>
      <c r="B440" s="6"/>
      <c r="C440" s="6"/>
      <c r="D440" s="6"/>
      <c r="E440" s="6"/>
      <c r="F440" s="6"/>
      <c r="G440" s="6"/>
      <c r="H440" s="6"/>
      <c r="I440" s="6"/>
      <c r="J440" s="6">
        <v>10</v>
      </c>
      <c r="K440" s="55">
        <v>8</v>
      </c>
      <c r="L440" s="13"/>
      <c r="M440" s="14"/>
      <c r="N440" s="15"/>
      <c r="O440" s="53">
        <f>IF(J440=0,"",J440/I439)</f>
        <v>0.90909090909090906</v>
      </c>
      <c r="P440" s="17">
        <v>12</v>
      </c>
      <c r="Q440" s="54">
        <f t="shared" si="36"/>
        <v>0.92307692307692313</v>
      </c>
      <c r="R440" s="54">
        <f t="shared" si="37"/>
        <v>7.6923076923076872E-2</v>
      </c>
    </row>
    <row r="441" spans="1:19" ht="15.75" customHeight="1" x14ac:dyDescent="0.25">
      <c r="A441" s="5">
        <v>2502</v>
      </c>
      <c r="B441" s="6"/>
      <c r="C441" s="6"/>
      <c r="D441" s="6"/>
      <c r="E441" s="6"/>
      <c r="F441" s="6"/>
      <c r="G441" s="6"/>
      <c r="H441" s="6"/>
      <c r="I441" s="6"/>
      <c r="J441" s="6">
        <v>4</v>
      </c>
      <c r="K441" s="55">
        <v>4</v>
      </c>
      <c r="L441" s="13"/>
      <c r="M441" s="14"/>
      <c r="N441" s="20"/>
      <c r="O441" s="74"/>
      <c r="P441" s="17">
        <v>4</v>
      </c>
      <c r="Q441" s="75"/>
      <c r="R441" s="76"/>
    </row>
    <row r="442" spans="1:19" ht="15.75" customHeight="1" x14ac:dyDescent="0.25">
      <c r="A442" s="5">
        <v>2601</v>
      </c>
      <c r="B442" s="6"/>
      <c r="C442" s="6"/>
      <c r="D442" s="6"/>
      <c r="E442" s="6"/>
      <c r="F442" s="6"/>
      <c r="G442" s="6"/>
      <c r="H442" s="6"/>
      <c r="I442" s="6"/>
      <c r="J442" s="6"/>
      <c r="K442" s="55"/>
      <c r="L442" s="13"/>
      <c r="M442" s="14"/>
      <c r="N442" s="20"/>
      <c r="O442" s="24"/>
      <c r="P442" s="22"/>
      <c r="Q442" s="25"/>
      <c r="R442" s="24"/>
    </row>
    <row r="443" spans="1:19" ht="15.75" customHeight="1" x14ac:dyDescent="0.25">
      <c r="A443" s="5">
        <v>2602</v>
      </c>
      <c r="B443" s="6"/>
      <c r="C443" s="6"/>
      <c r="D443" s="6"/>
      <c r="E443" s="6"/>
      <c r="F443" s="6"/>
      <c r="G443" s="6"/>
      <c r="H443" s="6"/>
      <c r="I443" s="6"/>
      <c r="J443" s="6"/>
      <c r="K443" s="55"/>
      <c r="L443" s="13"/>
      <c r="M443" s="14"/>
      <c r="N443" s="20"/>
      <c r="O443" s="24"/>
      <c r="P443" s="22"/>
      <c r="Q443" s="25"/>
      <c r="R443" s="24"/>
    </row>
    <row r="444" spans="1:19" ht="15.75" customHeight="1" x14ac:dyDescent="0.25">
      <c r="A444" s="5">
        <v>2701</v>
      </c>
      <c r="B444" s="6"/>
      <c r="C444" s="6"/>
      <c r="D444" s="6"/>
      <c r="E444" s="6"/>
      <c r="F444" s="6"/>
      <c r="G444" s="6"/>
      <c r="H444" s="6"/>
      <c r="I444" s="6"/>
      <c r="J444" s="6"/>
      <c r="K444" s="55"/>
      <c r="L444" s="13"/>
      <c r="M444" s="14"/>
      <c r="N444" s="20"/>
      <c r="O444" s="24"/>
      <c r="P444" s="22"/>
      <c r="Q444" s="25"/>
      <c r="R444" s="24"/>
    </row>
    <row r="445" spans="1:19" ht="15.75" customHeight="1" x14ac:dyDescent="0.25">
      <c r="A445" s="5">
        <v>2702</v>
      </c>
      <c r="B445" s="6"/>
      <c r="C445" s="6"/>
      <c r="D445" s="6"/>
      <c r="E445" s="6"/>
      <c r="F445" s="6"/>
      <c r="G445" s="6"/>
      <c r="H445" s="6"/>
      <c r="I445" s="6"/>
      <c r="J445" s="6"/>
      <c r="K445" s="55"/>
      <c r="L445" s="13"/>
      <c r="M445" s="14"/>
      <c r="N445" s="20"/>
      <c r="O445" s="14"/>
      <c r="P445" s="20"/>
      <c r="Q445" s="26"/>
      <c r="R445" s="24"/>
    </row>
    <row r="446" spans="1:19" ht="15.75" customHeight="1" x14ac:dyDescent="0.25">
      <c r="A446" s="5">
        <v>2801</v>
      </c>
      <c r="B446" s="6"/>
      <c r="C446" s="6"/>
      <c r="D446" s="6"/>
      <c r="E446" s="6"/>
      <c r="F446" s="6"/>
      <c r="G446" s="6"/>
      <c r="H446" s="6"/>
      <c r="I446" s="6"/>
      <c r="J446" s="6"/>
      <c r="K446" s="55"/>
      <c r="L446" s="13"/>
      <c r="M446" s="14"/>
      <c r="N446" s="20"/>
      <c r="O446" s="27" t="s">
        <v>19</v>
      </c>
      <c r="P446" s="28"/>
      <c r="Q446" s="29">
        <f>IF(SUM(K434:K442)=0,"",SUM(K434:K442))</f>
        <v>12</v>
      </c>
      <c r="R446" s="30" t="s">
        <v>3</v>
      </c>
    </row>
    <row r="447" spans="1:19" ht="15.75" customHeight="1" x14ac:dyDescent="0.25">
      <c r="A447" s="5">
        <v>2802</v>
      </c>
      <c r="B447" s="6"/>
      <c r="C447" s="6"/>
      <c r="D447" s="6"/>
      <c r="E447" s="6"/>
      <c r="F447" s="6"/>
      <c r="G447" s="6"/>
      <c r="H447" s="6"/>
      <c r="I447" s="6"/>
      <c r="J447" s="6"/>
      <c r="K447" s="55"/>
      <c r="L447" s="13"/>
      <c r="M447" s="14"/>
      <c r="N447" s="20"/>
      <c r="O447" s="31" t="s">
        <v>20</v>
      </c>
      <c r="P447" s="32" t="str">
        <f>IF(P446/B432=0,"",P446/B432)</f>
        <v/>
      </c>
      <c r="Q447" s="33" t="str">
        <f>IF(P446/Q446=0,"",P446/Q446)</f>
        <v/>
      </c>
      <c r="R447" s="34" t="s">
        <v>21</v>
      </c>
    </row>
    <row r="448" spans="1:19" ht="15.75" customHeight="1" x14ac:dyDescent="0.25">
      <c r="A448" s="5">
        <v>2901</v>
      </c>
      <c r="B448" s="83"/>
      <c r="C448" s="83"/>
      <c r="D448" s="83"/>
      <c r="E448" s="83"/>
      <c r="F448" s="83"/>
      <c r="G448" s="83"/>
      <c r="H448" s="83"/>
      <c r="I448" s="83"/>
      <c r="J448" s="83"/>
      <c r="K448" s="55"/>
      <c r="L448" s="35"/>
      <c r="M448" s="36"/>
      <c r="N448" s="37"/>
      <c r="O448" s="38"/>
      <c r="P448" s="39"/>
      <c r="Q448" s="39"/>
      <c r="R448" s="40"/>
    </row>
    <row r="449" spans="1:23" ht="18" customHeight="1" x14ac:dyDescent="0.25">
      <c r="A449" s="1"/>
      <c r="B449" s="102" t="s">
        <v>22</v>
      </c>
      <c r="C449" s="102"/>
      <c r="D449" s="102"/>
      <c r="E449" s="102"/>
      <c r="F449" s="102"/>
      <c r="G449" s="102"/>
      <c r="H449" s="102"/>
      <c r="I449" s="102"/>
      <c r="J449" s="102"/>
      <c r="K449" s="82">
        <f>SUM(K432:K445)</f>
        <v>12</v>
      </c>
      <c r="L449" s="42">
        <f>IF(K440=0,"",K440/B432)</f>
        <v>0.38095238095238093</v>
      </c>
      <c r="M449" s="42">
        <f>IF(K449=0,"",K449/B432)</f>
        <v>0.5714285714285714</v>
      </c>
      <c r="N449" s="42">
        <f>IF(K440=0,"",M449-L449)</f>
        <v>0.19047619047619047</v>
      </c>
      <c r="O449" s="2"/>
      <c r="P449" s="4"/>
      <c r="Q449" s="3"/>
      <c r="R449" s="2"/>
      <c r="W449" s="70">
        <f>AVERAGE(S434,S457)</f>
        <v>0.70621468926553677</v>
      </c>
    </row>
    <row r="450" spans="1:23" ht="12.75" customHeight="1" x14ac:dyDescent="0.2"/>
    <row r="451" spans="1:23" ht="12.75" customHeight="1" x14ac:dyDescent="0.2"/>
    <row r="452" spans="1:23" ht="26.25" x14ac:dyDescent="0.4">
      <c r="B452" s="101" t="s">
        <v>23</v>
      </c>
      <c r="C452" s="103"/>
      <c r="D452" s="103"/>
      <c r="E452" s="103"/>
      <c r="F452" s="103"/>
      <c r="G452" s="103"/>
      <c r="H452" s="103"/>
      <c r="I452" s="103"/>
      <c r="J452" s="103"/>
      <c r="K452" s="77" t="s">
        <v>49</v>
      </c>
      <c r="L452" s="2"/>
      <c r="M452" s="2"/>
      <c r="N452" s="4"/>
      <c r="O452" s="2"/>
      <c r="P452" s="4"/>
      <c r="Q452" s="4"/>
      <c r="R452" s="4"/>
    </row>
    <row r="453" spans="1:23" ht="20.25" x14ac:dyDescent="0.2">
      <c r="A453" s="95" t="s">
        <v>1</v>
      </c>
      <c r="B453" s="96" t="s">
        <v>2</v>
      </c>
      <c r="C453" s="97"/>
      <c r="D453" s="97"/>
      <c r="E453" s="97"/>
      <c r="F453" s="97"/>
      <c r="G453" s="97"/>
      <c r="H453" s="97"/>
      <c r="I453" s="97"/>
      <c r="J453" s="98"/>
      <c r="K453" s="99" t="s">
        <v>3</v>
      </c>
      <c r="L453" s="93" t="s">
        <v>4</v>
      </c>
      <c r="M453" s="93" t="s">
        <v>5</v>
      </c>
      <c r="N453" s="91" t="s">
        <v>6</v>
      </c>
      <c r="O453" s="93" t="s">
        <v>7</v>
      </c>
      <c r="P453" s="94" t="s">
        <v>8</v>
      </c>
      <c r="Q453" s="94" t="s">
        <v>9</v>
      </c>
      <c r="R453" s="93" t="s">
        <v>10</v>
      </c>
    </row>
    <row r="454" spans="1:23" ht="15.75" customHeight="1" x14ac:dyDescent="0.25">
      <c r="A454" s="92"/>
      <c r="B454" s="5" t="s">
        <v>11</v>
      </c>
      <c r="C454" s="5" t="s">
        <v>12</v>
      </c>
      <c r="D454" s="5" t="s">
        <v>13</v>
      </c>
      <c r="E454" s="5" t="s">
        <v>14</v>
      </c>
      <c r="F454" s="5" t="s">
        <v>15</v>
      </c>
      <c r="G454" s="5" t="s">
        <v>16</v>
      </c>
      <c r="H454" s="5" t="s">
        <v>17</v>
      </c>
      <c r="I454" s="5" t="s">
        <v>18</v>
      </c>
      <c r="J454" s="5" t="s">
        <v>46</v>
      </c>
      <c r="K454" s="104"/>
      <c r="L454" s="92"/>
      <c r="M454" s="92"/>
      <c r="N454" s="92"/>
      <c r="O454" s="92"/>
      <c r="P454" s="92"/>
      <c r="Q454" s="92"/>
      <c r="R454" s="92"/>
    </row>
    <row r="455" spans="1:23" ht="15.75" customHeight="1" x14ac:dyDescent="0.25">
      <c r="A455" s="5">
        <v>2102</v>
      </c>
      <c r="B455" s="6">
        <v>59</v>
      </c>
      <c r="C455" s="6"/>
      <c r="D455" s="6"/>
      <c r="E455" s="6"/>
      <c r="F455" s="6"/>
      <c r="G455" s="6"/>
      <c r="H455" s="6"/>
      <c r="I455" s="6"/>
      <c r="J455" s="6"/>
      <c r="K455" s="55"/>
      <c r="L455" s="7"/>
      <c r="M455" s="8"/>
      <c r="N455" s="9"/>
      <c r="O455" s="51"/>
      <c r="P455" s="11">
        <f>B455</f>
        <v>59</v>
      </c>
      <c r="Q455" s="52"/>
      <c r="R455" s="51"/>
    </row>
    <row r="456" spans="1:23" ht="15.75" customHeight="1" x14ac:dyDescent="0.25">
      <c r="A456" s="5">
        <v>2201</v>
      </c>
      <c r="B456" s="6"/>
      <c r="C456" s="6">
        <v>55</v>
      </c>
      <c r="D456" s="6"/>
      <c r="E456" s="6"/>
      <c r="F456" s="6"/>
      <c r="G456" s="6"/>
      <c r="H456" s="6"/>
      <c r="I456" s="6"/>
      <c r="J456" s="6"/>
      <c r="K456" s="55"/>
      <c r="L456" s="13"/>
      <c r="M456" s="14"/>
      <c r="N456" s="15"/>
      <c r="O456" s="16">
        <f>IF(C456=0,"",C456/B455)</f>
        <v>0.93220338983050843</v>
      </c>
      <c r="P456" s="17">
        <v>55</v>
      </c>
      <c r="Q456" s="18">
        <f t="shared" ref="Q456:Q463" si="38">IF(P456=0,"",P456/P455)</f>
        <v>0.93220338983050843</v>
      </c>
      <c r="R456" s="18">
        <f t="shared" ref="R456:R463" si="39">IF(P456=0,"",100%-Q456)</f>
        <v>6.7796610169491567E-2</v>
      </c>
    </row>
    <row r="457" spans="1:23" ht="15.75" customHeight="1" x14ac:dyDescent="0.25">
      <c r="A457" s="5">
        <v>2202</v>
      </c>
      <c r="B457" s="6"/>
      <c r="C457" s="6"/>
      <c r="D457" s="6">
        <v>44</v>
      </c>
      <c r="E457" s="6"/>
      <c r="F457" s="6"/>
      <c r="G457" s="6"/>
      <c r="H457" s="6"/>
      <c r="I457" s="6"/>
      <c r="J457" s="6"/>
      <c r="K457" s="55"/>
      <c r="L457" s="13"/>
      <c r="M457" s="14"/>
      <c r="N457" s="15"/>
      <c r="O457" s="16">
        <f>IF(D457=0,"",D457/C456)</f>
        <v>0.8</v>
      </c>
      <c r="P457" s="17">
        <v>44</v>
      </c>
      <c r="Q457" s="18">
        <f t="shared" si="38"/>
        <v>0.8</v>
      </c>
      <c r="R457" s="18">
        <f t="shared" si="39"/>
        <v>0.19999999999999996</v>
      </c>
      <c r="S457" s="46">
        <f>P457/P455</f>
        <v>0.74576271186440679</v>
      </c>
    </row>
    <row r="458" spans="1:23" ht="15.75" customHeight="1" x14ac:dyDescent="0.25">
      <c r="A458" s="5">
        <v>2301</v>
      </c>
      <c r="B458" s="6"/>
      <c r="C458" s="6"/>
      <c r="D458" s="6"/>
      <c r="E458" s="6">
        <v>39</v>
      </c>
      <c r="F458" s="6"/>
      <c r="G458" s="6"/>
      <c r="H458" s="6"/>
      <c r="I458" s="6"/>
      <c r="J458" s="6"/>
      <c r="K458" s="55"/>
      <c r="L458" s="13"/>
      <c r="M458" s="14"/>
      <c r="N458" s="15"/>
      <c r="O458" s="16">
        <f>IF(E458=0,"",E458/D457)</f>
        <v>0.88636363636363635</v>
      </c>
      <c r="P458" s="17">
        <v>41</v>
      </c>
      <c r="Q458" s="18">
        <f t="shared" si="38"/>
        <v>0.93181818181818177</v>
      </c>
      <c r="R458" s="18">
        <f t="shared" si="39"/>
        <v>6.8181818181818232E-2</v>
      </c>
    </row>
    <row r="459" spans="1:23" ht="15.75" customHeight="1" x14ac:dyDescent="0.25">
      <c r="A459" s="5">
        <v>2302</v>
      </c>
      <c r="B459" s="6"/>
      <c r="C459" s="6"/>
      <c r="D459" s="6"/>
      <c r="E459" s="6"/>
      <c r="F459" s="6">
        <v>29</v>
      </c>
      <c r="G459" s="6"/>
      <c r="H459" s="6"/>
      <c r="I459" s="6"/>
      <c r="J459" s="6"/>
      <c r="K459" s="55"/>
      <c r="L459" s="13"/>
      <c r="M459" s="14"/>
      <c r="N459" s="15"/>
      <c r="O459" s="16">
        <f>IF(F459=0,"",F459/E458)</f>
        <v>0.74358974358974361</v>
      </c>
      <c r="P459" s="17">
        <v>36</v>
      </c>
      <c r="Q459" s="18">
        <f t="shared" si="38"/>
        <v>0.87804878048780488</v>
      </c>
      <c r="R459" s="18">
        <f t="shared" si="39"/>
        <v>0.12195121951219512</v>
      </c>
    </row>
    <row r="460" spans="1:23" ht="15.75" customHeight="1" x14ac:dyDescent="0.25">
      <c r="A460" s="5">
        <v>2401</v>
      </c>
      <c r="B460" s="6"/>
      <c r="C460" s="6"/>
      <c r="D460" s="6"/>
      <c r="E460" s="6"/>
      <c r="F460" s="6"/>
      <c r="G460" s="6">
        <v>27</v>
      </c>
      <c r="H460" s="6"/>
      <c r="I460" s="6"/>
      <c r="J460" s="6"/>
      <c r="K460" s="55"/>
      <c r="L460" s="13"/>
      <c r="M460" s="14"/>
      <c r="N460" s="15"/>
      <c r="O460" s="16">
        <f>IF(G460=0,"",G460/F459)</f>
        <v>0.93103448275862066</v>
      </c>
      <c r="P460" s="17">
        <v>32</v>
      </c>
      <c r="Q460" s="18">
        <f t="shared" si="38"/>
        <v>0.88888888888888884</v>
      </c>
      <c r="R460" s="18">
        <f t="shared" si="39"/>
        <v>0.11111111111111116</v>
      </c>
      <c r="U460" s="73"/>
    </row>
    <row r="461" spans="1:23" ht="15.75" customHeight="1" x14ac:dyDescent="0.25">
      <c r="A461" s="5">
        <v>2402</v>
      </c>
      <c r="B461" s="6"/>
      <c r="C461" s="6"/>
      <c r="D461" s="6"/>
      <c r="E461" s="6"/>
      <c r="F461" s="6"/>
      <c r="G461" s="6"/>
      <c r="H461" s="84">
        <v>26</v>
      </c>
      <c r="I461" s="6"/>
      <c r="J461" s="6"/>
      <c r="K461" s="55"/>
      <c r="L461" s="13"/>
      <c r="M461" s="14"/>
      <c r="N461" s="15"/>
      <c r="O461" s="16">
        <f>IF(H461=0,"",H461/G460)</f>
        <v>0.96296296296296291</v>
      </c>
      <c r="P461" s="17">
        <v>32</v>
      </c>
      <c r="Q461" s="18">
        <f t="shared" si="38"/>
        <v>1</v>
      </c>
      <c r="R461" s="18">
        <f t="shared" si="39"/>
        <v>0</v>
      </c>
      <c r="V461" s="73"/>
    </row>
    <row r="462" spans="1:23" ht="15.75" customHeight="1" x14ac:dyDescent="0.25">
      <c r="A462" s="5">
        <v>2501</v>
      </c>
      <c r="B462" s="6"/>
      <c r="C462" s="6"/>
      <c r="D462" s="6"/>
      <c r="E462" s="6"/>
      <c r="F462" s="6"/>
      <c r="G462" s="6"/>
      <c r="H462" s="6"/>
      <c r="I462" s="6">
        <v>26</v>
      </c>
      <c r="J462" s="6"/>
      <c r="K462" s="55"/>
      <c r="L462" s="13"/>
      <c r="M462" s="14"/>
      <c r="N462" s="15"/>
      <c r="O462" s="85">
        <f>IF(I462=0,"",I462/H461)</f>
        <v>1</v>
      </c>
      <c r="P462" s="17">
        <v>32</v>
      </c>
      <c r="Q462" s="86">
        <f t="shared" si="38"/>
        <v>1</v>
      </c>
      <c r="R462" s="86">
        <f t="shared" si="39"/>
        <v>0</v>
      </c>
      <c r="V462" s="73"/>
    </row>
    <row r="463" spans="1:23" ht="15.75" customHeight="1" x14ac:dyDescent="0.25">
      <c r="A463" s="5">
        <v>2502</v>
      </c>
      <c r="B463" s="6"/>
      <c r="C463" s="6"/>
      <c r="D463" s="6"/>
      <c r="E463" s="6"/>
      <c r="F463" s="6"/>
      <c r="G463" s="6"/>
      <c r="H463" s="6"/>
      <c r="I463" s="6"/>
      <c r="J463" s="6">
        <v>26</v>
      </c>
      <c r="K463" s="55">
        <v>19</v>
      </c>
      <c r="L463" s="13"/>
      <c r="M463" s="14"/>
      <c r="N463" s="15"/>
      <c r="O463" s="53">
        <f>IF(J463=0,"",J463/I462)</f>
        <v>1</v>
      </c>
      <c r="P463" s="17">
        <v>32</v>
      </c>
      <c r="Q463" s="54">
        <f t="shared" si="38"/>
        <v>1</v>
      </c>
      <c r="R463" s="54">
        <f t="shared" si="39"/>
        <v>0</v>
      </c>
    </row>
    <row r="464" spans="1:23" ht="15.75" customHeight="1" x14ac:dyDescent="0.25">
      <c r="A464" s="5">
        <v>2601</v>
      </c>
      <c r="B464" s="6"/>
      <c r="C464" s="6"/>
      <c r="D464" s="6"/>
      <c r="E464" s="6"/>
      <c r="F464" s="6"/>
      <c r="G464" s="6"/>
      <c r="H464" s="6"/>
      <c r="I464" s="6"/>
      <c r="J464" s="6"/>
      <c r="K464" s="55"/>
      <c r="L464" s="13"/>
      <c r="M464" s="14"/>
      <c r="N464" s="20"/>
      <c r="O464" s="74"/>
      <c r="P464" s="17"/>
      <c r="Q464" s="75"/>
      <c r="R464" s="76"/>
      <c r="U464" s="73"/>
    </row>
    <row r="465" spans="1:22" ht="15.75" customHeight="1" x14ac:dyDescent="0.25">
      <c r="A465" s="5">
        <v>2602</v>
      </c>
      <c r="B465" s="6"/>
      <c r="C465" s="6"/>
      <c r="D465" s="6"/>
      <c r="E465" s="6"/>
      <c r="F465" s="6"/>
      <c r="G465" s="6"/>
      <c r="H465" s="6"/>
      <c r="I465" s="6"/>
      <c r="J465" s="6"/>
      <c r="K465" s="55"/>
      <c r="L465" s="13"/>
      <c r="M465" s="14"/>
      <c r="N465" s="20"/>
      <c r="O465" s="24"/>
      <c r="P465" s="22"/>
      <c r="Q465" s="25"/>
      <c r="R465" s="24"/>
      <c r="V465" s="73"/>
    </row>
    <row r="466" spans="1:22" ht="15.75" customHeight="1" x14ac:dyDescent="0.25">
      <c r="A466" s="5">
        <v>2701</v>
      </c>
      <c r="B466" s="6"/>
      <c r="C466" s="6"/>
      <c r="D466" s="6"/>
      <c r="E466" s="6"/>
      <c r="F466" s="6"/>
      <c r="G466" s="6"/>
      <c r="H466" s="6"/>
      <c r="I466" s="6"/>
      <c r="J466" s="6"/>
      <c r="K466" s="55"/>
      <c r="L466" s="13"/>
      <c r="M466" s="14"/>
      <c r="N466" s="20"/>
      <c r="O466" s="24"/>
      <c r="P466" s="22"/>
      <c r="Q466" s="25"/>
      <c r="R466" s="24"/>
      <c r="V466" s="73"/>
    </row>
    <row r="467" spans="1:22" ht="15.75" customHeight="1" x14ac:dyDescent="0.25">
      <c r="A467" s="5">
        <v>2702</v>
      </c>
      <c r="B467" s="6"/>
      <c r="C467" s="6"/>
      <c r="D467" s="6"/>
      <c r="E467" s="6"/>
      <c r="F467" s="6"/>
      <c r="G467" s="6"/>
      <c r="H467" s="6"/>
      <c r="I467" s="6"/>
      <c r="J467" s="6"/>
      <c r="K467" s="55"/>
      <c r="L467" s="13"/>
      <c r="M467" s="14"/>
      <c r="N467" s="20"/>
      <c r="O467" s="24"/>
      <c r="P467" s="22"/>
      <c r="Q467" s="25"/>
      <c r="R467" s="24"/>
    </row>
    <row r="468" spans="1:22" ht="15.75" customHeight="1" x14ac:dyDescent="0.25">
      <c r="A468" s="5">
        <v>2801</v>
      </c>
      <c r="B468" s="6"/>
      <c r="C468" s="6"/>
      <c r="D468" s="6"/>
      <c r="E468" s="6"/>
      <c r="F468" s="6"/>
      <c r="G468" s="6"/>
      <c r="H468" s="6"/>
      <c r="I468" s="6"/>
      <c r="J468" s="6"/>
      <c r="K468" s="55"/>
      <c r="L468" s="13"/>
      <c r="M468" s="14"/>
      <c r="N468" s="20"/>
      <c r="O468" s="14"/>
      <c r="P468" s="20"/>
      <c r="Q468" s="26"/>
      <c r="R468" s="24"/>
    </row>
    <row r="469" spans="1:22" ht="15.75" customHeight="1" x14ac:dyDescent="0.25">
      <c r="A469" s="5">
        <v>2802</v>
      </c>
      <c r="B469" s="6"/>
      <c r="C469" s="6"/>
      <c r="D469" s="6"/>
      <c r="E469" s="6"/>
      <c r="F469" s="6"/>
      <c r="G469" s="6"/>
      <c r="H469" s="6"/>
      <c r="I469" s="6"/>
      <c r="J469" s="6"/>
      <c r="K469" s="55"/>
      <c r="L469" s="13"/>
      <c r="M469" s="14"/>
      <c r="N469" s="20"/>
      <c r="O469" s="27" t="s">
        <v>19</v>
      </c>
      <c r="P469" s="28"/>
      <c r="Q469" s="29">
        <f>IF(SUM(K457:K465)=0,"",SUM(K457:K465))</f>
        <v>19</v>
      </c>
      <c r="R469" s="30" t="s">
        <v>3</v>
      </c>
    </row>
    <row r="470" spans="1:22" ht="15.75" customHeight="1" x14ac:dyDescent="0.25">
      <c r="A470" s="5">
        <v>2901</v>
      </c>
      <c r="B470" s="6"/>
      <c r="C470" s="6"/>
      <c r="D470" s="6"/>
      <c r="E470" s="6"/>
      <c r="F470" s="6"/>
      <c r="G470" s="6"/>
      <c r="H470" s="6"/>
      <c r="I470" s="6"/>
      <c r="J470" s="6"/>
      <c r="K470" s="55"/>
      <c r="L470" s="13"/>
      <c r="M470" s="14"/>
      <c r="N470" s="20"/>
      <c r="O470" s="31" t="s">
        <v>20</v>
      </c>
      <c r="P470" s="32" t="str">
        <f>IF(P469/B455=0,"",P469/B455)</f>
        <v/>
      </c>
      <c r="Q470" s="33" t="str">
        <f>IF(P469/Q469=0,"",P469/Q469)</f>
        <v/>
      </c>
      <c r="R470" s="34" t="s">
        <v>21</v>
      </c>
    </row>
    <row r="471" spans="1:22" ht="15.75" customHeight="1" x14ac:dyDescent="0.25">
      <c r="A471" s="5">
        <v>2902</v>
      </c>
      <c r="B471" s="83"/>
      <c r="C471" s="83"/>
      <c r="D471" s="83"/>
      <c r="E471" s="83"/>
      <c r="F471" s="83"/>
      <c r="G471" s="83"/>
      <c r="H471" s="83"/>
      <c r="I471" s="83"/>
      <c r="J471" s="83"/>
      <c r="K471" s="55"/>
      <c r="L471" s="35"/>
      <c r="M471" s="36"/>
      <c r="N471" s="37"/>
      <c r="O471" s="38"/>
      <c r="P471" s="39"/>
      <c r="Q471" s="39"/>
      <c r="R471" s="40"/>
    </row>
    <row r="472" spans="1:22" ht="18" customHeight="1" x14ac:dyDescent="0.25">
      <c r="A472" s="1"/>
      <c r="B472" s="102" t="s">
        <v>22</v>
      </c>
      <c r="C472" s="102"/>
      <c r="D472" s="102"/>
      <c r="E472" s="102"/>
      <c r="F472" s="102"/>
      <c r="G472" s="102"/>
      <c r="H472" s="102"/>
      <c r="I472" s="102"/>
      <c r="J472" s="102"/>
      <c r="K472" s="82">
        <f>SUM(K455:K468)</f>
        <v>19</v>
      </c>
      <c r="L472" s="42">
        <f>IF(K463=0,"",K463/B455)</f>
        <v>0.32203389830508472</v>
      </c>
      <c r="M472" s="42">
        <f>IF(K472=0,"",K472/B455)</f>
        <v>0.32203389830508472</v>
      </c>
      <c r="N472" s="42">
        <f>IF(K463=0,"",M472-L472)</f>
        <v>0</v>
      </c>
      <c r="O472" s="2"/>
      <c r="P472" s="4"/>
      <c r="Q472" s="3"/>
      <c r="R472" s="2"/>
    </row>
    <row r="473" spans="1:22" ht="12.75" customHeight="1" x14ac:dyDescent="0.2"/>
    <row r="474" spans="1:22" ht="12.75" customHeight="1" x14ac:dyDescent="0.2"/>
    <row r="475" spans="1:22" ht="26.25" customHeight="1" x14ac:dyDescent="0.4">
      <c r="B475" s="101" t="s">
        <v>23</v>
      </c>
      <c r="C475" s="103"/>
      <c r="D475" s="103"/>
      <c r="E475" s="103"/>
      <c r="F475" s="103"/>
      <c r="G475" s="103"/>
      <c r="H475" s="103"/>
      <c r="I475" s="103"/>
      <c r="J475" s="103"/>
      <c r="K475" s="77" t="s">
        <v>50</v>
      </c>
      <c r="L475" s="2"/>
      <c r="M475" s="2"/>
      <c r="N475" s="4"/>
      <c r="O475" s="2"/>
      <c r="P475" s="4"/>
      <c r="Q475" s="4"/>
      <c r="R475" s="4"/>
    </row>
    <row r="476" spans="1:22" ht="20.25" customHeight="1" x14ac:dyDescent="0.2">
      <c r="A476" s="95" t="s">
        <v>1</v>
      </c>
      <c r="B476" s="96" t="s">
        <v>2</v>
      </c>
      <c r="C476" s="97"/>
      <c r="D476" s="97"/>
      <c r="E476" s="97"/>
      <c r="F476" s="97"/>
      <c r="G476" s="97"/>
      <c r="H476" s="97"/>
      <c r="I476" s="97"/>
      <c r="J476" s="98"/>
      <c r="K476" s="99" t="s">
        <v>3</v>
      </c>
      <c r="L476" s="93" t="s">
        <v>4</v>
      </c>
      <c r="M476" s="93" t="s">
        <v>5</v>
      </c>
      <c r="N476" s="91" t="s">
        <v>6</v>
      </c>
      <c r="O476" s="93" t="s">
        <v>7</v>
      </c>
      <c r="P476" s="94" t="s">
        <v>8</v>
      </c>
      <c r="Q476" s="94" t="s">
        <v>9</v>
      </c>
      <c r="R476" s="93" t="s">
        <v>10</v>
      </c>
    </row>
    <row r="477" spans="1:22" ht="15.75" customHeight="1" x14ac:dyDescent="0.25">
      <c r="A477" s="92"/>
      <c r="B477" s="5" t="s">
        <v>11</v>
      </c>
      <c r="C477" s="5" t="s">
        <v>12</v>
      </c>
      <c r="D477" s="5" t="s">
        <v>13</v>
      </c>
      <c r="E477" s="5" t="s">
        <v>14</v>
      </c>
      <c r="F477" s="5" t="s">
        <v>15</v>
      </c>
      <c r="G477" s="5" t="s">
        <v>16</v>
      </c>
      <c r="H477" s="5" t="s">
        <v>17</v>
      </c>
      <c r="I477" s="5" t="s">
        <v>18</v>
      </c>
      <c r="J477" s="5" t="s">
        <v>46</v>
      </c>
      <c r="K477" s="104"/>
      <c r="L477" s="92"/>
      <c r="M477" s="92"/>
      <c r="N477" s="92"/>
      <c r="O477" s="92"/>
      <c r="P477" s="92"/>
      <c r="Q477" s="92"/>
      <c r="R477" s="92"/>
    </row>
    <row r="478" spans="1:22" ht="15.75" customHeight="1" x14ac:dyDescent="0.25">
      <c r="A478" s="5">
        <v>2201</v>
      </c>
      <c r="B478" s="6">
        <v>24</v>
      </c>
      <c r="C478" s="6"/>
      <c r="D478" s="6"/>
      <c r="E478" s="6"/>
      <c r="F478" s="6"/>
      <c r="G478" s="6"/>
      <c r="H478" s="6"/>
      <c r="I478" s="6"/>
      <c r="J478" s="6"/>
      <c r="K478" s="55"/>
      <c r="L478" s="7"/>
      <c r="M478" s="8"/>
      <c r="N478" s="9"/>
      <c r="O478" s="51"/>
      <c r="P478" s="11">
        <f>B478</f>
        <v>24</v>
      </c>
      <c r="Q478" s="52"/>
      <c r="R478" s="51"/>
    </row>
    <row r="479" spans="1:22" ht="15.75" customHeight="1" x14ac:dyDescent="0.25">
      <c r="A479" s="5">
        <v>2202</v>
      </c>
      <c r="B479" s="6"/>
      <c r="C479" s="6">
        <v>18</v>
      </c>
      <c r="D479" s="6"/>
      <c r="E479" s="6"/>
      <c r="F479" s="6"/>
      <c r="G479" s="6"/>
      <c r="H479" s="6"/>
      <c r="I479" s="6"/>
      <c r="J479" s="6"/>
      <c r="K479" s="55"/>
      <c r="L479" s="13"/>
      <c r="M479" s="14"/>
      <c r="N479" s="15"/>
      <c r="O479" s="16">
        <f>IF(C479=0,"",C479/B478)</f>
        <v>0.75</v>
      </c>
      <c r="P479" s="17">
        <v>19</v>
      </c>
      <c r="Q479" s="18">
        <f t="shared" ref="Q479:Q486" si="40">IF(P479=0,"",P479/P478)</f>
        <v>0.79166666666666663</v>
      </c>
      <c r="R479" s="18">
        <f t="shared" ref="R479:R486" si="41">IF(P479=0,"",100%-Q479)</f>
        <v>0.20833333333333337</v>
      </c>
    </row>
    <row r="480" spans="1:22" ht="15.75" customHeight="1" x14ac:dyDescent="0.25">
      <c r="A480" s="5">
        <v>2301</v>
      </c>
      <c r="B480" s="6"/>
      <c r="C480" s="6"/>
      <c r="D480" s="6">
        <v>17</v>
      </c>
      <c r="E480" s="6"/>
      <c r="F480" s="6"/>
      <c r="G480" s="6"/>
      <c r="H480" s="6"/>
      <c r="I480" s="6"/>
      <c r="J480" s="6"/>
      <c r="K480" s="55"/>
      <c r="L480" s="13"/>
      <c r="M480" s="14"/>
      <c r="N480" s="15"/>
      <c r="O480" s="16">
        <f>IF(D480=0,"",D480/C479)</f>
        <v>0.94444444444444442</v>
      </c>
      <c r="P480" s="17">
        <v>19</v>
      </c>
      <c r="Q480" s="18">
        <f t="shared" si="40"/>
        <v>1</v>
      </c>
      <c r="R480" s="18">
        <f t="shared" si="41"/>
        <v>0</v>
      </c>
      <c r="S480" s="46">
        <f>P480/P478</f>
        <v>0.79166666666666663</v>
      </c>
    </row>
    <row r="481" spans="1:18" ht="15.75" customHeight="1" x14ac:dyDescent="0.25">
      <c r="A481" s="5">
        <v>2302</v>
      </c>
      <c r="B481" s="6"/>
      <c r="C481" s="6"/>
      <c r="D481" s="6"/>
      <c r="E481" s="6">
        <v>15</v>
      </c>
      <c r="F481" s="6"/>
      <c r="G481" s="6"/>
      <c r="H481" s="6"/>
      <c r="I481" s="6"/>
      <c r="J481" s="6"/>
      <c r="K481" s="55"/>
      <c r="L481" s="13"/>
      <c r="M481" s="14"/>
      <c r="N481" s="15"/>
      <c r="O481" s="16">
        <f>IF(E481=0,"",E481/D480)</f>
        <v>0.88235294117647056</v>
      </c>
      <c r="P481" s="17">
        <v>16</v>
      </c>
      <c r="Q481" s="18">
        <f t="shared" si="40"/>
        <v>0.84210526315789469</v>
      </c>
      <c r="R481" s="18">
        <f t="shared" si="41"/>
        <v>0.15789473684210531</v>
      </c>
    </row>
    <row r="482" spans="1:18" ht="15.75" customHeight="1" x14ac:dyDescent="0.25">
      <c r="A482" s="5">
        <v>2401</v>
      </c>
      <c r="B482" s="6"/>
      <c r="C482" s="6"/>
      <c r="D482" s="6"/>
      <c r="E482" s="6"/>
      <c r="F482" s="6">
        <v>13</v>
      </c>
      <c r="G482" s="6"/>
      <c r="H482" s="6"/>
      <c r="I482" s="6"/>
      <c r="J482" s="6"/>
      <c r="K482" s="55"/>
      <c r="L482" s="13"/>
      <c r="M482" s="14"/>
      <c r="N482" s="15"/>
      <c r="O482" s="16">
        <f>IF(F482=0,"",F482/E481)</f>
        <v>0.8666666666666667</v>
      </c>
      <c r="P482" s="17">
        <v>14</v>
      </c>
      <c r="Q482" s="18">
        <f t="shared" si="40"/>
        <v>0.875</v>
      </c>
      <c r="R482" s="18">
        <f t="shared" si="41"/>
        <v>0.125</v>
      </c>
    </row>
    <row r="483" spans="1:18" ht="15.75" customHeight="1" x14ac:dyDescent="0.25">
      <c r="A483" s="5">
        <v>2402</v>
      </c>
      <c r="B483" s="6"/>
      <c r="C483" s="6"/>
      <c r="D483" s="6"/>
      <c r="E483" s="6"/>
      <c r="F483" s="6"/>
      <c r="G483" s="6">
        <v>12</v>
      </c>
      <c r="H483" s="6"/>
      <c r="I483" s="6"/>
      <c r="J483" s="6"/>
      <c r="K483" s="55"/>
      <c r="L483" s="13"/>
      <c r="M483" s="14"/>
      <c r="N483" s="15"/>
      <c r="O483" s="16">
        <f>IF(G483=0,"",G483/F482)</f>
        <v>0.92307692307692313</v>
      </c>
      <c r="P483" s="17">
        <v>14</v>
      </c>
      <c r="Q483" s="18">
        <f t="shared" si="40"/>
        <v>1</v>
      </c>
      <c r="R483" s="18">
        <f t="shared" si="41"/>
        <v>0</v>
      </c>
    </row>
    <row r="484" spans="1:18" ht="15.75" customHeight="1" x14ac:dyDescent="0.25">
      <c r="A484" s="5">
        <v>2501</v>
      </c>
      <c r="B484" s="6"/>
      <c r="C484" s="6"/>
      <c r="D484" s="6"/>
      <c r="E484" s="6"/>
      <c r="F484" s="6"/>
      <c r="G484" s="6"/>
      <c r="H484" s="6">
        <v>12</v>
      </c>
      <c r="I484" s="6"/>
      <c r="J484" s="6"/>
      <c r="K484" s="55"/>
      <c r="L484" s="13"/>
      <c r="M484" s="14"/>
      <c r="N484" s="15"/>
      <c r="O484" s="16">
        <f>IF(H484=0,"",H484/G483)</f>
        <v>1</v>
      </c>
      <c r="P484" s="17">
        <v>14</v>
      </c>
      <c r="Q484" s="18">
        <f t="shared" si="40"/>
        <v>1</v>
      </c>
      <c r="R484" s="18">
        <f t="shared" si="41"/>
        <v>0</v>
      </c>
    </row>
    <row r="485" spans="1:18" ht="15.75" customHeight="1" x14ac:dyDescent="0.25">
      <c r="A485" s="5">
        <v>2502</v>
      </c>
      <c r="B485" s="6"/>
      <c r="C485" s="6"/>
      <c r="D485" s="6"/>
      <c r="E485" s="6"/>
      <c r="F485" s="6"/>
      <c r="G485" s="6"/>
      <c r="H485" s="6"/>
      <c r="I485" s="6">
        <v>12</v>
      </c>
      <c r="J485" s="6"/>
      <c r="K485" s="55"/>
      <c r="L485" s="13"/>
      <c r="M485" s="14"/>
      <c r="N485" s="15"/>
      <c r="O485" s="16">
        <f>IF(I485=0,"",I485/H484)</f>
        <v>1</v>
      </c>
      <c r="P485" s="17">
        <v>14</v>
      </c>
      <c r="Q485" s="18">
        <f t="shared" si="40"/>
        <v>1</v>
      </c>
      <c r="R485" s="18">
        <f t="shared" si="41"/>
        <v>0</v>
      </c>
    </row>
    <row r="486" spans="1:18" ht="15.75" customHeight="1" x14ac:dyDescent="0.25">
      <c r="A486" s="5">
        <v>2601</v>
      </c>
      <c r="B486" s="6"/>
      <c r="C486" s="6"/>
      <c r="D486" s="6"/>
      <c r="E486" s="6"/>
      <c r="F486" s="6"/>
      <c r="G486" s="6"/>
      <c r="H486" s="6"/>
      <c r="I486" s="6"/>
      <c r="J486" s="6"/>
      <c r="K486" s="55"/>
      <c r="L486" s="13"/>
      <c r="M486" s="14"/>
      <c r="N486" s="15"/>
      <c r="O486" s="53" t="str">
        <f>IF(J486=0,"",J486/I485)</f>
        <v/>
      </c>
      <c r="P486" s="17"/>
      <c r="Q486" s="54" t="str">
        <f t="shared" si="40"/>
        <v/>
      </c>
      <c r="R486" s="54" t="str">
        <f t="shared" si="41"/>
        <v/>
      </c>
    </row>
    <row r="487" spans="1:18" ht="15.75" customHeight="1" x14ac:dyDescent="0.25">
      <c r="A487" s="5">
        <v>2602</v>
      </c>
      <c r="B487" s="6"/>
      <c r="C487" s="6"/>
      <c r="D487" s="6"/>
      <c r="E487" s="6"/>
      <c r="F487" s="6"/>
      <c r="G487" s="6"/>
      <c r="H487" s="6"/>
      <c r="I487" s="6"/>
      <c r="J487" s="6"/>
      <c r="K487" s="55"/>
      <c r="L487" s="13"/>
      <c r="M487" s="14"/>
      <c r="N487" s="20"/>
      <c r="O487" s="74"/>
      <c r="P487" s="17"/>
      <c r="Q487" s="75"/>
      <c r="R487" s="76"/>
    </row>
    <row r="488" spans="1:18" ht="15.75" customHeight="1" x14ac:dyDescent="0.25">
      <c r="A488" s="5">
        <v>2701</v>
      </c>
      <c r="B488" s="6"/>
      <c r="C488" s="6"/>
      <c r="D488" s="6"/>
      <c r="E488" s="6"/>
      <c r="F488" s="6"/>
      <c r="G488" s="6"/>
      <c r="H488" s="6"/>
      <c r="I488" s="6"/>
      <c r="J488" s="6"/>
      <c r="K488" s="55"/>
      <c r="L488" s="13"/>
      <c r="M488" s="14"/>
      <c r="N488" s="20"/>
      <c r="O488" s="24"/>
      <c r="P488" s="22"/>
      <c r="Q488" s="25"/>
      <c r="R488" s="24"/>
    </row>
    <row r="489" spans="1:18" ht="15.75" customHeight="1" x14ac:dyDescent="0.25">
      <c r="A489" s="5">
        <v>2702</v>
      </c>
      <c r="B489" s="6"/>
      <c r="C489" s="6"/>
      <c r="D489" s="6"/>
      <c r="E489" s="6"/>
      <c r="F489" s="6"/>
      <c r="G489" s="6"/>
      <c r="H489" s="6"/>
      <c r="I489" s="6"/>
      <c r="J489" s="6"/>
      <c r="K489" s="55"/>
      <c r="L489" s="13"/>
      <c r="M489" s="14"/>
      <c r="N489" s="20"/>
      <c r="O489" s="24"/>
      <c r="P489" s="22"/>
      <c r="Q489" s="25"/>
      <c r="R489" s="24"/>
    </row>
    <row r="490" spans="1:18" ht="15.75" customHeight="1" x14ac:dyDescent="0.25">
      <c r="A490" s="5">
        <v>2801</v>
      </c>
      <c r="B490" s="6"/>
      <c r="C490" s="6"/>
      <c r="D490" s="6"/>
      <c r="E490" s="6"/>
      <c r="F490" s="6"/>
      <c r="G490" s="6"/>
      <c r="H490" s="6"/>
      <c r="I490" s="6"/>
      <c r="J490" s="6"/>
      <c r="K490" s="55"/>
      <c r="L490" s="13"/>
      <c r="M490" s="14"/>
      <c r="N490" s="20"/>
      <c r="O490" s="24"/>
      <c r="P490" s="22"/>
      <c r="Q490" s="25"/>
      <c r="R490" s="24"/>
    </row>
    <row r="491" spans="1:18" ht="15.75" customHeight="1" x14ac:dyDescent="0.25">
      <c r="A491" s="5">
        <v>2802</v>
      </c>
      <c r="B491" s="6"/>
      <c r="C491" s="6"/>
      <c r="D491" s="6"/>
      <c r="E491" s="6"/>
      <c r="F491" s="6"/>
      <c r="G491" s="6"/>
      <c r="H491" s="6"/>
      <c r="I491" s="6"/>
      <c r="J491" s="6"/>
      <c r="K491" s="55"/>
      <c r="L491" s="13"/>
      <c r="M491" s="14"/>
      <c r="N491" s="20"/>
      <c r="O491" s="14"/>
      <c r="P491" s="20"/>
      <c r="Q491" s="26"/>
      <c r="R491" s="24"/>
    </row>
    <row r="492" spans="1:18" ht="15.75" customHeight="1" x14ac:dyDescent="0.25">
      <c r="A492" s="5">
        <v>2901</v>
      </c>
      <c r="B492" s="6"/>
      <c r="C492" s="6"/>
      <c r="D492" s="6"/>
      <c r="E492" s="6"/>
      <c r="F492" s="6"/>
      <c r="G492" s="6"/>
      <c r="H492" s="6"/>
      <c r="I492" s="6"/>
      <c r="J492" s="6"/>
      <c r="K492" s="55"/>
      <c r="L492" s="13"/>
      <c r="M492" s="14"/>
      <c r="N492" s="20"/>
      <c r="O492" s="27" t="s">
        <v>19</v>
      </c>
      <c r="P492" s="28"/>
      <c r="Q492" s="29" t="str">
        <f>IF(SUM(K480:K488)=0,"",SUM(K480:K488))</f>
        <v/>
      </c>
      <c r="R492" s="30" t="s">
        <v>3</v>
      </c>
    </row>
    <row r="493" spans="1:18" ht="15.75" customHeight="1" x14ac:dyDescent="0.25">
      <c r="A493" s="5">
        <v>2902</v>
      </c>
      <c r="B493" s="6"/>
      <c r="C493" s="6"/>
      <c r="D493" s="6"/>
      <c r="E493" s="6"/>
      <c r="F493" s="6"/>
      <c r="G493" s="6"/>
      <c r="H493" s="6"/>
      <c r="I493" s="6"/>
      <c r="J493" s="6"/>
      <c r="K493" s="55"/>
      <c r="L493" s="13"/>
      <c r="M493" s="14"/>
      <c r="N493" s="20"/>
      <c r="O493" s="31" t="s">
        <v>20</v>
      </c>
      <c r="P493" s="32" t="str">
        <f>IF(P492/B478=0,"",P492/B478)</f>
        <v/>
      </c>
      <c r="Q493" s="33" t="e">
        <f>IF(P492/Q492=0,"",P492/Q492)</f>
        <v>#VALUE!</v>
      </c>
      <c r="R493" s="34" t="s">
        <v>21</v>
      </c>
    </row>
    <row r="494" spans="1:18" ht="15.75" x14ac:dyDescent="0.25">
      <c r="A494" s="5">
        <v>3001</v>
      </c>
      <c r="B494" s="83"/>
      <c r="C494" s="83"/>
      <c r="D494" s="83"/>
      <c r="E494" s="83"/>
      <c r="F494" s="83"/>
      <c r="G494" s="83"/>
      <c r="H494" s="83"/>
      <c r="I494" s="83"/>
      <c r="J494" s="83"/>
      <c r="K494" s="55"/>
      <c r="L494" s="35"/>
      <c r="M494" s="36"/>
      <c r="N494" s="37"/>
      <c r="O494" s="38"/>
      <c r="P494" s="39"/>
      <c r="Q494" s="39"/>
      <c r="R494" s="40"/>
    </row>
    <row r="495" spans="1:18" ht="18" customHeight="1" x14ac:dyDescent="0.25">
      <c r="A495" s="1"/>
      <c r="B495" s="102" t="s">
        <v>22</v>
      </c>
      <c r="C495" s="102"/>
      <c r="D495" s="102"/>
      <c r="E495" s="102"/>
      <c r="F495" s="102"/>
      <c r="G495" s="102"/>
      <c r="H495" s="102"/>
      <c r="I495" s="102"/>
      <c r="J495" s="102"/>
      <c r="K495" s="82">
        <f>SUM(K478:K491)</f>
        <v>0</v>
      </c>
      <c r="L495" s="42" t="str">
        <f>IF(K486=0,"",K486/B478)</f>
        <v/>
      </c>
      <c r="M495" s="42" t="str">
        <f>IF(K495=0,"",K495/B478)</f>
        <v/>
      </c>
      <c r="N495" s="42" t="str">
        <f>IF(K486=0,"",M495-L495)</f>
        <v/>
      </c>
      <c r="O495" s="2"/>
      <c r="P495" s="4"/>
      <c r="Q495" s="3"/>
      <c r="R495" s="2"/>
    </row>
    <row r="496" spans="1:18" ht="12.75" customHeight="1" x14ac:dyDescent="0.2"/>
    <row r="497" spans="1:19" ht="12.75" customHeight="1" x14ac:dyDescent="0.2"/>
    <row r="498" spans="1:19" ht="26.25" x14ac:dyDescent="0.4">
      <c r="B498" s="101" t="s">
        <v>23</v>
      </c>
      <c r="C498" s="103"/>
      <c r="D498" s="103"/>
      <c r="E498" s="103"/>
      <c r="F498" s="103"/>
      <c r="G498" s="103"/>
      <c r="H498" s="103"/>
      <c r="I498" s="103"/>
      <c r="J498" s="103"/>
      <c r="K498" s="77" t="s">
        <v>51</v>
      </c>
      <c r="L498" s="2"/>
      <c r="M498" s="2"/>
      <c r="N498" s="4"/>
      <c r="O498" s="2"/>
      <c r="P498" s="4"/>
      <c r="Q498" s="4"/>
      <c r="R498" s="4"/>
    </row>
    <row r="499" spans="1:19" ht="20.25" x14ac:dyDescent="0.2">
      <c r="A499" s="95" t="s">
        <v>1</v>
      </c>
      <c r="B499" s="96" t="s">
        <v>2</v>
      </c>
      <c r="C499" s="97"/>
      <c r="D499" s="97"/>
      <c r="E499" s="97"/>
      <c r="F499" s="97"/>
      <c r="G499" s="97"/>
      <c r="H499" s="97"/>
      <c r="I499" s="97"/>
      <c r="J499" s="98"/>
      <c r="K499" s="99" t="s">
        <v>3</v>
      </c>
      <c r="L499" s="93" t="s">
        <v>4</v>
      </c>
      <c r="M499" s="93" t="s">
        <v>5</v>
      </c>
      <c r="N499" s="91" t="s">
        <v>6</v>
      </c>
      <c r="O499" s="93" t="s">
        <v>7</v>
      </c>
      <c r="P499" s="94" t="s">
        <v>8</v>
      </c>
      <c r="Q499" s="94" t="s">
        <v>9</v>
      </c>
      <c r="R499" s="93" t="s">
        <v>10</v>
      </c>
    </row>
    <row r="500" spans="1:19" ht="15.75" x14ac:dyDescent="0.25">
      <c r="A500" s="92"/>
      <c r="B500" s="5" t="s">
        <v>11</v>
      </c>
      <c r="C500" s="5" t="s">
        <v>12</v>
      </c>
      <c r="D500" s="5" t="s">
        <v>13</v>
      </c>
      <c r="E500" s="5" t="s">
        <v>14</v>
      </c>
      <c r="F500" s="5" t="s">
        <v>15</v>
      </c>
      <c r="G500" s="5" t="s">
        <v>16</v>
      </c>
      <c r="H500" s="5" t="s">
        <v>17</v>
      </c>
      <c r="I500" s="5" t="s">
        <v>18</v>
      </c>
      <c r="J500" s="5" t="s">
        <v>46</v>
      </c>
      <c r="K500" s="104"/>
      <c r="L500" s="92"/>
      <c r="M500" s="92"/>
      <c r="N500" s="92"/>
      <c r="O500" s="92"/>
      <c r="P500" s="92"/>
      <c r="Q500" s="92"/>
      <c r="R500" s="92"/>
    </row>
    <row r="501" spans="1:19" ht="15.75" x14ac:dyDescent="0.25">
      <c r="A501" s="5">
        <v>2202</v>
      </c>
      <c r="B501" s="6">
        <v>62</v>
      </c>
      <c r="C501" s="6"/>
      <c r="D501" s="6"/>
      <c r="E501" s="6"/>
      <c r="F501" s="6"/>
      <c r="G501" s="6"/>
      <c r="H501" s="6"/>
      <c r="I501" s="6"/>
      <c r="J501" s="6"/>
      <c r="K501" s="55"/>
      <c r="L501" s="7"/>
      <c r="M501" s="8"/>
      <c r="N501" s="9"/>
      <c r="O501" s="51"/>
      <c r="P501" s="11">
        <f>B501</f>
        <v>62</v>
      </c>
      <c r="Q501" s="52"/>
      <c r="R501" s="51"/>
    </row>
    <row r="502" spans="1:19" ht="15.75" x14ac:dyDescent="0.25">
      <c r="A502" s="5">
        <v>2301</v>
      </c>
      <c r="B502" s="6"/>
      <c r="C502" s="6">
        <v>60</v>
      </c>
      <c r="D502" s="6"/>
      <c r="E502" s="6"/>
      <c r="F502" s="6"/>
      <c r="G502" s="6"/>
      <c r="H502" s="6"/>
      <c r="I502" s="6"/>
      <c r="J502" s="6"/>
      <c r="K502" s="55"/>
      <c r="L502" s="13"/>
      <c r="M502" s="14"/>
      <c r="N502" s="15"/>
      <c r="O502" s="16">
        <f>IF(C502=0,"",C502/B501)</f>
        <v>0.967741935483871</v>
      </c>
      <c r="P502" s="17">
        <v>61</v>
      </c>
      <c r="Q502" s="18">
        <f t="shared" ref="Q502:Q509" si="42">IF(P502=0,"",P502/P501)</f>
        <v>0.9838709677419355</v>
      </c>
      <c r="R502" s="18">
        <f t="shared" ref="R502:R509" si="43">IF(P502=0,"",100%-Q502)</f>
        <v>1.6129032258064502E-2</v>
      </c>
    </row>
    <row r="503" spans="1:19" ht="15.75" x14ac:dyDescent="0.25">
      <c r="A503" s="5">
        <v>2302</v>
      </c>
      <c r="B503" s="6"/>
      <c r="C503" s="6"/>
      <c r="D503" s="6">
        <v>54</v>
      </c>
      <c r="E503" s="6"/>
      <c r="F503" s="6"/>
      <c r="G503" s="6"/>
      <c r="H503" s="6"/>
      <c r="I503" s="6"/>
      <c r="J503" s="6"/>
      <c r="K503" s="55"/>
      <c r="L503" s="13"/>
      <c r="M503" s="14"/>
      <c r="N503" s="15"/>
      <c r="O503" s="16">
        <f>IF(D503=0,"",D503/C502)</f>
        <v>0.9</v>
      </c>
      <c r="P503" s="17">
        <v>56</v>
      </c>
      <c r="Q503" s="18">
        <f t="shared" si="42"/>
        <v>0.91803278688524592</v>
      </c>
      <c r="R503" s="18">
        <f t="shared" si="43"/>
        <v>8.1967213114754078E-2</v>
      </c>
      <c r="S503" s="46">
        <f>P503/P501</f>
        <v>0.90322580645161288</v>
      </c>
    </row>
    <row r="504" spans="1:19" ht="15.75" x14ac:dyDescent="0.25">
      <c r="A504" s="5">
        <v>2401</v>
      </c>
      <c r="B504" s="6"/>
      <c r="C504" s="6"/>
      <c r="D504" s="6"/>
      <c r="E504" s="6">
        <v>49</v>
      </c>
      <c r="F504" s="6"/>
      <c r="G504" s="6"/>
      <c r="H504" s="6"/>
      <c r="I504" s="6"/>
      <c r="J504" s="6"/>
      <c r="K504" s="55"/>
      <c r="L504" s="13"/>
      <c r="M504" s="14"/>
      <c r="N504" s="15"/>
      <c r="O504" s="16">
        <f>IF(E504=0,"",E504/D503)</f>
        <v>0.90740740740740744</v>
      </c>
      <c r="P504" s="17">
        <v>53</v>
      </c>
      <c r="Q504" s="18">
        <f t="shared" si="42"/>
        <v>0.9464285714285714</v>
      </c>
      <c r="R504" s="18">
        <f t="shared" si="43"/>
        <v>5.3571428571428603E-2</v>
      </c>
    </row>
    <row r="505" spans="1:19" ht="15.75" x14ac:dyDescent="0.25">
      <c r="A505" s="5">
        <v>2402</v>
      </c>
      <c r="B505" s="6"/>
      <c r="C505" s="6"/>
      <c r="D505" s="6"/>
      <c r="E505" s="6"/>
      <c r="F505" s="6">
        <v>40</v>
      </c>
      <c r="G505" s="6"/>
      <c r="H505" s="6"/>
      <c r="I505" s="6"/>
      <c r="J505" s="6"/>
      <c r="K505" s="55"/>
      <c r="L505" s="13"/>
      <c r="M505" s="14"/>
      <c r="N505" s="15"/>
      <c r="O505" s="16">
        <f>IF(F505=0,"",F505/E504)</f>
        <v>0.81632653061224492</v>
      </c>
      <c r="P505" s="17">
        <v>46</v>
      </c>
      <c r="Q505" s="18">
        <f t="shared" si="42"/>
        <v>0.86792452830188682</v>
      </c>
      <c r="R505" s="18">
        <f t="shared" si="43"/>
        <v>0.13207547169811318</v>
      </c>
    </row>
    <row r="506" spans="1:19" ht="15.75" x14ac:dyDescent="0.25">
      <c r="A506" s="5">
        <v>2501</v>
      </c>
      <c r="B506" s="6"/>
      <c r="C506" s="6"/>
      <c r="D506" s="6"/>
      <c r="E506" s="6"/>
      <c r="F506" s="6"/>
      <c r="G506" s="6">
        <v>39</v>
      </c>
      <c r="H506" s="6"/>
      <c r="I506" s="6"/>
      <c r="J506" s="6"/>
      <c r="K506" s="55"/>
      <c r="L506" s="13"/>
      <c r="M506" s="14"/>
      <c r="N506" s="15"/>
      <c r="O506" s="16">
        <f>IF(G506=0,"",G506/F505)</f>
        <v>0.97499999999999998</v>
      </c>
      <c r="P506" s="17">
        <v>42</v>
      </c>
      <c r="Q506" s="18">
        <f t="shared" si="42"/>
        <v>0.91304347826086951</v>
      </c>
      <c r="R506" s="18">
        <f t="shared" si="43"/>
        <v>8.6956521739130488E-2</v>
      </c>
    </row>
    <row r="507" spans="1:19" ht="15.75" x14ac:dyDescent="0.25">
      <c r="A507" s="5">
        <v>2502</v>
      </c>
      <c r="B507" s="6"/>
      <c r="C507" s="6"/>
      <c r="D507" s="6"/>
      <c r="E507" s="6"/>
      <c r="F507" s="6"/>
      <c r="G507" s="6"/>
      <c r="H507" s="6">
        <v>37</v>
      </c>
      <c r="I507" s="6"/>
      <c r="J507" s="6"/>
      <c r="K507" s="55"/>
      <c r="L507" s="13"/>
      <c r="M507" s="14"/>
      <c r="N507" s="15"/>
      <c r="O507" s="16">
        <f>IF(H507=0,"",H507/G506)</f>
        <v>0.94871794871794868</v>
      </c>
      <c r="P507" s="17">
        <v>41</v>
      </c>
      <c r="Q507" s="18">
        <f t="shared" si="42"/>
        <v>0.97619047619047616</v>
      </c>
      <c r="R507" s="18">
        <f t="shared" si="43"/>
        <v>2.3809523809523836E-2</v>
      </c>
    </row>
    <row r="508" spans="1:19" ht="15.75" x14ac:dyDescent="0.25">
      <c r="A508" s="5">
        <v>2601</v>
      </c>
      <c r="B508" s="6"/>
      <c r="C508" s="6"/>
      <c r="D508" s="6"/>
      <c r="E508" s="6"/>
      <c r="F508" s="6"/>
      <c r="G508" s="6"/>
      <c r="H508" s="6"/>
      <c r="I508" s="6"/>
      <c r="J508" s="6"/>
      <c r="K508" s="55"/>
      <c r="L508" s="13"/>
      <c r="M508" s="14"/>
      <c r="N508" s="15"/>
      <c r="O508" s="16" t="str">
        <f>IF(I508=0,"",I508/H507)</f>
        <v/>
      </c>
      <c r="P508" s="17"/>
      <c r="Q508" s="18" t="str">
        <f t="shared" si="42"/>
        <v/>
      </c>
      <c r="R508" s="18" t="str">
        <f t="shared" si="43"/>
        <v/>
      </c>
    </row>
    <row r="509" spans="1:19" ht="15.75" x14ac:dyDescent="0.25">
      <c r="A509" s="5">
        <v>2602</v>
      </c>
      <c r="B509" s="6"/>
      <c r="C509" s="6"/>
      <c r="D509" s="6"/>
      <c r="E509" s="6"/>
      <c r="F509" s="6"/>
      <c r="G509" s="6"/>
      <c r="H509" s="6"/>
      <c r="I509" s="6"/>
      <c r="J509" s="6"/>
      <c r="K509" s="55"/>
      <c r="L509" s="13"/>
      <c r="M509" s="14"/>
      <c r="N509" s="15"/>
      <c r="O509" s="53" t="str">
        <f>IF(J509=0,"",J509/I508)</f>
        <v/>
      </c>
      <c r="P509" s="17"/>
      <c r="Q509" s="54" t="str">
        <f t="shared" si="42"/>
        <v/>
      </c>
      <c r="R509" s="54" t="str">
        <f t="shared" si="43"/>
        <v/>
      </c>
    </row>
    <row r="510" spans="1:19" ht="15.75" x14ac:dyDescent="0.25">
      <c r="A510" s="5">
        <v>2701</v>
      </c>
      <c r="B510" s="6"/>
      <c r="C510" s="6"/>
      <c r="D510" s="6"/>
      <c r="E510" s="6"/>
      <c r="F510" s="6"/>
      <c r="G510" s="6"/>
      <c r="H510" s="6"/>
      <c r="I510" s="6"/>
      <c r="J510" s="6"/>
      <c r="K510" s="55"/>
      <c r="L510" s="13"/>
      <c r="M510" s="14"/>
      <c r="N510" s="20"/>
      <c r="O510" s="74"/>
      <c r="P510" s="17"/>
      <c r="Q510" s="75"/>
      <c r="R510" s="76"/>
    </row>
    <row r="511" spans="1:19" ht="15.75" x14ac:dyDescent="0.25">
      <c r="A511" s="5">
        <v>2702</v>
      </c>
      <c r="B511" s="6"/>
      <c r="C511" s="6"/>
      <c r="D511" s="6"/>
      <c r="E511" s="6"/>
      <c r="F511" s="6"/>
      <c r="G511" s="6"/>
      <c r="H511" s="6"/>
      <c r="I511" s="6"/>
      <c r="J511" s="6"/>
      <c r="K511" s="55"/>
      <c r="L511" s="13"/>
      <c r="M511" s="14"/>
      <c r="N511" s="20"/>
      <c r="O511" s="24"/>
      <c r="P511" s="22"/>
      <c r="Q511" s="25"/>
      <c r="R511" s="24"/>
    </row>
    <row r="512" spans="1:19" ht="15.75" x14ac:dyDescent="0.25">
      <c r="A512" s="5">
        <v>2801</v>
      </c>
      <c r="B512" s="6"/>
      <c r="C512" s="6"/>
      <c r="D512" s="6"/>
      <c r="E512" s="6"/>
      <c r="F512" s="6"/>
      <c r="G512" s="6"/>
      <c r="H512" s="6"/>
      <c r="I512" s="6"/>
      <c r="J512" s="6"/>
      <c r="K512" s="55"/>
      <c r="L512" s="13"/>
      <c r="M512" s="14"/>
      <c r="N512" s="20"/>
      <c r="O512" s="24"/>
      <c r="P512" s="22"/>
      <c r="Q512" s="25"/>
      <c r="R512" s="24"/>
    </row>
    <row r="513" spans="1:19" ht="15.75" x14ac:dyDescent="0.25">
      <c r="A513" s="5">
        <v>2802</v>
      </c>
      <c r="B513" s="6"/>
      <c r="C513" s="6"/>
      <c r="D513" s="6"/>
      <c r="E513" s="6"/>
      <c r="F513" s="6"/>
      <c r="G513" s="6"/>
      <c r="H513" s="6"/>
      <c r="I513" s="6"/>
      <c r="J513" s="6"/>
      <c r="K513" s="55"/>
      <c r="L513" s="13"/>
      <c r="M513" s="14"/>
      <c r="N513" s="20"/>
      <c r="O513" s="24"/>
      <c r="P513" s="22"/>
      <c r="Q513" s="25"/>
      <c r="R513" s="24"/>
    </row>
    <row r="514" spans="1:19" ht="15.75" x14ac:dyDescent="0.25">
      <c r="A514" s="5">
        <v>2901</v>
      </c>
      <c r="B514" s="6"/>
      <c r="C514" s="6"/>
      <c r="D514" s="6"/>
      <c r="E514" s="6"/>
      <c r="F514" s="6"/>
      <c r="G514" s="6"/>
      <c r="H514" s="6"/>
      <c r="I514" s="6"/>
      <c r="J514" s="6"/>
      <c r="K514" s="55"/>
      <c r="L514" s="13"/>
      <c r="M514" s="14"/>
      <c r="N514" s="20"/>
      <c r="O514" s="14"/>
      <c r="P514" s="20"/>
      <c r="Q514" s="26"/>
      <c r="R514" s="24"/>
    </row>
    <row r="515" spans="1:19" ht="15.75" x14ac:dyDescent="0.25">
      <c r="A515" s="5">
        <v>2902</v>
      </c>
      <c r="B515" s="6"/>
      <c r="C515" s="6"/>
      <c r="D515" s="6"/>
      <c r="E515" s="6"/>
      <c r="F515" s="6"/>
      <c r="G515" s="6"/>
      <c r="H515" s="6"/>
      <c r="I515" s="6"/>
      <c r="J515" s="6"/>
      <c r="K515" s="55"/>
      <c r="L515" s="13"/>
      <c r="M515" s="14"/>
      <c r="N515" s="20"/>
      <c r="O515" s="27" t="s">
        <v>19</v>
      </c>
      <c r="P515" s="28"/>
      <c r="Q515" s="29" t="str">
        <f>IF(SUM(K503:K511)=0,"",SUM(K503:K511))</f>
        <v/>
      </c>
      <c r="R515" s="30" t="s">
        <v>3</v>
      </c>
    </row>
    <row r="516" spans="1:19" ht="15.75" x14ac:dyDescent="0.25">
      <c r="A516" s="5">
        <v>3001</v>
      </c>
      <c r="B516" s="6"/>
      <c r="C516" s="6"/>
      <c r="D516" s="6"/>
      <c r="E516" s="6"/>
      <c r="F516" s="6"/>
      <c r="G516" s="6"/>
      <c r="H516" s="6"/>
      <c r="I516" s="6"/>
      <c r="J516" s="6"/>
      <c r="K516" s="55"/>
      <c r="L516" s="13"/>
      <c r="M516" s="14"/>
      <c r="N516" s="20"/>
      <c r="O516" s="31" t="s">
        <v>20</v>
      </c>
      <c r="P516" s="32" t="str">
        <f>IF(P515/B501=0,"",P515/B501)</f>
        <v/>
      </c>
      <c r="Q516" s="33" t="e">
        <f>IF(P515/Q515=0,"",P515/Q515)</f>
        <v>#VALUE!</v>
      </c>
      <c r="R516" s="34" t="s">
        <v>21</v>
      </c>
    </row>
    <row r="517" spans="1:19" ht="15.75" x14ac:dyDescent="0.25">
      <c r="A517" s="5">
        <v>3002</v>
      </c>
      <c r="B517" s="83"/>
      <c r="C517" s="83"/>
      <c r="D517" s="83"/>
      <c r="E517" s="83"/>
      <c r="F517" s="83"/>
      <c r="G517" s="83"/>
      <c r="H517" s="83"/>
      <c r="I517" s="83"/>
      <c r="J517" s="83"/>
      <c r="K517" s="55"/>
      <c r="L517" s="35"/>
      <c r="M517" s="36"/>
      <c r="N517" s="37"/>
      <c r="O517" s="38"/>
      <c r="P517" s="39"/>
      <c r="Q517" s="39"/>
      <c r="R517" s="40"/>
    </row>
    <row r="518" spans="1:19" ht="18" customHeight="1" x14ac:dyDescent="0.25">
      <c r="A518" s="1"/>
      <c r="B518" s="102" t="s">
        <v>22</v>
      </c>
      <c r="C518" s="102"/>
      <c r="D518" s="102"/>
      <c r="E518" s="102"/>
      <c r="F518" s="102"/>
      <c r="G518" s="102"/>
      <c r="H518" s="102"/>
      <c r="I518" s="102"/>
      <c r="J518" s="102"/>
      <c r="K518" s="82">
        <f>SUM(K501:K514)</f>
        <v>0</v>
      </c>
      <c r="L518" s="42" t="str">
        <f>IF(K509=0,"",K509/B501)</f>
        <v/>
      </c>
      <c r="M518" s="42" t="str">
        <f>IF(K518=0,"",K518/B501)</f>
        <v/>
      </c>
      <c r="N518" s="42" t="str">
        <f>IF(K509=0,"",M518-L518)</f>
        <v/>
      </c>
      <c r="O518" s="2"/>
      <c r="P518" s="4"/>
      <c r="Q518" s="3"/>
      <c r="R518" s="2"/>
    </row>
    <row r="519" spans="1:19" ht="12.75" customHeight="1" x14ac:dyDescent="0.2"/>
    <row r="520" spans="1:19" ht="12.75" customHeight="1" x14ac:dyDescent="0.2"/>
    <row r="521" spans="1:19" ht="26.25" x14ac:dyDescent="0.4">
      <c r="B521" s="101" t="s">
        <v>23</v>
      </c>
      <c r="C521" s="103"/>
      <c r="D521" s="103"/>
      <c r="E521" s="103"/>
      <c r="F521" s="103"/>
      <c r="G521" s="103"/>
      <c r="H521" s="103"/>
      <c r="I521" s="103"/>
      <c r="J521" s="103"/>
      <c r="K521" s="77" t="s">
        <v>59</v>
      </c>
      <c r="L521" s="2"/>
      <c r="M521" s="2"/>
      <c r="N521" s="4"/>
      <c r="O521" s="2"/>
      <c r="P521" s="4"/>
      <c r="Q521" s="4"/>
      <c r="R521" s="4"/>
    </row>
    <row r="522" spans="1:19" ht="20.25" x14ac:dyDescent="0.2">
      <c r="A522" s="95" t="s">
        <v>1</v>
      </c>
      <c r="B522" s="96" t="s">
        <v>2</v>
      </c>
      <c r="C522" s="97"/>
      <c r="D522" s="97"/>
      <c r="E522" s="97"/>
      <c r="F522" s="97"/>
      <c r="G522" s="97"/>
      <c r="H522" s="97"/>
      <c r="I522" s="97"/>
      <c r="J522" s="98"/>
      <c r="K522" s="99" t="s">
        <v>3</v>
      </c>
      <c r="L522" s="93" t="s">
        <v>4</v>
      </c>
      <c r="M522" s="93" t="s">
        <v>5</v>
      </c>
      <c r="N522" s="91" t="s">
        <v>6</v>
      </c>
      <c r="O522" s="93" t="s">
        <v>7</v>
      </c>
      <c r="P522" s="94" t="s">
        <v>8</v>
      </c>
      <c r="Q522" s="94" t="s">
        <v>9</v>
      </c>
      <c r="R522" s="93" t="s">
        <v>10</v>
      </c>
    </row>
    <row r="523" spans="1:19" ht="15.75" x14ac:dyDescent="0.25">
      <c r="A523" s="92"/>
      <c r="B523" s="5" t="s">
        <v>11</v>
      </c>
      <c r="C523" s="5" t="s">
        <v>12</v>
      </c>
      <c r="D523" s="5" t="s">
        <v>13</v>
      </c>
      <c r="E523" s="5" t="s">
        <v>14</v>
      </c>
      <c r="F523" s="5" t="s">
        <v>15</v>
      </c>
      <c r="G523" s="5" t="s">
        <v>16</v>
      </c>
      <c r="H523" s="5" t="s">
        <v>17</v>
      </c>
      <c r="I523" s="5" t="s">
        <v>18</v>
      </c>
      <c r="J523" s="5" t="s">
        <v>46</v>
      </c>
      <c r="K523" s="104"/>
      <c r="L523" s="92"/>
      <c r="M523" s="92"/>
      <c r="N523" s="92"/>
      <c r="O523" s="92"/>
      <c r="P523" s="92"/>
      <c r="Q523" s="92"/>
      <c r="R523" s="92"/>
    </row>
    <row r="524" spans="1:19" ht="15.75" x14ac:dyDescent="0.25">
      <c r="A524" s="5">
        <v>2301</v>
      </c>
      <c r="B524" s="6">
        <v>26</v>
      </c>
      <c r="C524" s="6"/>
      <c r="D524" s="6"/>
      <c r="E524" s="6"/>
      <c r="F524" s="6"/>
      <c r="G524" s="6"/>
      <c r="H524" s="6"/>
      <c r="I524" s="6"/>
      <c r="J524" s="6"/>
      <c r="K524" s="55"/>
      <c r="L524" s="7"/>
      <c r="M524" s="8"/>
      <c r="N524" s="9"/>
      <c r="O524" s="51"/>
      <c r="P524" s="11">
        <f>B524</f>
        <v>26</v>
      </c>
      <c r="Q524" s="52"/>
      <c r="R524" s="51"/>
    </row>
    <row r="525" spans="1:19" ht="15.75" x14ac:dyDescent="0.25">
      <c r="A525" s="5">
        <v>2302</v>
      </c>
      <c r="B525" s="6"/>
      <c r="C525" s="6">
        <v>25</v>
      </c>
      <c r="D525" s="6"/>
      <c r="E525" s="6"/>
      <c r="F525" s="6"/>
      <c r="G525" s="6"/>
      <c r="H525" s="6"/>
      <c r="I525" s="6"/>
      <c r="J525" s="6"/>
      <c r="K525" s="55"/>
      <c r="L525" s="13"/>
      <c r="M525" s="14"/>
      <c r="N525" s="15"/>
      <c r="O525" s="16">
        <f>IF(C525=0,"",C525/B524)</f>
        <v>0.96153846153846156</v>
      </c>
      <c r="P525" s="17">
        <v>25</v>
      </c>
      <c r="Q525" s="18">
        <f t="shared" ref="Q525:Q532" si="44">IF(P525=0,"",P525/P524)</f>
        <v>0.96153846153846156</v>
      </c>
      <c r="R525" s="18">
        <f t="shared" ref="R525:R532" si="45">IF(P525=0,"",100%-Q525)</f>
        <v>3.8461538461538436E-2</v>
      </c>
    </row>
    <row r="526" spans="1:19" ht="15.75" x14ac:dyDescent="0.25">
      <c r="A526" s="5">
        <v>2401</v>
      </c>
      <c r="B526" s="6"/>
      <c r="C526" s="6"/>
      <c r="D526" s="6">
        <v>19</v>
      </c>
      <c r="E526" s="6"/>
      <c r="F526" s="6"/>
      <c r="G526" s="6"/>
      <c r="H526" s="6"/>
      <c r="I526" s="6"/>
      <c r="J526" s="6"/>
      <c r="K526" s="55"/>
      <c r="L526" s="13"/>
      <c r="M526" s="14"/>
      <c r="N526" s="15"/>
      <c r="O526" s="16">
        <f>IF(D526=0,"",D526/C525)</f>
        <v>0.76</v>
      </c>
      <c r="P526" s="17">
        <v>23</v>
      </c>
      <c r="Q526" s="18">
        <f t="shared" si="44"/>
        <v>0.92</v>
      </c>
      <c r="R526" s="18">
        <f t="shared" si="45"/>
        <v>7.999999999999996E-2</v>
      </c>
      <c r="S526" s="46">
        <f>P526/P524</f>
        <v>0.88461538461538458</v>
      </c>
    </row>
    <row r="527" spans="1:19" ht="15.75" x14ac:dyDescent="0.25">
      <c r="A527" s="5">
        <v>2402</v>
      </c>
      <c r="B527" s="6"/>
      <c r="C527" s="6"/>
      <c r="D527" s="6"/>
      <c r="E527" s="6">
        <v>17</v>
      </c>
      <c r="F527" s="6"/>
      <c r="G527" s="6"/>
      <c r="H527" s="6"/>
      <c r="I527" s="6"/>
      <c r="J527" s="6"/>
      <c r="K527" s="55"/>
      <c r="L527" s="13"/>
      <c r="M527" s="14"/>
      <c r="N527" s="15"/>
      <c r="O527" s="16">
        <f>IF(E527=0,"",E527/D526)</f>
        <v>0.89473684210526316</v>
      </c>
      <c r="P527" s="17">
        <v>21</v>
      </c>
      <c r="Q527" s="18">
        <f t="shared" si="44"/>
        <v>0.91304347826086951</v>
      </c>
      <c r="R527" s="18">
        <f t="shared" si="45"/>
        <v>8.6956521739130488E-2</v>
      </c>
    </row>
    <row r="528" spans="1:19" ht="15.75" x14ac:dyDescent="0.25">
      <c r="A528" s="5">
        <v>2501</v>
      </c>
      <c r="B528" s="6"/>
      <c r="C528" s="6"/>
      <c r="D528" s="6"/>
      <c r="E528" s="6"/>
      <c r="F528" s="6">
        <v>16</v>
      </c>
      <c r="G528" s="6"/>
      <c r="H528" s="6"/>
      <c r="I528" s="6"/>
      <c r="J528" s="6"/>
      <c r="K528" s="55"/>
      <c r="L528" s="13"/>
      <c r="M528" s="14"/>
      <c r="N528" s="15"/>
      <c r="O528" s="16">
        <f>IF(F528=0,"",F528/E527)</f>
        <v>0.94117647058823528</v>
      </c>
      <c r="P528" s="17">
        <v>17</v>
      </c>
      <c r="Q528" s="18">
        <f t="shared" si="44"/>
        <v>0.80952380952380953</v>
      </c>
      <c r="R528" s="18">
        <f t="shared" si="45"/>
        <v>0.19047619047619047</v>
      </c>
    </row>
    <row r="529" spans="1:18" ht="15.75" x14ac:dyDescent="0.25">
      <c r="A529" s="5">
        <v>2502</v>
      </c>
      <c r="B529" s="6"/>
      <c r="C529" s="6"/>
      <c r="D529" s="6"/>
      <c r="E529" s="6"/>
      <c r="F529" s="6"/>
      <c r="G529" s="6">
        <v>15</v>
      </c>
      <c r="H529" s="6"/>
      <c r="I529" s="6"/>
      <c r="J529" s="6"/>
      <c r="K529" s="55"/>
      <c r="L529" s="13"/>
      <c r="M529" s="14"/>
      <c r="N529" s="15"/>
      <c r="O529" s="16">
        <f>IF(G529=0,"",G529/F528)</f>
        <v>0.9375</v>
      </c>
      <c r="P529" s="17">
        <v>15</v>
      </c>
      <c r="Q529" s="18">
        <f t="shared" si="44"/>
        <v>0.88235294117647056</v>
      </c>
      <c r="R529" s="18">
        <f t="shared" si="45"/>
        <v>0.11764705882352944</v>
      </c>
    </row>
    <row r="530" spans="1:18" ht="15.75" x14ac:dyDescent="0.25">
      <c r="A530" s="5">
        <v>2601</v>
      </c>
      <c r="B530" s="6"/>
      <c r="C530" s="6"/>
      <c r="D530" s="6"/>
      <c r="E530" s="6"/>
      <c r="F530" s="6"/>
      <c r="G530" s="6"/>
      <c r="H530" s="6"/>
      <c r="I530" s="6"/>
      <c r="J530" s="6"/>
      <c r="K530" s="55"/>
      <c r="L530" s="13"/>
      <c r="M530" s="14"/>
      <c r="N530" s="15"/>
      <c r="O530" s="16" t="str">
        <f>IF(H530=0,"",H530/G529)</f>
        <v/>
      </c>
      <c r="P530" s="17"/>
      <c r="Q530" s="18" t="str">
        <f t="shared" si="44"/>
        <v/>
      </c>
      <c r="R530" s="18" t="str">
        <f t="shared" si="45"/>
        <v/>
      </c>
    </row>
    <row r="531" spans="1:18" ht="15.75" x14ac:dyDescent="0.25">
      <c r="A531" s="5">
        <v>2602</v>
      </c>
      <c r="B531" s="6"/>
      <c r="C531" s="6"/>
      <c r="D531" s="6"/>
      <c r="E531" s="6"/>
      <c r="F531" s="6"/>
      <c r="G531" s="6"/>
      <c r="H531" s="6"/>
      <c r="I531" s="6"/>
      <c r="J531" s="6"/>
      <c r="K531" s="55"/>
      <c r="L531" s="13"/>
      <c r="M531" s="14"/>
      <c r="N531" s="15"/>
      <c r="O531" s="16" t="str">
        <f>IF(I531=0,"",I531/H530)</f>
        <v/>
      </c>
      <c r="P531" s="17"/>
      <c r="Q531" s="18" t="str">
        <f t="shared" si="44"/>
        <v/>
      </c>
      <c r="R531" s="18" t="str">
        <f t="shared" si="45"/>
        <v/>
      </c>
    </row>
    <row r="532" spans="1:18" ht="15.75" x14ac:dyDescent="0.25">
      <c r="A532" s="5">
        <v>2701</v>
      </c>
      <c r="B532" s="6"/>
      <c r="C532" s="6"/>
      <c r="D532" s="6"/>
      <c r="E532" s="6"/>
      <c r="F532" s="6"/>
      <c r="G532" s="6"/>
      <c r="H532" s="6"/>
      <c r="I532" s="6"/>
      <c r="J532" s="6"/>
      <c r="K532" s="55"/>
      <c r="L532" s="13"/>
      <c r="M532" s="14"/>
      <c r="N532" s="15"/>
      <c r="O532" s="53" t="str">
        <f>IF(J532=0,"",J532/I531)</f>
        <v/>
      </c>
      <c r="P532" s="17"/>
      <c r="Q532" s="54" t="str">
        <f t="shared" si="44"/>
        <v/>
      </c>
      <c r="R532" s="54" t="str">
        <f t="shared" si="45"/>
        <v/>
      </c>
    </row>
    <row r="533" spans="1:18" ht="15.75" x14ac:dyDescent="0.25">
      <c r="A533" s="5">
        <v>2702</v>
      </c>
      <c r="B533" s="6"/>
      <c r="C533" s="6"/>
      <c r="D533" s="6"/>
      <c r="E533" s="6"/>
      <c r="F533" s="6"/>
      <c r="G533" s="6"/>
      <c r="H533" s="6"/>
      <c r="I533" s="6"/>
      <c r="J533" s="6"/>
      <c r="K533" s="55"/>
      <c r="L533" s="13"/>
      <c r="M533" s="14"/>
      <c r="N533" s="20"/>
      <c r="O533" s="74"/>
      <c r="P533" s="17"/>
      <c r="Q533" s="75"/>
      <c r="R533" s="76"/>
    </row>
    <row r="534" spans="1:18" ht="15.75" x14ac:dyDescent="0.25">
      <c r="A534" s="5">
        <v>2801</v>
      </c>
      <c r="B534" s="6"/>
      <c r="C534" s="6"/>
      <c r="D534" s="6"/>
      <c r="E534" s="6"/>
      <c r="F534" s="6"/>
      <c r="G534" s="6"/>
      <c r="H534" s="6"/>
      <c r="I534" s="6"/>
      <c r="J534" s="6"/>
      <c r="K534" s="55"/>
      <c r="L534" s="13"/>
      <c r="M534" s="14"/>
      <c r="N534" s="20"/>
      <c r="O534" s="24"/>
      <c r="P534" s="22"/>
      <c r="Q534" s="25"/>
      <c r="R534" s="24"/>
    </row>
    <row r="535" spans="1:18" ht="15.75" x14ac:dyDescent="0.25">
      <c r="A535" s="5">
        <v>2802</v>
      </c>
      <c r="B535" s="6"/>
      <c r="C535" s="6"/>
      <c r="D535" s="6"/>
      <c r="E535" s="6"/>
      <c r="F535" s="6"/>
      <c r="G535" s="6"/>
      <c r="H535" s="6"/>
      <c r="I535" s="6"/>
      <c r="J535" s="6"/>
      <c r="K535" s="55"/>
      <c r="L535" s="13"/>
      <c r="M535" s="14"/>
      <c r="N535" s="20"/>
      <c r="O535" s="24"/>
      <c r="P535" s="22"/>
      <c r="Q535" s="25"/>
      <c r="R535" s="24"/>
    </row>
    <row r="536" spans="1:18" ht="15.75" x14ac:dyDescent="0.25">
      <c r="A536" s="5">
        <v>2901</v>
      </c>
      <c r="B536" s="6"/>
      <c r="C536" s="6"/>
      <c r="D536" s="6"/>
      <c r="E536" s="6"/>
      <c r="F536" s="6"/>
      <c r="G536" s="6"/>
      <c r="H536" s="6"/>
      <c r="I536" s="6"/>
      <c r="J536" s="6"/>
      <c r="K536" s="55"/>
      <c r="L536" s="13"/>
      <c r="M536" s="14"/>
      <c r="N536" s="20"/>
      <c r="O536" s="24"/>
      <c r="P536" s="22"/>
      <c r="Q536" s="25"/>
      <c r="R536" s="24"/>
    </row>
    <row r="537" spans="1:18" ht="15.75" x14ac:dyDescent="0.25">
      <c r="A537" s="5">
        <v>2902</v>
      </c>
      <c r="B537" s="6"/>
      <c r="C537" s="6"/>
      <c r="D537" s="6"/>
      <c r="E537" s="6"/>
      <c r="F537" s="6"/>
      <c r="G537" s="6"/>
      <c r="H537" s="6"/>
      <c r="I537" s="6"/>
      <c r="J537" s="6"/>
      <c r="K537" s="55"/>
      <c r="L537" s="13"/>
      <c r="M537" s="14"/>
      <c r="N537" s="20"/>
      <c r="O537" s="14"/>
      <c r="P537" s="20"/>
      <c r="Q537" s="26"/>
      <c r="R537" s="24"/>
    </row>
    <row r="538" spans="1:18" ht="15.75" x14ac:dyDescent="0.25">
      <c r="A538" s="5">
        <v>3001</v>
      </c>
      <c r="B538" s="6"/>
      <c r="C538" s="6"/>
      <c r="D538" s="6"/>
      <c r="E538" s="6"/>
      <c r="F538" s="6"/>
      <c r="G538" s="6"/>
      <c r="H538" s="6"/>
      <c r="I538" s="6"/>
      <c r="J538" s="6"/>
      <c r="K538" s="55"/>
      <c r="L538" s="13"/>
      <c r="M538" s="14"/>
      <c r="N538" s="20"/>
      <c r="O538" s="27" t="s">
        <v>19</v>
      </c>
      <c r="P538" s="28"/>
      <c r="Q538" s="29" t="str">
        <f>IF(SUM(K526:K534)=0,"",SUM(K526:K534))</f>
        <v/>
      </c>
      <c r="R538" s="30" t="s">
        <v>3</v>
      </c>
    </row>
    <row r="539" spans="1:18" ht="15.75" x14ac:dyDescent="0.25">
      <c r="A539" s="5">
        <v>3002</v>
      </c>
      <c r="B539" s="6"/>
      <c r="C539" s="6"/>
      <c r="D539" s="6"/>
      <c r="E539" s="6"/>
      <c r="F539" s="6"/>
      <c r="G539" s="6"/>
      <c r="H539" s="6"/>
      <c r="I539" s="6"/>
      <c r="J539" s="6"/>
      <c r="K539" s="55"/>
      <c r="L539" s="13"/>
      <c r="M539" s="14"/>
      <c r="N539" s="20"/>
      <c r="O539" s="31" t="s">
        <v>20</v>
      </c>
      <c r="P539" s="32" t="str">
        <f>IF(P538/B524=0,"",P538/B524)</f>
        <v/>
      </c>
      <c r="Q539" s="33" t="e">
        <f>IF(P538/Q538=0,"",P538/Q538)</f>
        <v>#VALUE!</v>
      </c>
      <c r="R539" s="34" t="s">
        <v>21</v>
      </c>
    </row>
    <row r="540" spans="1:18" ht="15.75" x14ac:dyDescent="0.25">
      <c r="A540" s="5">
        <v>3101</v>
      </c>
      <c r="B540" s="83"/>
      <c r="C540" s="83"/>
      <c r="D540" s="83"/>
      <c r="E540" s="83"/>
      <c r="F540" s="83"/>
      <c r="G540" s="83"/>
      <c r="H540" s="83"/>
      <c r="I540" s="83"/>
      <c r="J540" s="83"/>
      <c r="K540" s="55"/>
      <c r="L540" s="35"/>
      <c r="M540" s="36"/>
      <c r="N540" s="37"/>
      <c r="O540" s="38"/>
      <c r="P540" s="39"/>
      <c r="Q540" s="39"/>
      <c r="R540" s="40"/>
    </row>
    <row r="541" spans="1:18" ht="18" customHeight="1" x14ac:dyDescent="0.25">
      <c r="A541" s="1"/>
      <c r="B541" s="102" t="s">
        <v>22</v>
      </c>
      <c r="C541" s="102"/>
      <c r="D541" s="102"/>
      <c r="E541" s="102"/>
      <c r="F541" s="102"/>
      <c r="G541" s="102"/>
      <c r="H541" s="102"/>
      <c r="I541" s="102"/>
      <c r="J541" s="102"/>
      <c r="K541" s="82">
        <f>SUM(K524:K537)</f>
        <v>0</v>
      </c>
      <c r="L541" s="42" t="str">
        <f>IF(K532=0,"",K532/B524)</f>
        <v/>
      </c>
      <c r="M541" s="42" t="str">
        <f>IF(K541=0,"",K541/B524)</f>
        <v/>
      </c>
      <c r="N541" s="42" t="str">
        <f>IF(K532=0,"",M541-L541)</f>
        <v/>
      </c>
      <c r="O541" s="2"/>
      <c r="P541" s="4"/>
      <c r="Q541" s="3"/>
      <c r="R541" s="2"/>
    </row>
    <row r="542" spans="1:18" ht="12.75" customHeight="1" x14ac:dyDescent="0.2"/>
    <row r="543" spans="1:18" ht="12.75" customHeight="1" x14ac:dyDescent="0.2"/>
    <row r="544" spans="1:18" ht="26.25" x14ac:dyDescent="0.4">
      <c r="B544" s="101" t="s">
        <v>23</v>
      </c>
      <c r="C544" s="103"/>
      <c r="D544" s="103"/>
      <c r="E544" s="103"/>
      <c r="F544" s="103"/>
      <c r="G544" s="103"/>
      <c r="H544" s="103"/>
      <c r="I544" s="103"/>
      <c r="J544" s="103"/>
      <c r="K544" s="77" t="s">
        <v>60</v>
      </c>
      <c r="L544" s="2"/>
      <c r="M544" s="2"/>
      <c r="N544" s="4"/>
      <c r="O544" s="2"/>
      <c r="P544" s="4"/>
      <c r="Q544" s="4"/>
      <c r="R544" s="4"/>
    </row>
    <row r="545" spans="1:19" ht="20.25" x14ac:dyDescent="0.2">
      <c r="A545" s="95" t="s">
        <v>1</v>
      </c>
      <c r="B545" s="96" t="s">
        <v>2</v>
      </c>
      <c r="C545" s="97"/>
      <c r="D545" s="97"/>
      <c r="E545" s="97"/>
      <c r="F545" s="97"/>
      <c r="G545" s="97"/>
      <c r="H545" s="97"/>
      <c r="I545" s="97"/>
      <c r="J545" s="98"/>
      <c r="K545" s="99" t="s">
        <v>3</v>
      </c>
      <c r="L545" s="93" t="s">
        <v>4</v>
      </c>
      <c r="M545" s="93" t="s">
        <v>5</v>
      </c>
      <c r="N545" s="91" t="s">
        <v>6</v>
      </c>
      <c r="O545" s="93" t="s">
        <v>7</v>
      </c>
      <c r="P545" s="94" t="s">
        <v>8</v>
      </c>
      <c r="Q545" s="94" t="s">
        <v>9</v>
      </c>
      <c r="R545" s="93" t="s">
        <v>10</v>
      </c>
    </row>
    <row r="546" spans="1:19" ht="15.75" x14ac:dyDescent="0.25">
      <c r="A546" s="92"/>
      <c r="B546" s="5" t="s">
        <v>11</v>
      </c>
      <c r="C546" s="5" t="s">
        <v>12</v>
      </c>
      <c r="D546" s="5" t="s">
        <v>13</v>
      </c>
      <c r="E546" s="5" t="s">
        <v>14</v>
      </c>
      <c r="F546" s="5" t="s">
        <v>15</v>
      </c>
      <c r="G546" s="5" t="s">
        <v>16</v>
      </c>
      <c r="H546" s="5" t="s">
        <v>17</v>
      </c>
      <c r="I546" s="5" t="s">
        <v>18</v>
      </c>
      <c r="J546" s="5" t="s">
        <v>46</v>
      </c>
      <c r="K546" s="104"/>
      <c r="L546" s="92"/>
      <c r="M546" s="92"/>
      <c r="N546" s="92"/>
      <c r="O546" s="92"/>
      <c r="P546" s="92"/>
      <c r="Q546" s="92"/>
      <c r="R546" s="92"/>
    </row>
    <row r="547" spans="1:19" ht="15.75" x14ac:dyDescent="0.25">
      <c r="A547" s="5">
        <v>2302</v>
      </c>
      <c r="B547" s="6">
        <v>73</v>
      </c>
      <c r="C547" s="6"/>
      <c r="D547" s="6"/>
      <c r="E547" s="6"/>
      <c r="F547" s="6"/>
      <c r="G547" s="6"/>
      <c r="H547" s="6"/>
      <c r="I547" s="6"/>
      <c r="J547" s="6"/>
      <c r="K547" s="55"/>
      <c r="L547" s="7"/>
      <c r="M547" s="8"/>
      <c r="N547" s="9"/>
      <c r="O547" s="51"/>
      <c r="P547" s="11">
        <f>B547</f>
        <v>73</v>
      </c>
      <c r="Q547" s="52"/>
      <c r="R547" s="51"/>
    </row>
    <row r="548" spans="1:19" ht="15.75" x14ac:dyDescent="0.25">
      <c r="A548" s="5">
        <v>2401</v>
      </c>
      <c r="B548" s="6"/>
      <c r="C548" s="6">
        <v>62</v>
      </c>
      <c r="D548" s="6"/>
      <c r="E548" s="6"/>
      <c r="F548" s="6"/>
      <c r="G548" s="6"/>
      <c r="H548" s="6"/>
      <c r="I548" s="6"/>
      <c r="J548" s="6"/>
      <c r="K548" s="55"/>
      <c r="L548" s="13"/>
      <c r="M548" s="14"/>
      <c r="N548" s="15"/>
      <c r="O548" s="16">
        <f>IF(C548=0,"",C548/B547)</f>
        <v>0.84931506849315064</v>
      </c>
      <c r="P548" s="17">
        <v>63</v>
      </c>
      <c r="Q548" s="18">
        <f t="shared" ref="Q548:Q555" si="46">IF(P548=0,"",P548/P547)</f>
        <v>0.86301369863013699</v>
      </c>
      <c r="R548" s="18">
        <f t="shared" ref="R548:R555" si="47">IF(P548=0,"",100%-Q548)</f>
        <v>0.13698630136986301</v>
      </c>
    </row>
    <row r="549" spans="1:19" ht="15.75" x14ac:dyDescent="0.25">
      <c r="A549" s="5">
        <v>2402</v>
      </c>
      <c r="B549" s="6"/>
      <c r="C549" s="6"/>
      <c r="D549" s="6">
        <v>50</v>
      </c>
      <c r="E549" s="6"/>
      <c r="F549" s="6"/>
      <c r="G549" s="6"/>
      <c r="H549" s="6"/>
      <c r="I549" s="6"/>
      <c r="J549" s="6"/>
      <c r="K549" s="55"/>
      <c r="L549" s="13"/>
      <c r="M549" s="14"/>
      <c r="N549" s="15"/>
      <c r="O549" s="16">
        <f>IF(D549=0,"",D549/C548)</f>
        <v>0.80645161290322576</v>
      </c>
      <c r="P549" s="17">
        <v>56</v>
      </c>
      <c r="Q549" s="18">
        <f t="shared" si="46"/>
        <v>0.88888888888888884</v>
      </c>
      <c r="R549" s="18">
        <f t="shared" si="47"/>
        <v>0.11111111111111116</v>
      </c>
      <c r="S549" s="46">
        <f>P549/P547</f>
        <v>0.76712328767123283</v>
      </c>
    </row>
    <row r="550" spans="1:19" ht="15.75" x14ac:dyDescent="0.25">
      <c r="A550" s="5">
        <v>2501</v>
      </c>
      <c r="B550" s="6"/>
      <c r="C550" s="6"/>
      <c r="D550" s="6"/>
      <c r="E550" s="6">
        <v>49</v>
      </c>
      <c r="F550" s="6"/>
      <c r="G550" s="6"/>
      <c r="H550" s="6"/>
      <c r="I550" s="6"/>
      <c r="J550" s="6"/>
      <c r="K550" s="55"/>
      <c r="L550" s="13"/>
      <c r="M550" s="14"/>
      <c r="N550" s="15"/>
      <c r="O550" s="16">
        <f>IF(E550=0,"",E550/D549)</f>
        <v>0.98</v>
      </c>
      <c r="P550" s="17">
        <v>51</v>
      </c>
      <c r="Q550" s="18">
        <f t="shared" si="46"/>
        <v>0.9107142857142857</v>
      </c>
      <c r="R550" s="18">
        <f t="shared" si="47"/>
        <v>8.9285714285714302E-2</v>
      </c>
    </row>
    <row r="551" spans="1:19" ht="15.75" x14ac:dyDescent="0.25">
      <c r="A551" s="5">
        <v>2502</v>
      </c>
      <c r="B551" s="6"/>
      <c r="C551" s="6"/>
      <c r="D551" s="6"/>
      <c r="E551" s="6"/>
      <c r="F551" s="6">
        <v>47</v>
      </c>
      <c r="G551" s="6"/>
      <c r="H551" s="6"/>
      <c r="I551" s="6"/>
      <c r="J551" s="6"/>
      <c r="K551" s="55"/>
      <c r="L551" s="13"/>
      <c r="M551" s="14"/>
      <c r="N551" s="15"/>
      <c r="O551" s="16">
        <f>IF(F551=0,"",F551/E550)</f>
        <v>0.95918367346938771</v>
      </c>
      <c r="P551" s="17">
        <v>50</v>
      </c>
      <c r="Q551" s="18">
        <f t="shared" si="46"/>
        <v>0.98039215686274506</v>
      </c>
      <c r="R551" s="18">
        <f t="shared" si="47"/>
        <v>1.9607843137254943E-2</v>
      </c>
    </row>
    <row r="552" spans="1:19" ht="15.75" x14ac:dyDescent="0.25">
      <c r="A552" s="5">
        <v>2601</v>
      </c>
      <c r="B552" s="6"/>
      <c r="C552" s="6"/>
      <c r="D552" s="6"/>
      <c r="E552" s="6"/>
      <c r="F552" s="6"/>
      <c r="G552" s="6"/>
      <c r="H552" s="6"/>
      <c r="I552" s="6"/>
      <c r="J552" s="6"/>
      <c r="K552" s="55"/>
      <c r="L552" s="13"/>
      <c r="M552" s="14"/>
      <c r="N552" s="15"/>
      <c r="O552" s="16" t="str">
        <f>IF(G552=0,"",G552/F551)</f>
        <v/>
      </c>
      <c r="P552" s="17"/>
      <c r="Q552" s="18" t="str">
        <f t="shared" si="46"/>
        <v/>
      </c>
      <c r="R552" s="18" t="str">
        <f t="shared" si="47"/>
        <v/>
      </c>
    </row>
    <row r="553" spans="1:19" ht="15.75" x14ac:dyDescent="0.25">
      <c r="A553" s="5">
        <v>2602</v>
      </c>
      <c r="B553" s="6"/>
      <c r="C553" s="6"/>
      <c r="D553" s="6"/>
      <c r="E553" s="6"/>
      <c r="F553" s="6"/>
      <c r="G553" s="6"/>
      <c r="H553" s="6"/>
      <c r="I553" s="6"/>
      <c r="J553" s="6"/>
      <c r="K553" s="55"/>
      <c r="L553" s="13"/>
      <c r="M553" s="14"/>
      <c r="N553" s="15"/>
      <c r="O553" s="16" t="str">
        <f>IF(H553=0,"",H553/G552)</f>
        <v/>
      </c>
      <c r="P553" s="17"/>
      <c r="Q553" s="18" t="str">
        <f t="shared" si="46"/>
        <v/>
      </c>
      <c r="R553" s="18" t="str">
        <f t="shared" si="47"/>
        <v/>
      </c>
    </row>
    <row r="554" spans="1:19" ht="15.75" x14ac:dyDescent="0.25">
      <c r="A554" s="5">
        <v>2701</v>
      </c>
      <c r="B554" s="6"/>
      <c r="C554" s="6"/>
      <c r="D554" s="6"/>
      <c r="E554" s="6"/>
      <c r="F554" s="6"/>
      <c r="G554" s="6"/>
      <c r="H554" s="6"/>
      <c r="I554" s="6"/>
      <c r="J554" s="6"/>
      <c r="K554" s="55"/>
      <c r="L554" s="13"/>
      <c r="M554" s="14"/>
      <c r="N554" s="15"/>
      <c r="O554" s="16" t="str">
        <f>IF(I554=0,"",I554/H553)</f>
        <v/>
      </c>
      <c r="P554" s="17"/>
      <c r="Q554" s="18" t="str">
        <f t="shared" si="46"/>
        <v/>
      </c>
      <c r="R554" s="18" t="str">
        <f t="shared" si="47"/>
        <v/>
      </c>
    </row>
    <row r="555" spans="1:19" ht="15.75" x14ac:dyDescent="0.25">
      <c r="A555" s="5">
        <v>2702</v>
      </c>
      <c r="B555" s="6"/>
      <c r="C555" s="6"/>
      <c r="D555" s="6"/>
      <c r="E555" s="6"/>
      <c r="F555" s="6"/>
      <c r="G555" s="6"/>
      <c r="H555" s="6"/>
      <c r="I555" s="6"/>
      <c r="J555" s="6"/>
      <c r="K555" s="55"/>
      <c r="L555" s="13"/>
      <c r="M555" s="14"/>
      <c r="N555" s="15"/>
      <c r="O555" s="53" t="str">
        <f>IF(J555=0,"",J555/I554)</f>
        <v/>
      </c>
      <c r="P555" s="17"/>
      <c r="Q555" s="54" t="str">
        <f t="shared" si="46"/>
        <v/>
      </c>
      <c r="R555" s="54" t="str">
        <f t="shared" si="47"/>
        <v/>
      </c>
    </row>
    <row r="556" spans="1:19" ht="15.75" x14ac:dyDescent="0.25">
      <c r="A556" s="5">
        <v>2801</v>
      </c>
      <c r="B556" s="6"/>
      <c r="C556" s="6"/>
      <c r="D556" s="6"/>
      <c r="E556" s="6"/>
      <c r="F556" s="6"/>
      <c r="G556" s="6"/>
      <c r="H556" s="6"/>
      <c r="I556" s="6"/>
      <c r="J556" s="6"/>
      <c r="K556" s="55"/>
      <c r="L556" s="13"/>
      <c r="M556" s="14"/>
      <c r="N556" s="20"/>
      <c r="O556" s="74"/>
      <c r="P556" s="17"/>
      <c r="Q556" s="75"/>
      <c r="R556" s="76"/>
    </row>
    <row r="557" spans="1:19" ht="15.75" x14ac:dyDescent="0.25">
      <c r="A557" s="5">
        <v>2802</v>
      </c>
      <c r="B557" s="6"/>
      <c r="C557" s="6"/>
      <c r="D557" s="6"/>
      <c r="E557" s="6"/>
      <c r="F557" s="6"/>
      <c r="G557" s="6"/>
      <c r="H557" s="6"/>
      <c r="I557" s="6"/>
      <c r="J557" s="6"/>
      <c r="K557" s="55"/>
      <c r="L557" s="13"/>
      <c r="M557" s="14"/>
      <c r="N557" s="20"/>
      <c r="O557" s="24"/>
      <c r="P557" s="22"/>
      <c r="Q557" s="25"/>
      <c r="R557" s="24"/>
    </row>
    <row r="558" spans="1:19" ht="15.75" x14ac:dyDescent="0.25">
      <c r="A558" s="5">
        <v>2901</v>
      </c>
      <c r="B558" s="6"/>
      <c r="C558" s="6"/>
      <c r="D558" s="6"/>
      <c r="E558" s="6"/>
      <c r="F558" s="6"/>
      <c r="G558" s="6"/>
      <c r="H558" s="6"/>
      <c r="I558" s="6"/>
      <c r="J558" s="6"/>
      <c r="K558" s="55"/>
      <c r="L558" s="13"/>
      <c r="M558" s="14"/>
      <c r="N558" s="20"/>
      <c r="O558" s="24"/>
      <c r="P558" s="22"/>
      <c r="Q558" s="25"/>
      <c r="R558" s="24"/>
    </row>
    <row r="559" spans="1:19" ht="15.75" x14ac:dyDescent="0.25">
      <c r="A559" s="5">
        <v>2902</v>
      </c>
      <c r="B559" s="6"/>
      <c r="C559" s="6"/>
      <c r="D559" s="6"/>
      <c r="E559" s="6"/>
      <c r="F559" s="6"/>
      <c r="G559" s="6"/>
      <c r="H559" s="6"/>
      <c r="I559" s="6"/>
      <c r="J559" s="6"/>
      <c r="K559" s="55"/>
      <c r="L559" s="13"/>
      <c r="M559" s="14"/>
      <c r="N559" s="20"/>
      <c r="O559" s="24"/>
      <c r="P559" s="22"/>
      <c r="Q559" s="25"/>
      <c r="R559" s="24"/>
    </row>
    <row r="560" spans="1:19" ht="15.75" x14ac:dyDescent="0.25">
      <c r="A560" s="5">
        <v>3001</v>
      </c>
      <c r="B560" s="6"/>
      <c r="C560" s="6"/>
      <c r="D560" s="6"/>
      <c r="E560" s="6"/>
      <c r="F560" s="6"/>
      <c r="G560" s="6"/>
      <c r="H560" s="6"/>
      <c r="I560" s="6"/>
      <c r="J560" s="6"/>
      <c r="K560" s="55"/>
      <c r="L560" s="13"/>
      <c r="M560" s="14"/>
      <c r="N560" s="20"/>
      <c r="O560" s="14"/>
      <c r="P560" s="20"/>
      <c r="Q560" s="26"/>
      <c r="R560" s="24"/>
    </row>
    <row r="561" spans="1:19" ht="15.75" x14ac:dyDescent="0.25">
      <c r="A561" s="5">
        <v>3001</v>
      </c>
      <c r="B561" s="6"/>
      <c r="C561" s="6"/>
      <c r="D561" s="6"/>
      <c r="E561" s="6"/>
      <c r="F561" s="6"/>
      <c r="G561" s="6"/>
      <c r="H561" s="6"/>
      <c r="I561" s="6"/>
      <c r="J561" s="6"/>
      <c r="K561" s="55"/>
      <c r="L561" s="13"/>
      <c r="M561" s="14"/>
      <c r="N561" s="20"/>
      <c r="O561" s="27" t="s">
        <v>19</v>
      </c>
      <c r="P561" s="28"/>
      <c r="Q561" s="29" t="str">
        <f>IF(SUM(K549:K557)=0,"",SUM(K549:K557))</f>
        <v/>
      </c>
      <c r="R561" s="30" t="s">
        <v>3</v>
      </c>
    </row>
    <row r="562" spans="1:19" ht="15.75" x14ac:dyDescent="0.25">
      <c r="A562" s="5">
        <v>3101</v>
      </c>
      <c r="B562" s="6"/>
      <c r="C562" s="6"/>
      <c r="D562" s="6"/>
      <c r="E562" s="6"/>
      <c r="F562" s="6"/>
      <c r="G562" s="6"/>
      <c r="H562" s="6"/>
      <c r="I562" s="6"/>
      <c r="J562" s="6"/>
      <c r="K562" s="55"/>
      <c r="L562" s="13"/>
      <c r="M562" s="14"/>
      <c r="N562" s="20"/>
      <c r="O562" s="31" t="s">
        <v>20</v>
      </c>
      <c r="P562" s="32" t="str">
        <f>IF(P561/B547=0,"",P561/B547)</f>
        <v/>
      </c>
      <c r="Q562" s="33" t="e">
        <f>IF(P561/Q561=0,"",P561/Q561)</f>
        <v>#VALUE!</v>
      </c>
      <c r="R562" s="34" t="s">
        <v>21</v>
      </c>
    </row>
    <row r="563" spans="1:19" ht="15.75" x14ac:dyDescent="0.25">
      <c r="A563" s="5">
        <v>3102</v>
      </c>
      <c r="B563" s="83"/>
      <c r="C563" s="83"/>
      <c r="D563" s="83"/>
      <c r="E563" s="83"/>
      <c r="F563" s="83"/>
      <c r="G563" s="83"/>
      <c r="H563" s="83"/>
      <c r="I563" s="83"/>
      <c r="J563" s="83"/>
      <c r="K563" s="55"/>
      <c r="L563" s="35"/>
      <c r="M563" s="36"/>
      <c r="N563" s="37"/>
      <c r="O563" s="38"/>
      <c r="P563" s="39"/>
      <c r="Q563" s="39"/>
      <c r="R563" s="40"/>
    </row>
    <row r="564" spans="1:19" ht="18" customHeight="1" x14ac:dyDescent="0.25">
      <c r="A564" s="1"/>
      <c r="B564" s="102" t="s">
        <v>22</v>
      </c>
      <c r="C564" s="102"/>
      <c r="D564" s="102"/>
      <c r="E564" s="102"/>
      <c r="F564" s="102"/>
      <c r="G564" s="102"/>
      <c r="H564" s="102"/>
      <c r="I564" s="102"/>
      <c r="J564" s="102"/>
      <c r="K564" s="82">
        <f>SUM(K547:K560)</f>
        <v>0</v>
      </c>
      <c r="L564" s="42" t="str">
        <f>IF(K555=0,"",K555/B547)</f>
        <v/>
      </c>
      <c r="M564" s="42" t="str">
        <f>IF(K564=0,"",K564/B547)</f>
        <v/>
      </c>
      <c r="N564" s="42" t="str">
        <f>IF(K555=0,"",M564-L564)</f>
        <v/>
      </c>
      <c r="O564" s="2"/>
      <c r="P564" s="4"/>
      <c r="Q564" s="3"/>
      <c r="R564" s="2"/>
    </row>
    <row r="565" spans="1:19" ht="12.75" customHeight="1" x14ac:dyDescent="0.2"/>
    <row r="566" spans="1:19" ht="12.75" customHeight="1" x14ac:dyDescent="0.2"/>
    <row r="567" spans="1:19" ht="26.25" x14ac:dyDescent="0.4">
      <c r="B567" s="101" t="s">
        <v>23</v>
      </c>
      <c r="C567" s="103"/>
      <c r="D567" s="103"/>
      <c r="E567" s="103"/>
      <c r="F567" s="103"/>
      <c r="G567" s="103"/>
      <c r="H567" s="103"/>
      <c r="I567" s="103"/>
      <c r="J567" s="103"/>
      <c r="K567" s="77" t="s">
        <v>64</v>
      </c>
      <c r="L567" s="2"/>
      <c r="M567" s="2"/>
      <c r="N567" s="4"/>
      <c r="O567" s="2"/>
      <c r="P567" s="4"/>
      <c r="Q567" s="4"/>
      <c r="R567" s="4"/>
    </row>
    <row r="568" spans="1:19" ht="20.25" x14ac:dyDescent="0.2">
      <c r="A568" s="95" t="s">
        <v>1</v>
      </c>
      <c r="B568" s="96" t="s">
        <v>2</v>
      </c>
      <c r="C568" s="97"/>
      <c r="D568" s="97"/>
      <c r="E568" s="97"/>
      <c r="F568" s="97"/>
      <c r="G568" s="97"/>
      <c r="H568" s="97"/>
      <c r="I568" s="97"/>
      <c r="J568" s="98"/>
      <c r="K568" s="99" t="s">
        <v>3</v>
      </c>
      <c r="L568" s="93" t="s">
        <v>4</v>
      </c>
      <c r="M568" s="93" t="s">
        <v>5</v>
      </c>
      <c r="N568" s="91" t="s">
        <v>6</v>
      </c>
      <c r="O568" s="93" t="s">
        <v>7</v>
      </c>
      <c r="P568" s="94" t="s">
        <v>8</v>
      </c>
      <c r="Q568" s="94" t="s">
        <v>9</v>
      </c>
      <c r="R568" s="93" t="s">
        <v>10</v>
      </c>
    </row>
    <row r="569" spans="1:19" ht="15.75" x14ac:dyDescent="0.25">
      <c r="A569" s="92"/>
      <c r="B569" s="5" t="s">
        <v>11</v>
      </c>
      <c r="C569" s="5" t="s">
        <v>12</v>
      </c>
      <c r="D569" s="5" t="s">
        <v>13</v>
      </c>
      <c r="E569" s="5" t="s">
        <v>14</v>
      </c>
      <c r="F569" s="5" t="s">
        <v>15</v>
      </c>
      <c r="G569" s="5" t="s">
        <v>16</v>
      </c>
      <c r="H569" s="5" t="s">
        <v>17</v>
      </c>
      <c r="I569" s="5" t="s">
        <v>18</v>
      </c>
      <c r="J569" s="5" t="s">
        <v>46</v>
      </c>
      <c r="K569" s="104"/>
      <c r="L569" s="92"/>
      <c r="M569" s="92"/>
      <c r="N569" s="92"/>
      <c r="O569" s="92"/>
      <c r="P569" s="92"/>
      <c r="Q569" s="92"/>
      <c r="R569" s="92"/>
    </row>
    <row r="570" spans="1:19" ht="15.75" x14ac:dyDescent="0.25">
      <c r="A570" s="5">
        <v>2401</v>
      </c>
      <c r="B570" s="6">
        <v>25</v>
      </c>
      <c r="C570" s="6"/>
      <c r="D570" s="6"/>
      <c r="E570" s="6"/>
      <c r="F570" s="6"/>
      <c r="G570" s="6"/>
      <c r="H570" s="6"/>
      <c r="I570" s="6"/>
      <c r="J570" s="6"/>
      <c r="K570" s="55"/>
      <c r="L570" s="7"/>
      <c r="M570" s="8"/>
      <c r="N570" s="9"/>
      <c r="O570" s="51"/>
      <c r="P570" s="11">
        <f>B570</f>
        <v>25</v>
      </c>
      <c r="Q570" s="52"/>
      <c r="R570" s="51"/>
    </row>
    <row r="571" spans="1:19" ht="15.75" x14ac:dyDescent="0.25">
      <c r="A571" s="5">
        <v>2402</v>
      </c>
      <c r="B571" s="6"/>
      <c r="C571" s="6">
        <v>23</v>
      </c>
      <c r="D571" s="6"/>
      <c r="E571" s="6"/>
      <c r="F571" s="6"/>
      <c r="G571" s="6"/>
      <c r="H571" s="6"/>
      <c r="I571" s="6"/>
      <c r="J571" s="6"/>
      <c r="K571" s="55"/>
      <c r="L571" s="13"/>
      <c r="M571" s="14"/>
      <c r="N571" s="15"/>
      <c r="O571" s="16">
        <f>IF(C571=0,"",C571/B570)</f>
        <v>0.92</v>
      </c>
      <c r="P571" s="17">
        <v>25</v>
      </c>
      <c r="Q571" s="18">
        <f t="shared" ref="Q571:Q578" si="48">IF(P571=0,"",P571/P570)</f>
        <v>1</v>
      </c>
      <c r="R571" s="18">
        <f t="shared" ref="R571:R578" si="49">IF(P571=0,"",100%-Q571)</f>
        <v>0</v>
      </c>
    </row>
    <row r="572" spans="1:19" ht="15.75" x14ac:dyDescent="0.25">
      <c r="A572" s="5">
        <v>2501</v>
      </c>
      <c r="B572" s="6"/>
      <c r="C572" s="6"/>
      <c r="D572" s="6">
        <v>19</v>
      </c>
      <c r="E572" s="6"/>
      <c r="F572" s="6"/>
      <c r="G572" s="6"/>
      <c r="H572" s="6"/>
      <c r="I572" s="6"/>
      <c r="J572" s="6"/>
      <c r="K572" s="55"/>
      <c r="L572" s="13"/>
      <c r="M572" s="14"/>
      <c r="N572" s="15"/>
      <c r="O572" s="16">
        <f>IF(D572=0,"",D572/C571)</f>
        <v>0.82608695652173914</v>
      </c>
      <c r="P572" s="17">
        <v>21</v>
      </c>
      <c r="Q572" s="18">
        <f t="shared" si="48"/>
        <v>0.84</v>
      </c>
      <c r="R572" s="18">
        <f t="shared" si="49"/>
        <v>0.16000000000000003</v>
      </c>
      <c r="S572" s="46">
        <f>P572/P570</f>
        <v>0.84</v>
      </c>
    </row>
    <row r="573" spans="1:19" ht="15.75" x14ac:dyDescent="0.25">
      <c r="A573" s="5">
        <v>2502</v>
      </c>
      <c r="B573" s="6"/>
      <c r="C573" s="6"/>
      <c r="D573" s="6"/>
      <c r="E573" s="6">
        <v>15</v>
      </c>
      <c r="F573" s="6"/>
      <c r="G573" s="6"/>
      <c r="H573" s="6"/>
      <c r="I573" s="6"/>
      <c r="J573" s="6"/>
      <c r="K573" s="55"/>
      <c r="L573" s="13"/>
      <c r="M573" s="14"/>
      <c r="N573" s="15"/>
      <c r="O573" s="16">
        <f>IF(E573=0,"",E573/D572)</f>
        <v>0.78947368421052633</v>
      </c>
      <c r="P573" s="17">
        <v>17</v>
      </c>
      <c r="Q573" s="18">
        <f t="shared" si="48"/>
        <v>0.80952380952380953</v>
      </c>
      <c r="R573" s="18">
        <f t="shared" si="49"/>
        <v>0.19047619047619047</v>
      </c>
    </row>
    <row r="574" spans="1:19" ht="15.75" x14ac:dyDescent="0.25">
      <c r="A574" s="5">
        <v>2601</v>
      </c>
      <c r="B574" s="6"/>
      <c r="C574" s="6"/>
      <c r="D574" s="6"/>
      <c r="E574" s="6"/>
      <c r="F574" s="6"/>
      <c r="G574" s="6"/>
      <c r="H574" s="6"/>
      <c r="I574" s="6"/>
      <c r="J574" s="6"/>
      <c r="K574" s="55"/>
      <c r="L574" s="13"/>
      <c r="M574" s="14"/>
      <c r="N574" s="15"/>
      <c r="O574" s="16" t="str">
        <f>IF(F574=0,"",F574/E573)</f>
        <v/>
      </c>
      <c r="P574" s="17"/>
      <c r="Q574" s="18" t="str">
        <f t="shared" si="48"/>
        <v/>
      </c>
      <c r="R574" s="18" t="str">
        <f t="shared" si="49"/>
        <v/>
      </c>
    </row>
    <row r="575" spans="1:19" ht="15.75" x14ac:dyDescent="0.25">
      <c r="A575" s="5">
        <v>2602</v>
      </c>
      <c r="B575" s="6"/>
      <c r="C575" s="6"/>
      <c r="D575" s="6"/>
      <c r="E575" s="6"/>
      <c r="F575" s="6"/>
      <c r="G575" s="6"/>
      <c r="H575" s="6"/>
      <c r="I575" s="6"/>
      <c r="J575" s="6"/>
      <c r="K575" s="55"/>
      <c r="L575" s="13"/>
      <c r="M575" s="14"/>
      <c r="N575" s="15"/>
      <c r="O575" s="16" t="str">
        <f>IF(G575=0,"",G575/F574)</f>
        <v/>
      </c>
      <c r="P575" s="17"/>
      <c r="Q575" s="18" t="str">
        <f t="shared" si="48"/>
        <v/>
      </c>
      <c r="R575" s="18" t="str">
        <f t="shared" si="49"/>
        <v/>
      </c>
    </row>
    <row r="576" spans="1:19" ht="15.75" x14ac:dyDescent="0.25">
      <c r="A576" s="5">
        <v>2701</v>
      </c>
      <c r="B576" s="6"/>
      <c r="C576" s="6"/>
      <c r="D576" s="6"/>
      <c r="E576" s="6"/>
      <c r="F576" s="6"/>
      <c r="G576" s="6"/>
      <c r="H576" s="6"/>
      <c r="I576" s="6"/>
      <c r="J576" s="6"/>
      <c r="K576" s="55"/>
      <c r="L576" s="13"/>
      <c r="M576" s="14"/>
      <c r="N576" s="15"/>
      <c r="O576" s="16" t="str">
        <f>IF(H576=0,"",H576/G575)</f>
        <v/>
      </c>
      <c r="P576" s="17"/>
      <c r="Q576" s="18" t="str">
        <f t="shared" si="48"/>
        <v/>
      </c>
      <c r="R576" s="18" t="str">
        <f t="shared" si="49"/>
        <v/>
      </c>
    </row>
    <row r="577" spans="1:18" ht="15.75" x14ac:dyDescent="0.25">
      <c r="A577" s="5">
        <v>2702</v>
      </c>
      <c r="B577" s="6"/>
      <c r="C577" s="6"/>
      <c r="D577" s="6"/>
      <c r="E577" s="6"/>
      <c r="F577" s="6"/>
      <c r="G577" s="6"/>
      <c r="H577" s="6"/>
      <c r="I577" s="6"/>
      <c r="J577" s="6"/>
      <c r="K577" s="55"/>
      <c r="L577" s="13"/>
      <c r="M577" s="14"/>
      <c r="N577" s="15"/>
      <c r="O577" s="16" t="str">
        <f>IF(I577=0,"",I577/H576)</f>
        <v/>
      </c>
      <c r="P577" s="17"/>
      <c r="Q577" s="18" t="str">
        <f t="shared" si="48"/>
        <v/>
      </c>
      <c r="R577" s="18" t="str">
        <f t="shared" si="49"/>
        <v/>
      </c>
    </row>
    <row r="578" spans="1:18" ht="15.75" x14ac:dyDescent="0.25">
      <c r="A578" s="5">
        <v>2801</v>
      </c>
      <c r="B578" s="6"/>
      <c r="C578" s="6"/>
      <c r="D578" s="6"/>
      <c r="E578" s="6"/>
      <c r="F578" s="6"/>
      <c r="G578" s="6"/>
      <c r="H578" s="6"/>
      <c r="I578" s="6"/>
      <c r="J578" s="6"/>
      <c r="K578" s="55"/>
      <c r="L578" s="13"/>
      <c r="M578" s="14"/>
      <c r="N578" s="15"/>
      <c r="O578" s="53" t="str">
        <f>IF(J578=0,"",J578/I577)</f>
        <v/>
      </c>
      <c r="P578" s="17"/>
      <c r="Q578" s="54" t="str">
        <f t="shared" si="48"/>
        <v/>
      </c>
      <c r="R578" s="54" t="str">
        <f t="shared" si="49"/>
        <v/>
      </c>
    </row>
    <row r="579" spans="1:18" ht="15.75" x14ac:dyDescent="0.25">
      <c r="A579" s="5">
        <v>2802</v>
      </c>
      <c r="B579" s="6"/>
      <c r="C579" s="6"/>
      <c r="D579" s="6"/>
      <c r="E579" s="6"/>
      <c r="F579" s="6"/>
      <c r="G579" s="6"/>
      <c r="H579" s="6"/>
      <c r="I579" s="6"/>
      <c r="J579" s="6"/>
      <c r="K579" s="55"/>
      <c r="L579" s="13"/>
      <c r="M579" s="14"/>
      <c r="N579" s="20"/>
      <c r="O579" s="74"/>
      <c r="P579" s="17"/>
      <c r="Q579" s="75"/>
      <c r="R579" s="76"/>
    </row>
    <row r="580" spans="1:18" ht="15.75" x14ac:dyDescent="0.25">
      <c r="A580" s="5">
        <v>2901</v>
      </c>
      <c r="B580" s="6"/>
      <c r="C580" s="6"/>
      <c r="D580" s="6"/>
      <c r="E580" s="6"/>
      <c r="F580" s="6"/>
      <c r="G580" s="6"/>
      <c r="H580" s="6"/>
      <c r="I580" s="6"/>
      <c r="J580" s="6"/>
      <c r="K580" s="55"/>
      <c r="L580" s="13"/>
      <c r="M580" s="14"/>
      <c r="N580" s="20"/>
      <c r="O580" s="24"/>
      <c r="P580" s="22"/>
      <c r="Q580" s="25"/>
      <c r="R580" s="24"/>
    </row>
    <row r="581" spans="1:18" ht="15.75" x14ac:dyDescent="0.25">
      <c r="A581" s="5">
        <v>2902</v>
      </c>
      <c r="B581" s="6"/>
      <c r="C581" s="6"/>
      <c r="D581" s="6"/>
      <c r="E581" s="6"/>
      <c r="F581" s="6"/>
      <c r="G581" s="6"/>
      <c r="H581" s="6"/>
      <c r="I581" s="6"/>
      <c r="J581" s="6"/>
      <c r="K581" s="55"/>
      <c r="L581" s="13"/>
      <c r="M581" s="14"/>
      <c r="N581" s="20"/>
      <c r="O581" s="24"/>
      <c r="P581" s="22"/>
      <c r="Q581" s="25"/>
      <c r="R581" s="24"/>
    </row>
    <row r="582" spans="1:18" ht="15.75" x14ac:dyDescent="0.25">
      <c r="A582" s="5">
        <v>3001</v>
      </c>
      <c r="B582" s="6"/>
      <c r="C582" s="6"/>
      <c r="D582" s="6"/>
      <c r="E582" s="6"/>
      <c r="F582" s="6"/>
      <c r="G582" s="6"/>
      <c r="H582" s="6"/>
      <c r="I582" s="6"/>
      <c r="J582" s="6"/>
      <c r="K582" s="55"/>
      <c r="L582" s="13"/>
      <c r="M582" s="14"/>
      <c r="N582" s="20"/>
      <c r="O582" s="24"/>
      <c r="P582" s="22"/>
      <c r="Q582" s="25"/>
      <c r="R582" s="24"/>
    </row>
    <row r="583" spans="1:18" ht="15.75" x14ac:dyDescent="0.25">
      <c r="A583" s="5">
        <v>3002</v>
      </c>
      <c r="B583" s="6"/>
      <c r="C583" s="6"/>
      <c r="D583" s="6"/>
      <c r="E583" s="6"/>
      <c r="F583" s="6"/>
      <c r="G583" s="6"/>
      <c r="H583" s="6"/>
      <c r="I583" s="6"/>
      <c r="J583" s="6"/>
      <c r="K583" s="55"/>
      <c r="L583" s="13"/>
      <c r="M583" s="14"/>
      <c r="N583" s="20"/>
      <c r="O583" s="14"/>
      <c r="P583" s="20"/>
      <c r="Q583" s="26"/>
      <c r="R583" s="24"/>
    </row>
    <row r="584" spans="1:18" ht="15.75" x14ac:dyDescent="0.25">
      <c r="A584" s="5">
        <v>3101</v>
      </c>
      <c r="B584" s="6"/>
      <c r="C584" s="6"/>
      <c r="D584" s="6"/>
      <c r="E584" s="6"/>
      <c r="F584" s="6"/>
      <c r="G584" s="6"/>
      <c r="H584" s="6"/>
      <c r="I584" s="6"/>
      <c r="J584" s="6"/>
      <c r="K584" s="55"/>
      <c r="L584" s="13"/>
      <c r="M584" s="14"/>
      <c r="N584" s="20"/>
      <c r="O584" s="27" t="s">
        <v>19</v>
      </c>
      <c r="P584" s="28"/>
      <c r="Q584" s="29" t="str">
        <f>IF(SUM(K572:K580)=0,"",SUM(K572:K580))</f>
        <v/>
      </c>
      <c r="R584" s="30" t="s">
        <v>3</v>
      </c>
    </row>
    <row r="585" spans="1:18" ht="15.75" x14ac:dyDescent="0.25">
      <c r="A585" s="5">
        <v>3102</v>
      </c>
      <c r="B585" s="6"/>
      <c r="C585" s="6"/>
      <c r="D585" s="6"/>
      <c r="E585" s="6"/>
      <c r="F585" s="6"/>
      <c r="G585" s="6"/>
      <c r="H585" s="6"/>
      <c r="I585" s="6"/>
      <c r="J585" s="6"/>
      <c r="K585" s="55"/>
      <c r="L585" s="13"/>
      <c r="M585" s="14"/>
      <c r="N585" s="20"/>
      <c r="O585" s="31" t="s">
        <v>20</v>
      </c>
      <c r="P585" s="32" t="str">
        <f>IF(P584/B570=0,"",P584/B570)</f>
        <v/>
      </c>
      <c r="Q585" s="33" t="e">
        <f>IF(P584/Q584=0,"",P584/Q584)</f>
        <v>#VALUE!</v>
      </c>
      <c r="R585" s="34" t="s">
        <v>21</v>
      </c>
    </row>
    <row r="586" spans="1:18" ht="15.75" x14ac:dyDescent="0.25">
      <c r="A586" s="5">
        <v>3201</v>
      </c>
      <c r="B586" s="83"/>
      <c r="C586" s="83"/>
      <c r="D586" s="83"/>
      <c r="E586" s="83"/>
      <c r="F586" s="83"/>
      <c r="G586" s="83"/>
      <c r="H586" s="83"/>
      <c r="I586" s="83"/>
      <c r="J586" s="83"/>
      <c r="K586" s="55"/>
      <c r="L586" s="35"/>
      <c r="M586" s="36"/>
      <c r="N586" s="37"/>
      <c r="O586" s="38"/>
      <c r="P586" s="39"/>
      <c r="Q586" s="39"/>
      <c r="R586" s="40"/>
    </row>
    <row r="587" spans="1:18" ht="18" customHeight="1" x14ac:dyDescent="0.25">
      <c r="A587" s="1"/>
      <c r="B587" s="102" t="s">
        <v>22</v>
      </c>
      <c r="C587" s="102"/>
      <c r="D587" s="102"/>
      <c r="E587" s="102"/>
      <c r="F587" s="102"/>
      <c r="G587" s="102"/>
      <c r="H587" s="102"/>
      <c r="I587" s="102"/>
      <c r="J587" s="102"/>
      <c r="K587" s="82">
        <f>SUM(K570:K583)</f>
        <v>0</v>
      </c>
      <c r="L587" s="42" t="str">
        <f>IF(K578=0,"",K578/B570)</f>
        <v/>
      </c>
      <c r="M587" s="42" t="str">
        <f>IF(K587=0,"",K587/B570)</f>
        <v/>
      </c>
      <c r="N587" s="42" t="str">
        <f>IF(K578=0,"",M587-L587)</f>
        <v/>
      </c>
      <c r="O587" s="2"/>
      <c r="P587" s="4"/>
      <c r="Q587" s="3"/>
      <c r="R587" s="2"/>
    </row>
    <row r="588" spans="1:18" ht="12.75" customHeight="1" x14ac:dyDescent="0.2"/>
    <row r="589" spans="1:18" ht="12.75" customHeight="1" x14ac:dyDescent="0.2"/>
    <row r="590" spans="1:18" ht="26.25" x14ac:dyDescent="0.4">
      <c r="B590" s="101" t="s">
        <v>23</v>
      </c>
      <c r="C590" s="103"/>
      <c r="D590" s="103"/>
      <c r="E590" s="103"/>
      <c r="F590" s="103"/>
      <c r="G590" s="103"/>
      <c r="H590" s="103"/>
      <c r="I590" s="103"/>
      <c r="J590" s="103"/>
      <c r="K590" s="77" t="s">
        <v>54</v>
      </c>
      <c r="L590" s="2"/>
      <c r="M590" s="2"/>
      <c r="N590" s="4"/>
      <c r="O590" s="2"/>
      <c r="P590" s="4"/>
      <c r="Q590" s="4"/>
      <c r="R590" s="4"/>
    </row>
    <row r="591" spans="1:18" ht="20.25" x14ac:dyDescent="0.2">
      <c r="A591" s="95" t="s">
        <v>1</v>
      </c>
      <c r="B591" s="96" t="s">
        <v>2</v>
      </c>
      <c r="C591" s="97"/>
      <c r="D591" s="97"/>
      <c r="E591" s="97"/>
      <c r="F591" s="97"/>
      <c r="G591" s="97"/>
      <c r="H591" s="97"/>
      <c r="I591" s="97"/>
      <c r="J591" s="98"/>
      <c r="K591" s="99" t="s">
        <v>3</v>
      </c>
      <c r="L591" s="93" t="s">
        <v>4</v>
      </c>
      <c r="M591" s="93" t="s">
        <v>5</v>
      </c>
      <c r="N591" s="91" t="s">
        <v>6</v>
      </c>
      <c r="O591" s="93" t="s">
        <v>7</v>
      </c>
      <c r="P591" s="94" t="s">
        <v>8</v>
      </c>
      <c r="Q591" s="94" t="s">
        <v>9</v>
      </c>
      <c r="R591" s="93" t="s">
        <v>10</v>
      </c>
    </row>
    <row r="592" spans="1:18" ht="15.75" x14ac:dyDescent="0.25">
      <c r="A592" s="92"/>
      <c r="B592" s="5" t="s">
        <v>11</v>
      </c>
      <c r="C592" s="5" t="s">
        <v>12</v>
      </c>
      <c r="D592" s="5" t="s">
        <v>13</v>
      </c>
      <c r="E592" s="5" t="s">
        <v>14</v>
      </c>
      <c r="F592" s="5" t="s">
        <v>15</v>
      </c>
      <c r="G592" s="5" t="s">
        <v>16</v>
      </c>
      <c r="H592" s="5" t="s">
        <v>17</v>
      </c>
      <c r="I592" s="5" t="s">
        <v>18</v>
      </c>
      <c r="J592" s="5" t="s">
        <v>46</v>
      </c>
      <c r="K592" s="104"/>
      <c r="L592" s="92"/>
      <c r="M592" s="92"/>
      <c r="N592" s="92"/>
      <c r="O592" s="92"/>
      <c r="P592" s="92"/>
      <c r="Q592" s="92"/>
      <c r="R592" s="92"/>
    </row>
    <row r="593" spans="1:19" ht="15.75" x14ac:dyDescent="0.25">
      <c r="A593" s="5">
        <v>2402</v>
      </c>
      <c r="B593" s="6">
        <v>72</v>
      </c>
      <c r="C593" s="6"/>
      <c r="D593" s="6"/>
      <c r="E593" s="6"/>
      <c r="F593" s="6"/>
      <c r="G593" s="6"/>
      <c r="H593" s="6"/>
      <c r="I593" s="6"/>
      <c r="J593" s="6"/>
      <c r="K593" s="55"/>
      <c r="L593" s="7"/>
      <c r="M593" s="8"/>
      <c r="N593" s="9"/>
      <c r="O593" s="51"/>
      <c r="P593" s="11">
        <f>B593</f>
        <v>72</v>
      </c>
      <c r="Q593" s="52"/>
      <c r="R593" s="51"/>
    </row>
    <row r="594" spans="1:19" ht="15.75" x14ac:dyDescent="0.25">
      <c r="A594" s="5">
        <v>2501</v>
      </c>
      <c r="B594" s="6"/>
      <c r="C594" s="6">
        <v>63</v>
      </c>
      <c r="D594" s="6"/>
      <c r="E594" s="6"/>
      <c r="F594" s="6"/>
      <c r="G594" s="6"/>
      <c r="H594" s="6"/>
      <c r="I594" s="6"/>
      <c r="J594" s="6"/>
      <c r="K594" s="55"/>
      <c r="L594" s="13"/>
      <c r="M594" s="14"/>
      <c r="N594" s="15"/>
      <c r="O594" s="16">
        <f>IF(C594=0,"",C594/B593)</f>
        <v>0.875</v>
      </c>
      <c r="P594" s="17">
        <v>63</v>
      </c>
      <c r="Q594" s="18">
        <f t="shared" ref="Q594:Q601" si="50">IF(P594=0,"",P594/P593)</f>
        <v>0.875</v>
      </c>
      <c r="R594" s="18">
        <f t="shared" ref="R594:R601" si="51">IF(P594=0,"",100%-Q594)</f>
        <v>0.125</v>
      </c>
    </row>
    <row r="595" spans="1:19" ht="15.75" x14ac:dyDescent="0.25">
      <c r="A595" s="5">
        <v>2502</v>
      </c>
      <c r="B595" s="6"/>
      <c r="C595" s="6"/>
      <c r="D595" s="6">
        <v>54</v>
      </c>
      <c r="E595" s="6"/>
      <c r="F595" s="6"/>
      <c r="G595" s="6"/>
      <c r="H595" s="6"/>
      <c r="I595" s="6"/>
      <c r="J595" s="6"/>
      <c r="K595" s="55"/>
      <c r="L595" s="13"/>
      <c r="M595" s="14"/>
      <c r="N595" s="15"/>
      <c r="O595" s="16">
        <f>IF(D595=0,"",D595/C594)</f>
        <v>0.8571428571428571</v>
      </c>
      <c r="P595" s="17">
        <v>56</v>
      </c>
      <c r="Q595" s="18">
        <f t="shared" si="50"/>
        <v>0.88888888888888884</v>
      </c>
      <c r="R595" s="18">
        <f t="shared" si="51"/>
        <v>0.11111111111111116</v>
      </c>
      <c r="S595" s="46">
        <f>P595/P593</f>
        <v>0.77777777777777779</v>
      </c>
    </row>
    <row r="596" spans="1:19" ht="15.75" x14ac:dyDescent="0.25">
      <c r="A596" s="5">
        <v>2601</v>
      </c>
      <c r="B596" s="6"/>
      <c r="C596" s="6"/>
      <c r="D596" s="6"/>
      <c r="E596" s="6"/>
      <c r="F596" s="6"/>
      <c r="G596" s="6"/>
      <c r="H596" s="6"/>
      <c r="I596" s="6"/>
      <c r="J596" s="6"/>
      <c r="K596" s="55"/>
      <c r="L596" s="13"/>
      <c r="M596" s="14"/>
      <c r="N596" s="15"/>
      <c r="O596" s="16" t="str">
        <f>IF(E596=0,"",E596/D595)</f>
        <v/>
      </c>
      <c r="P596" s="17"/>
      <c r="Q596" s="18" t="str">
        <f t="shared" si="50"/>
        <v/>
      </c>
      <c r="R596" s="18" t="str">
        <f t="shared" si="51"/>
        <v/>
      </c>
    </row>
    <row r="597" spans="1:19" ht="15.75" x14ac:dyDescent="0.25">
      <c r="A597" s="5">
        <v>2602</v>
      </c>
      <c r="B597" s="6"/>
      <c r="C597" s="6"/>
      <c r="D597" s="6"/>
      <c r="E597" s="6"/>
      <c r="F597" s="6"/>
      <c r="G597" s="6"/>
      <c r="H597" s="6"/>
      <c r="I597" s="6"/>
      <c r="J597" s="6"/>
      <c r="K597" s="55"/>
      <c r="L597" s="13"/>
      <c r="M597" s="14"/>
      <c r="N597" s="15"/>
      <c r="O597" s="16" t="str">
        <f>IF(F597=0,"",F597/E596)</f>
        <v/>
      </c>
      <c r="P597" s="17"/>
      <c r="Q597" s="18" t="str">
        <f t="shared" si="50"/>
        <v/>
      </c>
      <c r="R597" s="18" t="str">
        <f t="shared" si="51"/>
        <v/>
      </c>
    </row>
    <row r="598" spans="1:19" ht="15.75" x14ac:dyDescent="0.25">
      <c r="A598" s="5">
        <v>2701</v>
      </c>
      <c r="B598" s="6"/>
      <c r="C598" s="6"/>
      <c r="D598" s="6"/>
      <c r="E598" s="6"/>
      <c r="F598" s="6"/>
      <c r="G598" s="6"/>
      <c r="H598" s="6"/>
      <c r="I598" s="6"/>
      <c r="J598" s="6"/>
      <c r="K598" s="55"/>
      <c r="L598" s="13"/>
      <c r="M598" s="14"/>
      <c r="N598" s="15"/>
      <c r="O598" s="16" t="str">
        <f>IF(G598=0,"",G598/F597)</f>
        <v/>
      </c>
      <c r="P598" s="17"/>
      <c r="Q598" s="18" t="str">
        <f t="shared" si="50"/>
        <v/>
      </c>
      <c r="R598" s="18" t="str">
        <f t="shared" si="51"/>
        <v/>
      </c>
    </row>
    <row r="599" spans="1:19" ht="15.75" x14ac:dyDescent="0.25">
      <c r="A599" s="5">
        <v>2702</v>
      </c>
      <c r="B599" s="6"/>
      <c r="C599" s="6"/>
      <c r="D599" s="6"/>
      <c r="E599" s="6"/>
      <c r="F599" s="6"/>
      <c r="G599" s="6"/>
      <c r="H599" s="6"/>
      <c r="I599" s="6"/>
      <c r="J599" s="6"/>
      <c r="K599" s="55"/>
      <c r="L599" s="13"/>
      <c r="M599" s="14"/>
      <c r="N599" s="15"/>
      <c r="O599" s="16" t="str">
        <f>IF(H599=0,"",H599/G598)</f>
        <v/>
      </c>
      <c r="P599" s="17"/>
      <c r="Q599" s="18" t="str">
        <f t="shared" si="50"/>
        <v/>
      </c>
      <c r="R599" s="18" t="str">
        <f t="shared" si="51"/>
        <v/>
      </c>
    </row>
    <row r="600" spans="1:19" ht="15.75" x14ac:dyDescent="0.25">
      <c r="A600" s="5">
        <v>2801</v>
      </c>
      <c r="B600" s="6"/>
      <c r="C600" s="6"/>
      <c r="D600" s="6"/>
      <c r="E600" s="6"/>
      <c r="F600" s="6"/>
      <c r="G600" s="6"/>
      <c r="H600" s="6"/>
      <c r="I600" s="6"/>
      <c r="J600" s="6"/>
      <c r="K600" s="55"/>
      <c r="L600" s="13"/>
      <c r="M600" s="14"/>
      <c r="N600" s="15"/>
      <c r="O600" s="16" t="str">
        <f>IF(I600=0,"",I600/H599)</f>
        <v/>
      </c>
      <c r="P600" s="17"/>
      <c r="Q600" s="18" t="str">
        <f t="shared" si="50"/>
        <v/>
      </c>
      <c r="R600" s="18" t="str">
        <f t="shared" si="51"/>
        <v/>
      </c>
    </row>
    <row r="601" spans="1:19" ht="15.75" x14ac:dyDescent="0.25">
      <c r="A601" s="5">
        <v>2802</v>
      </c>
      <c r="B601" s="6"/>
      <c r="C601" s="6"/>
      <c r="D601" s="6"/>
      <c r="E601" s="6"/>
      <c r="F601" s="6"/>
      <c r="G601" s="6"/>
      <c r="H601" s="6"/>
      <c r="I601" s="6"/>
      <c r="J601" s="6"/>
      <c r="K601" s="55"/>
      <c r="L601" s="13"/>
      <c r="M601" s="14"/>
      <c r="N601" s="15"/>
      <c r="O601" s="53" t="str">
        <f>IF(J601=0,"",J601/I600)</f>
        <v/>
      </c>
      <c r="P601" s="17"/>
      <c r="Q601" s="54" t="str">
        <f t="shared" si="50"/>
        <v/>
      </c>
      <c r="R601" s="54" t="str">
        <f t="shared" si="51"/>
        <v/>
      </c>
    </row>
    <row r="602" spans="1:19" ht="15.75" x14ac:dyDescent="0.25">
      <c r="A602" s="5">
        <v>2901</v>
      </c>
      <c r="B602" s="6"/>
      <c r="C602" s="6"/>
      <c r="D602" s="6"/>
      <c r="E602" s="6"/>
      <c r="F602" s="6"/>
      <c r="G602" s="6"/>
      <c r="H602" s="6"/>
      <c r="I602" s="6"/>
      <c r="J602" s="6"/>
      <c r="K602" s="55"/>
      <c r="L602" s="13"/>
      <c r="M602" s="14"/>
      <c r="N602" s="20"/>
      <c r="O602" s="74"/>
      <c r="P602" s="17"/>
      <c r="Q602" s="75"/>
      <c r="R602" s="76"/>
    </row>
    <row r="603" spans="1:19" ht="15.75" x14ac:dyDescent="0.25">
      <c r="A603" s="5">
        <v>2902</v>
      </c>
      <c r="B603" s="6"/>
      <c r="C603" s="6"/>
      <c r="D603" s="6"/>
      <c r="E603" s="6"/>
      <c r="F603" s="6"/>
      <c r="G603" s="6"/>
      <c r="H603" s="6"/>
      <c r="I603" s="6"/>
      <c r="J603" s="6"/>
      <c r="K603" s="55"/>
      <c r="L603" s="13"/>
      <c r="M603" s="14"/>
      <c r="N603" s="20"/>
      <c r="O603" s="24"/>
      <c r="P603" s="22"/>
      <c r="Q603" s="25"/>
      <c r="R603" s="24"/>
    </row>
    <row r="604" spans="1:19" ht="15.75" x14ac:dyDescent="0.25">
      <c r="A604" s="5">
        <v>3001</v>
      </c>
      <c r="B604" s="6"/>
      <c r="C604" s="6"/>
      <c r="D604" s="6"/>
      <c r="E604" s="6"/>
      <c r="F604" s="6"/>
      <c r="G604" s="6"/>
      <c r="H604" s="6"/>
      <c r="I604" s="6"/>
      <c r="J604" s="6"/>
      <c r="K604" s="55"/>
      <c r="L604" s="13"/>
      <c r="M604" s="14"/>
      <c r="N604" s="20"/>
      <c r="O604" s="24"/>
      <c r="P604" s="22"/>
      <c r="Q604" s="25"/>
      <c r="R604" s="24"/>
    </row>
    <row r="605" spans="1:19" ht="15.75" x14ac:dyDescent="0.25">
      <c r="A605" s="5">
        <v>3002</v>
      </c>
      <c r="B605" s="6"/>
      <c r="C605" s="6"/>
      <c r="D605" s="6"/>
      <c r="E605" s="6"/>
      <c r="F605" s="6"/>
      <c r="G605" s="6"/>
      <c r="H605" s="6"/>
      <c r="I605" s="6"/>
      <c r="J605" s="6"/>
      <c r="K605" s="55"/>
      <c r="L605" s="13"/>
      <c r="M605" s="14"/>
      <c r="N605" s="20"/>
      <c r="O605" s="24"/>
      <c r="P605" s="22"/>
      <c r="Q605" s="25"/>
      <c r="R605" s="24"/>
    </row>
    <row r="606" spans="1:19" ht="15.75" x14ac:dyDescent="0.25">
      <c r="A606" s="5">
        <v>3101</v>
      </c>
      <c r="B606" s="6"/>
      <c r="C606" s="6"/>
      <c r="D606" s="6"/>
      <c r="E606" s="6"/>
      <c r="F606" s="6"/>
      <c r="G606" s="6"/>
      <c r="H606" s="6"/>
      <c r="I606" s="6"/>
      <c r="J606" s="6"/>
      <c r="K606" s="55"/>
      <c r="L606" s="13"/>
      <c r="M606" s="14"/>
      <c r="N606" s="20"/>
      <c r="O606" s="14"/>
      <c r="P606" s="20"/>
      <c r="Q606" s="26"/>
      <c r="R606" s="24"/>
    </row>
    <row r="607" spans="1:19" ht="15.75" x14ac:dyDescent="0.25">
      <c r="A607" s="5">
        <v>3102</v>
      </c>
      <c r="B607" s="6"/>
      <c r="C607" s="6"/>
      <c r="D607" s="6"/>
      <c r="E607" s="6"/>
      <c r="F607" s="6"/>
      <c r="G607" s="6"/>
      <c r="H607" s="6"/>
      <c r="I607" s="6"/>
      <c r="J607" s="6"/>
      <c r="K607" s="55"/>
      <c r="L607" s="13"/>
      <c r="M607" s="14"/>
      <c r="N607" s="20"/>
      <c r="O607" s="27" t="s">
        <v>19</v>
      </c>
      <c r="P607" s="28"/>
      <c r="Q607" s="29" t="str">
        <f>IF(SUM(K595:K603)=0,"",SUM(K595:K603))</f>
        <v/>
      </c>
      <c r="R607" s="30" t="s">
        <v>3</v>
      </c>
    </row>
    <row r="608" spans="1:19" ht="15.75" x14ac:dyDescent="0.25">
      <c r="A608" s="5">
        <v>3201</v>
      </c>
      <c r="B608" s="6"/>
      <c r="C608" s="6"/>
      <c r="D608" s="6"/>
      <c r="E608" s="6"/>
      <c r="F608" s="6"/>
      <c r="G608" s="6"/>
      <c r="H608" s="6"/>
      <c r="I608" s="6"/>
      <c r="J608" s="6"/>
      <c r="K608" s="55"/>
      <c r="L608" s="13"/>
      <c r="M608" s="14"/>
      <c r="N608" s="20"/>
      <c r="O608" s="31" t="s">
        <v>20</v>
      </c>
      <c r="P608" s="32" t="str">
        <f>IF(P607/B593=0,"",P607/B593)</f>
        <v/>
      </c>
      <c r="Q608" s="33" t="e">
        <f>IF(P607/Q607=0,"",P607/Q607)</f>
        <v>#VALUE!</v>
      </c>
      <c r="R608" s="34" t="s">
        <v>21</v>
      </c>
    </row>
    <row r="609" spans="1:19" ht="15.75" x14ac:dyDescent="0.25">
      <c r="A609" s="5">
        <v>3202</v>
      </c>
      <c r="B609" s="83"/>
      <c r="C609" s="83"/>
      <c r="D609" s="83"/>
      <c r="E609" s="83"/>
      <c r="F609" s="83"/>
      <c r="G609" s="83"/>
      <c r="H609" s="83"/>
      <c r="I609" s="83"/>
      <c r="J609" s="83"/>
      <c r="K609" s="55"/>
      <c r="L609" s="35"/>
      <c r="M609" s="36"/>
      <c r="N609" s="37"/>
      <c r="O609" s="38"/>
      <c r="P609" s="39"/>
      <c r="Q609" s="39"/>
      <c r="R609" s="40"/>
    </row>
    <row r="610" spans="1:19" ht="18" customHeight="1" x14ac:dyDescent="0.25">
      <c r="A610" s="1"/>
      <c r="B610" s="102" t="s">
        <v>22</v>
      </c>
      <c r="C610" s="102"/>
      <c r="D610" s="102"/>
      <c r="E610" s="102"/>
      <c r="F610" s="102"/>
      <c r="G610" s="102"/>
      <c r="H610" s="102"/>
      <c r="I610" s="102"/>
      <c r="J610" s="102"/>
      <c r="K610" s="82">
        <f>SUM(K593:K606)</f>
        <v>0</v>
      </c>
      <c r="L610" s="42" t="str">
        <f>IF(K601=0,"",K601/B593)</f>
        <v/>
      </c>
      <c r="M610" s="42" t="str">
        <f>IF(K610=0,"",K610/B593)</f>
        <v/>
      </c>
      <c r="N610" s="42" t="str">
        <f>IF(K601=0,"",M610-L610)</f>
        <v/>
      </c>
      <c r="O610" s="2"/>
      <c r="P610" s="4"/>
      <c r="Q610" s="3"/>
      <c r="R610" s="2"/>
    </row>
    <row r="611" spans="1:19" ht="12.75" customHeight="1" x14ac:dyDescent="0.2"/>
    <row r="612" spans="1:19" ht="12.75" customHeight="1" x14ac:dyDescent="0.2"/>
    <row r="613" spans="1:19" ht="26.25" x14ac:dyDescent="0.4">
      <c r="B613" s="101" t="s">
        <v>23</v>
      </c>
      <c r="C613" s="103"/>
      <c r="D613" s="103"/>
      <c r="E613" s="103"/>
      <c r="F613" s="103"/>
      <c r="G613" s="103"/>
      <c r="H613" s="103"/>
      <c r="I613" s="103"/>
      <c r="J613" s="103"/>
      <c r="K613" s="77" t="s">
        <v>55</v>
      </c>
      <c r="L613" s="2"/>
      <c r="M613" s="2"/>
      <c r="N613" s="4"/>
      <c r="O613" s="2"/>
      <c r="P613" s="4"/>
      <c r="Q613" s="4"/>
      <c r="R613" s="4"/>
    </row>
    <row r="614" spans="1:19" ht="20.25" x14ac:dyDescent="0.2">
      <c r="A614" s="95" t="s">
        <v>1</v>
      </c>
      <c r="B614" s="96" t="s">
        <v>2</v>
      </c>
      <c r="C614" s="97"/>
      <c r="D614" s="97"/>
      <c r="E614" s="97"/>
      <c r="F614" s="97"/>
      <c r="G614" s="97"/>
      <c r="H614" s="97"/>
      <c r="I614" s="97"/>
      <c r="J614" s="98"/>
      <c r="K614" s="99" t="s">
        <v>3</v>
      </c>
      <c r="L614" s="93" t="s">
        <v>4</v>
      </c>
      <c r="M614" s="93" t="s">
        <v>5</v>
      </c>
      <c r="N614" s="91" t="s">
        <v>6</v>
      </c>
      <c r="O614" s="93" t="s">
        <v>7</v>
      </c>
      <c r="P614" s="94" t="s">
        <v>8</v>
      </c>
      <c r="Q614" s="94" t="s">
        <v>9</v>
      </c>
      <c r="R614" s="93" t="s">
        <v>10</v>
      </c>
    </row>
    <row r="615" spans="1:19" ht="15.75" x14ac:dyDescent="0.25">
      <c r="A615" s="92"/>
      <c r="B615" s="5" t="s">
        <v>11</v>
      </c>
      <c r="C615" s="5" t="s">
        <v>12</v>
      </c>
      <c r="D615" s="5" t="s">
        <v>13</v>
      </c>
      <c r="E615" s="5" t="s">
        <v>14</v>
      </c>
      <c r="F615" s="5" t="s">
        <v>15</v>
      </c>
      <c r="G615" s="5" t="s">
        <v>16</v>
      </c>
      <c r="H615" s="5" t="s">
        <v>17</v>
      </c>
      <c r="I615" s="5" t="s">
        <v>18</v>
      </c>
      <c r="J615" s="5" t="s">
        <v>46</v>
      </c>
      <c r="K615" s="104"/>
      <c r="L615" s="92"/>
      <c r="M615" s="92"/>
      <c r="N615" s="92"/>
      <c r="O615" s="92"/>
      <c r="P615" s="92"/>
      <c r="Q615" s="92"/>
      <c r="R615" s="92"/>
    </row>
    <row r="616" spans="1:19" ht="15.75" x14ac:dyDescent="0.25">
      <c r="A616" s="5">
        <v>2501</v>
      </c>
      <c r="B616" s="6">
        <v>15</v>
      </c>
      <c r="C616" s="6"/>
      <c r="D616" s="6"/>
      <c r="E616" s="6"/>
      <c r="F616" s="6"/>
      <c r="G616" s="6"/>
      <c r="H616" s="6"/>
      <c r="I616" s="6"/>
      <c r="J616" s="6"/>
      <c r="K616" s="55"/>
      <c r="L616" s="7"/>
      <c r="M616" s="8"/>
      <c r="N616" s="9"/>
      <c r="O616" s="51"/>
      <c r="P616" s="11">
        <f>B616</f>
        <v>15</v>
      </c>
      <c r="Q616" s="52"/>
      <c r="R616" s="51"/>
    </row>
    <row r="617" spans="1:19" ht="15.75" x14ac:dyDescent="0.25">
      <c r="A617" s="5">
        <v>2502</v>
      </c>
      <c r="B617" s="6"/>
      <c r="C617" s="6">
        <v>13</v>
      </c>
      <c r="D617" s="6"/>
      <c r="E617" s="6"/>
      <c r="F617" s="6"/>
      <c r="G617" s="6"/>
      <c r="H617" s="6"/>
      <c r="I617" s="6"/>
      <c r="J617" s="6"/>
      <c r="K617" s="55"/>
      <c r="L617" s="13"/>
      <c r="M617" s="14"/>
      <c r="N617" s="15"/>
      <c r="O617" s="16">
        <f>IF(C617=0,"",C617/B616)</f>
        <v>0.8666666666666667</v>
      </c>
      <c r="P617" s="17">
        <v>15</v>
      </c>
      <c r="Q617" s="18">
        <f t="shared" ref="Q617:Q624" si="52">IF(P617=0,"",P617/P616)</f>
        <v>1</v>
      </c>
      <c r="R617" s="18">
        <f t="shared" ref="R617:R624" si="53">IF(P617=0,"",100%-Q617)</f>
        <v>0</v>
      </c>
    </row>
    <row r="618" spans="1:19" ht="15.75" x14ac:dyDescent="0.25">
      <c r="A618" s="5">
        <v>2601</v>
      </c>
      <c r="B618" s="6"/>
      <c r="C618" s="6"/>
      <c r="D618" s="6"/>
      <c r="E618" s="6"/>
      <c r="F618" s="6"/>
      <c r="G618" s="6"/>
      <c r="H618" s="6"/>
      <c r="I618" s="6"/>
      <c r="J618" s="6"/>
      <c r="K618" s="55"/>
      <c r="L618" s="13"/>
      <c r="M618" s="14"/>
      <c r="N618" s="15"/>
      <c r="O618" s="16" t="str">
        <f>IF(D618=0,"",D618/C617)</f>
        <v/>
      </c>
      <c r="P618" s="17"/>
      <c r="Q618" s="18" t="str">
        <f t="shared" si="52"/>
        <v/>
      </c>
      <c r="R618" s="18" t="str">
        <f t="shared" si="53"/>
        <v/>
      </c>
      <c r="S618" s="46">
        <f>P618/P616</f>
        <v>0</v>
      </c>
    </row>
    <row r="619" spans="1:19" ht="15.75" x14ac:dyDescent="0.25">
      <c r="A619" s="5">
        <v>2602</v>
      </c>
      <c r="B619" s="6"/>
      <c r="C619" s="6"/>
      <c r="D619" s="6"/>
      <c r="E619" s="6"/>
      <c r="F619" s="6"/>
      <c r="G619" s="6"/>
      <c r="H619" s="6"/>
      <c r="I619" s="6"/>
      <c r="J619" s="6"/>
      <c r="K619" s="55"/>
      <c r="L619" s="13"/>
      <c r="M619" s="14"/>
      <c r="N619" s="15"/>
      <c r="O619" s="16" t="str">
        <f>IF(E619=0,"",E619/D618)</f>
        <v/>
      </c>
      <c r="P619" s="17"/>
      <c r="Q619" s="18" t="str">
        <f t="shared" si="52"/>
        <v/>
      </c>
      <c r="R619" s="18" t="str">
        <f t="shared" si="53"/>
        <v/>
      </c>
    </row>
    <row r="620" spans="1:19" ht="15.75" x14ac:dyDescent="0.25">
      <c r="A620" s="5">
        <v>2701</v>
      </c>
      <c r="B620" s="6"/>
      <c r="C620" s="6"/>
      <c r="D620" s="6"/>
      <c r="E620" s="6"/>
      <c r="F620" s="6"/>
      <c r="G620" s="6"/>
      <c r="H620" s="6"/>
      <c r="I620" s="6"/>
      <c r="J620" s="6"/>
      <c r="K620" s="55"/>
      <c r="L620" s="13"/>
      <c r="M620" s="14"/>
      <c r="N620" s="15"/>
      <c r="O620" s="16" t="str">
        <f>IF(F620=0,"",F620/E619)</f>
        <v/>
      </c>
      <c r="P620" s="17"/>
      <c r="Q620" s="18" t="str">
        <f t="shared" si="52"/>
        <v/>
      </c>
      <c r="R620" s="18" t="str">
        <f t="shared" si="53"/>
        <v/>
      </c>
    </row>
    <row r="621" spans="1:19" ht="15.75" x14ac:dyDescent="0.25">
      <c r="A621" s="5">
        <v>2702</v>
      </c>
      <c r="B621" s="6"/>
      <c r="C621" s="6"/>
      <c r="D621" s="6"/>
      <c r="E621" s="6"/>
      <c r="F621" s="6"/>
      <c r="G621" s="6"/>
      <c r="H621" s="6"/>
      <c r="I621" s="6"/>
      <c r="J621" s="6"/>
      <c r="K621" s="55"/>
      <c r="L621" s="13"/>
      <c r="M621" s="14"/>
      <c r="N621" s="15"/>
      <c r="O621" s="16" t="str">
        <f>IF(G621=0,"",G621/F620)</f>
        <v/>
      </c>
      <c r="P621" s="17"/>
      <c r="Q621" s="18" t="str">
        <f t="shared" si="52"/>
        <v/>
      </c>
      <c r="R621" s="18" t="str">
        <f t="shared" si="53"/>
        <v/>
      </c>
    </row>
    <row r="622" spans="1:19" ht="15.75" x14ac:dyDescent="0.25">
      <c r="A622" s="5">
        <v>2801</v>
      </c>
      <c r="B622" s="6"/>
      <c r="C622" s="6"/>
      <c r="D622" s="6"/>
      <c r="E622" s="6"/>
      <c r="F622" s="6"/>
      <c r="G622" s="6"/>
      <c r="H622" s="6"/>
      <c r="I622" s="6"/>
      <c r="J622" s="6"/>
      <c r="K622" s="55"/>
      <c r="L622" s="13"/>
      <c r="M622" s="14"/>
      <c r="N622" s="15"/>
      <c r="O622" s="16" t="str">
        <f>IF(H622=0,"",H622/G621)</f>
        <v/>
      </c>
      <c r="P622" s="17"/>
      <c r="Q622" s="18" t="str">
        <f t="shared" si="52"/>
        <v/>
      </c>
      <c r="R622" s="18" t="str">
        <f t="shared" si="53"/>
        <v/>
      </c>
    </row>
    <row r="623" spans="1:19" ht="15.75" x14ac:dyDescent="0.25">
      <c r="A623" s="5">
        <v>2802</v>
      </c>
      <c r="B623" s="6"/>
      <c r="C623" s="6"/>
      <c r="D623" s="6"/>
      <c r="E623" s="6"/>
      <c r="F623" s="6"/>
      <c r="G623" s="6"/>
      <c r="H623" s="6"/>
      <c r="I623" s="6"/>
      <c r="J623" s="6"/>
      <c r="K623" s="55"/>
      <c r="L623" s="13"/>
      <c r="M623" s="14"/>
      <c r="N623" s="15"/>
      <c r="O623" s="16" t="str">
        <f>IF(I623=0,"",I623/H622)</f>
        <v/>
      </c>
      <c r="P623" s="17"/>
      <c r="Q623" s="18" t="str">
        <f t="shared" si="52"/>
        <v/>
      </c>
      <c r="R623" s="18" t="str">
        <f t="shared" si="53"/>
        <v/>
      </c>
    </row>
    <row r="624" spans="1:19" ht="15.75" x14ac:dyDescent="0.25">
      <c r="A624" s="5">
        <v>2901</v>
      </c>
      <c r="B624" s="6"/>
      <c r="C624" s="6"/>
      <c r="D624" s="6"/>
      <c r="E624" s="6"/>
      <c r="F624" s="6"/>
      <c r="G624" s="6"/>
      <c r="H624" s="6"/>
      <c r="I624" s="6"/>
      <c r="J624" s="6"/>
      <c r="K624" s="55"/>
      <c r="L624" s="13"/>
      <c r="M624" s="14"/>
      <c r="N624" s="15"/>
      <c r="O624" s="53" t="str">
        <f>IF(J624=0,"",J624/I623)</f>
        <v/>
      </c>
      <c r="P624" s="17"/>
      <c r="Q624" s="54" t="str">
        <f t="shared" si="52"/>
        <v/>
      </c>
      <c r="R624" s="54" t="str">
        <f t="shared" si="53"/>
        <v/>
      </c>
    </row>
    <row r="625" spans="1:18" ht="15.75" x14ac:dyDescent="0.25">
      <c r="A625" s="5">
        <v>2902</v>
      </c>
      <c r="B625" s="6"/>
      <c r="C625" s="6"/>
      <c r="D625" s="6"/>
      <c r="E625" s="6"/>
      <c r="F625" s="6"/>
      <c r="G625" s="6"/>
      <c r="H625" s="6"/>
      <c r="I625" s="6"/>
      <c r="J625" s="6"/>
      <c r="K625" s="55"/>
      <c r="L625" s="13"/>
      <c r="M625" s="14"/>
      <c r="N625" s="20"/>
      <c r="O625" s="74"/>
      <c r="P625" s="17"/>
      <c r="Q625" s="75"/>
      <c r="R625" s="76"/>
    </row>
    <row r="626" spans="1:18" ht="15.75" x14ac:dyDescent="0.25">
      <c r="A626" s="5">
        <v>3001</v>
      </c>
      <c r="B626" s="6"/>
      <c r="C626" s="6"/>
      <c r="D626" s="6"/>
      <c r="E626" s="6"/>
      <c r="F626" s="6"/>
      <c r="G626" s="6"/>
      <c r="H626" s="6"/>
      <c r="I626" s="6"/>
      <c r="J626" s="6"/>
      <c r="K626" s="55"/>
      <c r="L626" s="13"/>
      <c r="M626" s="14"/>
      <c r="N626" s="20"/>
      <c r="O626" s="24"/>
      <c r="P626" s="22"/>
      <c r="Q626" s="25"/>
      <c r="R626" s="24"/>
    </row>
    <row r="627" spans="1:18" ht="15.75" x14ac:dyDescent="0.25">
      <c r="A627" s="5">
        <v>3002</v>
      </c>
      <c r="B627" s="6"/>
      <c r="C627" s="6"/>
      <c r="D627" s="6"/>
      <c r="E627" s="6"/>
      <c r="F627" s="6"/>
      <c r="G627" s="6"/>
      <c r="H627" s="6"/>
      <c r="I627" s="6"/>
      <c r="J627" s="6"/>
      <c r="K627" s="55"/>
      <c r="L627" s="13"/>
      <c r="M627" s="14"/>
      <c r="N627" s="20"/>
      <c r="O627" s="24"/>
      <c r="P627" s="22"/>
      <c r="Q627" s="25"/>
      <c r="R627" s="24"/>
    </row>
    <row r="628" spans="1:18" ht="15.75" x14ac:dyDescent="0.25">
      <c r="A628" s="5">
        <v>3101</v>
      </c>
      <c r="B628" s="6"/>
      <c r="C628" s="6"/>
      <c r="D628" s="6"/>
      <c r="E628" s="6"/>
      <c r="F628" s="6"/>
      <c r="G628" s="6"/>
      <c r="H628" s="6"/>
      <c r="I628" s="6"/>
      <c r="J628" s="6"/>
      <c r="K628" s="55"/>
      <c r="L628" s="13"/>
      <c r="M628" s="14"/>
      <c r="N628" s="20"/>
      <c r="O628" s="24"/>
      <c r="P628" s="22"/>
      <c r="Q628" s="25"/>
      <c r="R628" s="24"/>
    </row>
    <row r="629" spans="1:18" ht="15.75" x14ac:dyDescent="0.25">
      <c r="A629" s="5">
        <v>3102</v>
      </c>
      <c r="B629" s="6"/>
      <c r="C629" s="6"/>
      <c r="D629" s="6"/>
      <c r="E629" s="6"/>
      <c r="F629" s="6"/>
      <c r="G629" s="6"/>
      <c r="H629" s="6"/>
      <c r="I629" s="6"/>
      <c r="J629" s="6"/>
      <c r="K629" s="55"/>
      <c r="L629" s="13"/>
      <c r="M629" s="14"/>
      <c r="N629" s="20"/>
      <c r="O629" s="14"/>
      <c r="P629" s="20"/>
      <c r="Q629" s="26"/>
      <c r="R629" s="24"/>
    </row>
    <row r="630" spans="1:18" ht="15.75" x14ac:dyDescent="0.25">
      <c r="A630" s="5">
        <v>3201</v>
      </c>
      <c r="B630" s="6"/>
      <c r="C630" s="6"/>
      <c r="D630" s="6"/>
      <c r="E630" s="6"/>
      <c r="F630" s="6"/>
      <c r="G630" s="6"/>
      <c r="H630" s="6"/>
      <c r="I630" s="6"/>
      <c r="J630" s="6"/>
      <c r="K630" s="55"/>
      <c r="L630" s="13"/>
      <c r="M630" s="14"/>
      <c r="N630" s="20"/>
      <c r="O630" s="27" t="s">
        <v>19</v>
      </c>
      <c r="P630" s="28"/>
      <c r="Q630" s="29" t="str">
        <f>IF(SUM(K618:K626)=0,"",SUM(K618:K626))</f>
        <v/>
      </c>
      <c r="R630" s="30" t="s">
        <v>3</v>
      </c>
    </row>
    <row r="631" spans="1:18" ht="15.75" x14ac:dyDescent="0.25">
      <c r="A631" s="5">
        <v>3202</v>
      </c>
      <c r="B631" s="6"/>
      <c r="C631" s="6"/>
      <c r="D631" s="6"/>
      <c r="E631" s="6"/>
      <c r="F631" s="6"/>
      <c r="G631" s="6"/>
      <c r="H631" s="6"/>
      <c r="I631" s="6"/>
      <c r="J631" s="6"/>
      <c r="K631" s="55"/>
      <c r="L631" s="13"/>
      <c r="M631" s="14"/>
      <c r="N631" s="20"/>
      <c r="O631" s="31" t="s">
        <v>20</v>
      </c>
      <c r="P631" s="32" t="str">
        <f>IF(P630/B616=0,"",P630/B616)</f>
        <v/>
      </c>
      <c r="Q631" s="33" t="e">
        <f>IF(P630/Q630=0,"",P630/Q630)</f>
        <v>#VALUE!</v>
      </c>
      <c r="R631" s="34" t="s">
        <v>21</v>
      </c>
    </row>
    <row r="632" spans="1:18" ht="15.75" x14ac:dyDescent="0.25">
      <c r="A632" s="5">
        <v>3301</v>
      </c>
      <c r="B632" s="83"/>
      <c r="C632" s="83"/>
      <c r="D632" s="83"/>
      <c r="E632" s="83"/>
      <c r="F632" s="83"/>
      <c r="G632" s="83"/>
      <c r="H632" s="83"/>
      <c r="I632" s="83"/>
      <c r="J632" s="83"/>
      <c r="K632" s="55"/>
      <c r="L632" s="35"/>
      <c r="M632" s="36"/>
      <c r="N632" s="37"/>
      <c r="O632" s="38"/>
      <c r="P632" s="39"/>
      <c r="Q632" s="39"/>
      <c r="R632" s="40"/>
    </row>
    <row r="633" spans="1:18" ht="18" customHeight="1" x14ac:dyDescent="0.25">
      <c r="A633" s="1"/>
      <c r="B633" s="102" t="s">
        <v>22</v>
      </c>
      <c r="C633" s="102"/>
      <c r="D633" s="102"/>
      <c r="E633" s="102"/>
      <c r="F633" s="102"/>
      <c r="G633" s="102"/>
      <c r="H633" s="102"/>
      <c r="I633" s="102"/>
      <c r="J633" s="102"/>
      <c r="K633" s="82">
        <f>SUM(K616:K629)</f>
        <v>0</v>
      </c>
      <c r="L633" s="42" t="str">
        <f>IF(K624=0,"",K624/B616)</f>
        <v/>
      </c>
      <c r="M633" s="42" t="str">
        <f>IF(K633=0,"",K633/B616)</f>
        <v/>
      </c>
      <c r="N633" s="42" t="str">
        <f>IF(K624=0,"",M633-L633)</f>
        <v/>
      </c>
      <c r="O633" s="2"/>
      <c r="P633" s="4"/>
      <c r="Q633" s="3"/>
      <c r="R633" s="2"/>
    </row>
    <row r="634" spans="1:18" ht="12.75" customHeight="1" x14ac:dyDescent="0.2"/>
    <row r="635" spans="1:18" ht="12.75" customHeight="1" x14ac:dyDescent="0.2"/>
    <row r="636" spans="1:18" ht="26.25" x14ac:dyDescent="0.4">
      <c r="B636" s="101" t="s">
        <v>23</v>
      </c>
      <c r="C636" s="103"/>
      <c r="D636" s="103"/>
      <c r="E636" s="103"/>
      <c r="F636" s="103"/>
      <c r="G636" s="103"/>
      <c r="H636" s="103"/>
      <c r="I636" s="103"/>
      <c r="J636" s="103"/>
      <c r="K636" s="77" t="s">
        <v>56</v>
      </c>
      <c r="L636" s="2"/>
      <c r="M636" s="2"/>
      <c r="N636" s="4"/>
      <c r="O636" s="2"/>
      <c r="P636" s="4"/>
      <c r="Q636" s="4"/>
      <c r="R636" s="4"/>
    </row>
    <row r="637" spans="1:18" ht="20.25" x14ac:dyDescent="0.2">
      <c r="A637" s="95" t="s">
        <v>1</v>
      </c>
      <c r="B637" s="96" t="s">
        <v>2</v>
      </c>
      <c r="C637" s="97"/>
      <c r="D637" s="97"/>
      <c r="E637" s="97"/>
      <c r="F637" s="97"/>
      <c r="G637" s="97"/>
      <c r="H637" s="97"/>
      <c r="I637" s="97"/>
      <c r="J637" s="98"/>
      <c r="K637" s="99" t="s">
        <v>3</v>
      </c>
      <c r="L637" s="93" t="s">
        <v>4</v>
      </c>
      <c r="M637" s="93" t="s">
        <v>5</v>
      </c>
      <c r="N637" s="91" t="s">
        <v>6</v>
      </c>
      <c r="O637" s="93" t="s">
        <v>7</v>
      </c>
      <c r="P637" s="94" t="s">
        <v>8</v>
      </c>
      <c r="Q637" s="94" t="s">
        <v>9</v>
      </c>
      <c r="R637" s="93" t="s">
        <v>10</v>
      </c>
    </row>
    <row r="638" spans="1:18" ht="15.75" x14ac:dyDescent="0.25">
      <c r="A638" s="92"/>
      <c r="B638" s="5" t="s">
        <v>11</v>
      </c>
      <c r="C638" s="5" t="s">
        <v>12</v>
      </c>
      <c r="D638" s="5" t="s">
        <v>13</v>
      </c>
      <c r="E638" s="5" t="s">
        <v>14</v>
      </c>
      <c r="F638" s="5" t="s">
        <v>15</v>
      </c>
      <c r="G638" s="5" t="s">
        <v>16</v>
      </c>
      <c r="H638" s="5" t="s">
        <v>17</v>
      </c>
      <c r="I638" s="5" t="s">
        <v>18</v>
      </c>
      <c r="J638" s="5" t="s">
        <v>46</v>
      </c>
      <c r="K638" s="104"/>
      <c r="L638" s="92"/>
      <c r="M638" s="92"/>
      <c r="N638" s="92"/>
      <c r="O638" s="92"/>
      <c r="P638" s="92"/>
      <c r="Q638" s="92"/>
      <c r="R638" s="92"/>
    </row>
    <row r="639" spans="1:18" ht="15.75" x14ac:dyDescent="0.25">
      <c r="A639" s="5">
        <v>2502</v>
      </c>
      <c r="B639" s="6">
        <v>67</v>
      </c>
      <c r="C639" s="6"/>
      <c r="D639" s="6"/>
      <c r="E639" s="6"/>
      <c r="F639" s="6"/>
      <c r="G639" s="6"/>
      <c r="H639" s="6"/>
      <c r="I639" s="6"/>
      <c r="J639" s="6"/>
      <c r="K639" s="55"/>
      <c r="L639" s="7"/>
      <c r="M639" s="8"/>
      <c r="N639" s="9"/>
      <c r="O639" s="51"/>
      <c r="P639" s="11">
        <f>B639</f>
        <v>67</v>
      </c>
      <c r="Q639" s="52"/>
      <c r="R639" s="51"/>
    </row>
    <row r="640" spans="1:18" ht="15.75" x14ac:dyDescent="0.25">
      <c r="A640" s="5">
        <v>2601</v>
      </c>
      <c r="B640" s="6"/>
      <c r="C640" s="6"/>
      <c r="D640" s="6"/>
      <c r="E640" s="6"/>
      <c r="F640" s="6"/>
      <c r="G640" s="6"/>
      <c r="H640" s="6"/>
      <c r="I640" s="6"/>
      <c r="J640" s="6"/>
      <c r="K640" s="55"/>
      <c r="L640" s="13"/>
      <c r="M640" s="14"/>
      <c r="N640" s="15"/>
      <c r="O640" s="16" t="str">
        <f>IF(C640=0,"",C640/B639)</f>
        <v/>
      </c>
      <c r="P640" s="17"/>
      <c r="Q640" s="18" t="str">
        <f t="shared" ref="Q640:Q647" si="54">IF(P640=0,"",P640/P639)</f>
        <v/>
      </c>
      <c r="R640" s="18" t="str">
        <f t="shared" ref="R640:R647" si="55">IF(P640=0,"",100%-Q640)</f>
        <v/>
      </c>
    </row>
    <row r="641" spans="1:19" ht="15.75" x14ac:dyDescent="0.25">
      <c r="A641" s="5">
        <v>2602</v>
      </c>
      <c r="B641" s="6"/>
      <c r="C641" s="6"/>
      <c r="D641" s="6"/>
      <c r="E641" s="6"/>
      <c r="F641" s="6"/>
      <c r="G641" s="6"/>
      <c r="H641" s="6"/>
      <c r="I641" s="6"/>
      <c r="J641" s="6"/>
      <c r="K641" s="55"/>
      <c r="L641" s="13"/>
      <c r="M641" s="14"/>
      <c r="N641" s="15"/>
      <c r="O641" s="16" t="str">
        <f>IF(D641=0,"",D641/C640)</f>
        <v/>
      </c>
      <c r="P641" s="17"/>
      <c r="Q641" s="18" t="str">
        <f t="shared" si="54"/>
        <v/>
      </c>
      <c r="R641" s="18" t="str">
        <f t="shared" si="55"/>
        <v/>
      </c>
      <c r="S641" s="46">
        <f>P641/P639</f>
        <v>0</v>
      </c>
    </row>
    <row r="642" spans="1:19" ht="15.75" x14ac:dyDescent="0.25">
      <c r="A642" s="5">
        <v>2701</v>
      </c>
      <c r="B642" s="6"/>
      <c r="C642" s="6"/>
      <c r="D642" s="6"/>
      <c r="E642" s="6"/>
      <c r="F642" s="6"/>
      <c r="G642" s="6"/>
      <c r="H642" s="6"/>
      <c r="I642" s="6"/>
      <c r="J642" s="6"/>
      <c r="K642" s="55"/>
      <c r="L642" s="13"/>
      <c r="M642" s="14"/>
      <c r="N642" s="15"/>
      <c r="O642" s="16" t="str">
        <f>IF(E642=0,"",E642/D641)</f>
        <v/>
      </c>
      <c r="P642" s="17"/>
      <c r="Q642" s="18" t="str">
        <f t="shared" si="54"/>
        <v/>
      </c>
      <c r="R642" s="18" t="str">
        <f t="shared" si="55"/>
        <v/>
      </c>
    </row>
    <row r="643" spans="1:19" ht="15.75" x14ac:dyDescent="0.25">
      <c r="A643" s="5">
        <v>2702</v>
      </c>
      <c r="B643" s="6"/>
      <c r="C643" s="6"/>
      <c r="D643" s="6"/>
      <c r="E643" s="6"/>
      <c r="F643" s="6"/>
      <c r="G643" s="6"/>
      <c r="H643" s="6"/>
      <c r="I643" s="6"/>
      <c r="J643" s="6"/>
      <c r="K643" s="55"/>
      <c r="L643" s="13"/>
      <c r="M643" s="14"/>
      <c r="N643" s="15"/>
      <c r="O643" s="16" t="str">
        <f>IF(F643=0,"",F643/E642)</f>
        <v/>
      </c>
      <c r="P643" s="17"/>
      <c r="Q643" s="18" t="str">
        <f t="shared" si="54"/>
        <v/>
      </c>
      <c r="R643" s="18" t="str">
        <f t="shared" si="55"/>
        <v/>
      </c>
    </row>
    <row r="644" spans="1:19" ht="15.75" x14ac:dyDescent="0.25">
      <c r="A644" s="5">
        <v>2801</v>
      </c>
      <c r="B644" s="6"/>
      <c r="C644" s="6"/>
      <c r="D644" s="6"/>
      <c r="E644" s="6"/>
      <c r="F644" s="6"/>
      <c r="G644" s="6"/>
      <c r="H644" s="6"/>
      <c r="I644" s="6"/>
      <c r="J644" s="6"/>
      <c r="K644" s="55"/>
      <c r="L644" s="13"/>
      <c r="M644" s="14"/>
      <c r="N644" s="15"/>
      <c r="O644" s="16" t="str">
        <f>IF(G644=0,"",G644/F643)</f>
        <v/>
      </c>
      <c r="P644" s="17"/>
      <c r="Q644" s="18" t="str">
        <f t="shared" si="54"/>
        <v/>
      </c>
      <c r="R644" s="18" t="str">
        <f t="shared" si="55"/>
        <v/>
      </c>
    </row>
    <row r="645" spans="1:19" ht="15.75" x14ac:dyDescent="0.25">
      <c r="A645" s="5">
        <v>2802</v>
      </c>
      <c r="B645" s="6"/>
      <c r="C645" s="6"/>
      <c r="D645" s="6"/>
      <c r="E645" s="6"/>
      <c r="F645" s="6"/>
      <c r="G645" s="6"/>
      <c r="H645" s="6"/>
      <c r="I645" s="6"/>
      <c r="J645" s="6"/>
      <c r="K645" s="55"/>
      <c r="L645" s="13"/>
      <c r="M645" s="14"/>
      <c r="N645" s="15"/>
      <c r="O645" s="16" t="str">
        <f>IF(H645=0,"",H645/G644)</f>
        <v/>
      </c>
      <c r="P645" s="17"/>
      <c r="Q645" s="18" t="str">
        <f t="shared" si="54"/>
        <v/>
      </c>
      <c r="R645" s="18" t="str">
        <f t="shared" si="55"/>
        <v/>
      </c>
    </row>
    <row r="646" spans="1:19" ht="15.75" x14ac:dyDescent="0.25">
      <c r="A646" s="5">
        <v>2901</v>
      </c>
      <c r="B646" s="6"/>
      <c r="C646" s="6"/>
      <c r="D646" s="6"/>
      <c r="E646" s="6"/>
      <c r="F646" s="6"/>
      <c r="G646" s="6"/>
      <c r="H646" s="6"/>
      <c r="I646" s="6"/>
      <c r="J646" s="6"/>
      <c r="K646" s="55"/>
      <c r="L646" s="13"/>
      <c r="M646" s="14"/>
      <c r="N646" s="15"/>
      <c r="O646" s="16" t="str">
        <f>IF(I646=0,"",I646/H645)</f>
        <v/>
      </c>
      <c r="P646" s="17"/>
      <c r="Q646" s="18" t="str">
        <f t="shared" si="54"/>
        <v/>
      </c>
      <c r="R646" s="18" t="str">
        <f t="shared" si="55"/>
        <v/>
      </c>
    </row>
    <row r="647" spans="1:19" ht="15.75" x14ac:dyDescent="0.25">
      <c r="A647" s="5">
        <v>2902</v>
      </c>
      <c r="B647" s="6"/>
      <c r="C647" s="6"/>
      <c r="D647" s="6"/>
      <c r="E647" s="6"/>
      <c r="F647" s="6"/>
      <c r="G647" s="6"/>
      <c r="H647" s="6"/>
      <c r="I647" s="6"/>
      <c r="J647" s="6"/>
      <c r="K647" s="55"/>
      <c r="L647" s="13"/>
      <c r="M647" s="14"/>
      <c r="N647" s="15"/>
      <c r="O647" s="53" t="str">
        <f>IF(J647=0,"",J647/I646)</f>
        <v/>
      </c>
      <c r="P647" s="17"/>
      <c r="Q647" s="54" t="str">
        <f t="shared" si="54"/>
        <v/>
      </c>
      <c r="R647" s="54" t="str">
        <f t="shared" si="55"/>
        <v/>
      </c>
    </row>
    <row r="648" spans="1:19" ht="15.75" x14ac:dyDescent="0.25">
      <c r="A648" s="5">
        <v>3001</v>
      </c>
      <c r="B648" s="6"/>
      <c r="C648" s="6"/>
      <c r="D648" s="6"/>
      <c r="E648" s="6"/>
      <c r="F648" s="6"/>
      <c r="G648" s="6"/>
      <c r="H648" s="6"/>
      <c r="I648" s="6"/>
      <c r="J648" s="6"/>
      <c r="K648" s="55"/>
      <c r="L648" s="13"/>
      <c r="M648" s="14"/>
      <c r="N648" s="20"/>
      <c r="O648" s="74"/>
      <c r="P648" s="17"/>
      <c r="Q648" s="75"/>
      <c r="R648" s="76"/>
    </row>
    <row r="649" spans="1:19" ht="15.75" x14ac:dyDescent="0.25">
      <c r="A649" s="5">
        <v>3002</v>
      </c>
      <c r="B649" s="6"/>
      <c r="C649" s="6"/>
      <c r="D649" s="6"/>
      <c r="E649" s="6"/>
      <c r="F649" s="6"/>
      <c r="G649" s="6"/>
      <c r="H649" s="6"/>
      <c r="I649" s="6"/>
      <c r="J649" s="6"/>
      <c r="K649" s="55"/>
      <c r="L649" s="13"/>
      <c r="M649" s="14"/>
      <c r="N649" s="20"/>
      <c r="O649" s="24"/>
      <c r="P649" s="22"/>
      <c r="Q649" s="25"/>
      <c r="R649" s="24"/>
    </row>
    <row r="650" spans="1:19" ht="15.75" x14ac:dyDescent="0.25">
      <c r="A650" s="5">
        <v>3101</v>
      </c>
      <c r="B650" s="6"/>
      <c r="C650" s="6"/>
      <c r="D650" s="6"/>
      <c r="E650" s="6"/>
      <c r="F650" s="6"/>
      <c r="G650" s="6"/>
      <c r="H650" s="6"/>
      <c r="I650" s="6"/>
      <c r="J650" s="6"/>
      <c r="K650" s="55"/>
      <c r="L650" s="13"/>
      <c r="M650" s="14"/>
      <c r="N650" s="20"/>
      <c r="O650" s="24"/>
      <c r="P650" s="22"/>
      <c r="Q650" s="25"/>
      <c r="R650" s="24"/>
    </row>
    <row r="651" spans="1:19" ht="15.75" x14ac:dyDescent="0.25">
      <c r="A651" s="5">
        <v>3102</v>
      </c>
      <c r="B651" s="6"/>
      <c r="C651" s="6"/>
      <c r="D651" s="6"/>
      <c r="E651" s="6"/>
      <c r="F651" s="6"/>
      <c r="G651" s="6"/>
      <c r="H651" s="6"/>
      <c r="I651" s="6"/>
      <c r="J651" s="6"/>
      <c r="K651" s="55"/>
      <c r="L651" s="13"/>
      <c r="M651" s="14"/>
      <c r="N651" s="20"/>
      <c r="O651" s="24"/>
      <c r="P651" s="22"/>
      <c r="Q651" s="25"/>
      <c r="R651" s="24"/>
    </row>
    <row r="652" spans="1:19" ht="15.75" x14ac:dyDescent="0.25">
      <c r="A652" s="5">
        <v>3201</v>
      </c>
      <c r="B652" s="6"/>
      <c r="C652" s="6"/>
      <c r="D652" s="6"/>
      <c r="E652" s="6"/>
      <c r="F652" s="6"/>
      <c r="G652" s="6"/>
      <c r="H652" s="6"/>
      <c r="I652" s="6"/>
      <c r="J652" s="6"/>
      <c r="K652" s="55"/>
      <c r="L652" s="13"/>
      <c r="M652" s="14"/>
      <c r="N652" s="20"/>
      <c r="O652" s="14"/>
      <c r="P652" s="20"/>
      <c r="Q652" s="26"/>
      <c r="R652" s="24"/>
    </row>
    <row r="653" spans="1:19" ht="15.75" x14ac:dyDescent="0.25">
      <c r="A653" s="5">
        <v>3202</v>
      </c>
      <c r="B653" s="6"/>
      <c r="C653" s="6"/>
      <c r="D653" s="6"/>
      <c r="E653" s="6"/>
      <c r="F653" s="6"/>
      <c r="G653" s="6"/>
      <c r="H653" s="6"/>
      <c r="I653" s="6"/>
      <c r="J653" s="6"/>
      <c r="K653" s="55"/>
      <c r="L653" s="13"/>
      <c r="M653" s="14"/>
      <c r="N653" s="20"/>
      <c r="O653" s="27" t="s">
        <v>19</v>
      </c>
      <c r="P653" s="28"/>
      <c r="Q653" s="29" t="str">
        <f>IF(SUM(K641:K649)=0,"",SUM(K641:K649))</f>
        <v/>
      </c>
      <c r="R653" s="30" t="s">
        <v>3</v>
      </c>
    </row>
    <row r="654" spans="1:19" ht="15.75" x14ac:dyDescent="0.25">
      <c r="A654" s="5">
        <v>3301</v>
      </c>
      <c r="B654" s="6"/>
      <c r="C654" s="6"/>
      <c r="D654" s="6"/>
      <c r="E654" s="6"/>
      <c r="F654" s="6"/>
      <c r="G654" s="6"/>
      <c r="H654" s="6"/>
      <c r="I654" s="6"/>
      <c r="J654" s="6"/>
      <c r="K654" s="55"/>
      <c r="L654" s="13"/>
      <c r="M654" s="14"/>
      <c r="N654" s="20"/>
      <c r="O654" s="31" t="s">
        <v>20</v>
      </c>
      <c r="P654" s="32" t="str">
        <f>IF(P653/B639=0,"",P653/B639)</f>
        <v/>
      </c>
      <c r="Q654" s="33" t="e">
        <f>IF(P653/Q653=0,"",P653/Q653)</f>
        <v>#VALUE!</v>
      </c>
      <c r="R654" s="34" t="s">
        <v>21</v>
      </c>
    </row>
    <row r="655" spans="1:19" ht="15.75" x14ac:dyDescent="0.25">
      <c r="A655" s="5">
        <v>3302</v>
      </c>
      <c r="B655" s="83"/>
      <c r="C655" s="83"/>
      <c r="D655" s="83"/>
      <c r="E655" s="83"/>
      <c r="F655" s="83"/>
      <c r="G655" s="83"/>
      <c r="H655" s="83"/>
      <c r="I655" s="83"/>
      <c r="J655" s="83"/>
      <c r="K655" s="55"/>
      <c r="L655" s="35"/>
      <c r="M655" s="36"/>
      <c r="N655" s="37"/>
      <c r="O655" s="38"/>
      <c r="P655" s="39"/>
      <c r="Q655" s="39"/>
      <c r="R655" s="40"/>
    </row>
    <row r="656" spans="1:19" ht="18" customHeight="1" x14ac:dyDescent="0.25">
      <c r="A656" s="1"/>
      <c r="B656" s="102" t="s">
        <v>22</v>
      </c>
      <c r="C656" s="102"/>
      <c r="D656" s="102"/>
      <c r="E656" s="102"/>
      <c r="F656" s="102"/>
      <c r="G656" s="102"/>
      <c r="H656" s="102"/>
      <c r="I656" s="102"/>
      <c r="J656" s="102"/>
      <c r="K656" s="82">
        <f>SUM(K639:K652)</f>
        <v>0</v>
      </c>
      <c r="L656" s="42" t="str">
        <f>IF(K647=0,"",K647/B639)</f>
        <v/>
      </c>
      <c r="M656" s="42" t="str">
        <f>IF(K656=0,"",K656/B639)</f>
        <v/>
      </c>
      <c r="N656" s="42" t="str">
        <f>IF(K647=0,"",M656-L656)</f>
        <v/>
      </c>
      <c r="O656" s="2"/>
      <c r="P656" s="4"/>
      <c r="Q656" s="3"/>
      <c r="R656" s="2"/>
    </row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</sheetData>
  <mergeCells count="336">
    <mergeCell ref="B610:J610"/>
    <mergeCell ref="B633:J633"/>
    <mergeCell ref="B403:J403"/>
    <mergeCell ref="B426:J426"/>
    <mergeCell ref="B449:J449"/>
    <mergeCell ref="B472:J472"/>
    <mergeCell ref="B495:J495"/>
    <mergeCell ref="B518:J518"/>
    <mergeCell ref="B541:J541"/>
    <mergeCell ref="B564:J564"/>
    <mergeCell ref="B587:J587"/>
    <mergeCell ref="B245:J245"/>
    <mergeCell ref="B222:J222"/>
    <mergeCell ref="B242:J242"/>
    <mergeCell ref="B265:J265"/>
    <mergeCell ref="B288:J288"/>
    <mergeCell ref="B311:J311"/>
    <mergeCell ref="B334:J334"/>
    <mergeCell ref="B357:J357"/>
    <mergeCell ref="B380:J380"/>
    <mergeCell ref="B268:J268"/>
    <mergeCell ref="B35:J35"/>
    <mergeCell ref="B58:J58"/>
    <mergeCell ref="B81:J81"/>
    <mergeCell ref="B104:J104"/>
    <mergeCell ref="B127:J127"/>
    <mergeCell ref="B150:J150"/>
    <mergeCell ref="B173:J173"/>
    <mergeCell ref="B196:J196"/>
    <mergeCell ref="B219:J219"/>
    <mergeCell ref="Q522:Q523"/>
    <mergeCell ref="R522:R523"/>
    <mergeCell ref="B521:J521"/>
    <mergeCell ref="A522:A523"/>
    <mergeCell ref="B522:J522"/>
    <mergeCell ref="K522:K523"/>
    <mergeCell ref="L522:L523"/>
    <mergeCell ref="M522:M523"/>
    <mergeCell ref="N522:N523"/>
    <mergeCell ref="O522:O523"/>
    <mergeCell ref="P522:P523"/>
    <mergeCell ref="N384:N385"/>
    <mergeCell ref="O384:O385"/>
    <mergeCell ref="P384:P385"/>
    <mergeCell ref="Q384:Q385"/>
    <mergeCell ref="R384:R385"/>
    <mergeCell ref="B383:J383"/>
    <mergeCell ref="A384:A385"/>
    <mergeCell ref="B384:J384"/>
    <mergeCell ref="K384:K385"/>
    <mergeCell ref="L384:L385"/>
    <mergeCell ref="M384:M385"/>
    <mergeCell ref="N361:N362"/>
    <mergeCell ref="O361:O362"/>
    <mergeCell ref="P361:P362"/>
    <mergeCell ref="Q361:Q362"/>
    <mergeCell ref="R361:R362"/>
    <mergeCell ref="B360:J360"/>
    <mergeCell ref="A361:A362"/>
    <mergeCell ref="B361:J361"/>
    <mergeCell ref="K361:K362"/>
    <mergeCell ref="L361:L362"/>
    <mergeCell ref="M361:M362"/>
    <mergeCell ref="N338:N339"/>
    <mergeCell ref="O338:O339"/>
    <mergeCell ref="P338:P339"/>
    <mergeCell ref="Q338:Q339"/>
    <mergeCell ref="R338:R339"/>
    <mergeCell ref="B337:J337"/>
    <mergeCell ref="A338:A339"/>
    <mergeCell ref="B338:J338"/>
    <mergeCell ref="K338:K339"/>
    <mergeCell ref="L338:L339"/>
    <mergeCell ref="M338:M339"/>
    <mergeCell ref="N315:N316"/>
    <mergeCell ref="O315:O316"/>
    <mergeCell ref="P315:P316"/>
    <mergeCell ref="Q315:Q316"/>
    <mergeCell ref="R315:R316"/>
    <mergeCell ref="B314:J314"/>
    <mergeCell ref="A315:A316"/>
    <mergeCell ref="B315:J315"/>
    <mergeCell ref="K315:K316"/>
    <mergeCell ref="L315:L316"/>
    <mergeCell ref="M315:M316"/>
    <mergeCell ref="M269:M270"/>
    <mergeCell ref="N292:N293"/>
    <mergeCell ref="O292:O293"/>
    <mergeCell ref="P292:P293"/>
    <mergeCell ref="Q292:Q293"/>
    <mergeCell ref="R292:R293"/>
    <mergeCell ref="B291:J291"/>
    <mergeCell ref="A292:A293"/>
    <mergeCell ref="B292:J292"/>
    <mergeCell ref="K292:K293"/>
    <mergeCell ref="L292:L293"/>
    <mergeCell ref="M292:M293"/>
    <mergeCell ref="N269:N270"/>
    <mergeCell ref="O269:O270"/>
    <mergeCell ref="P269:P270"/>
    <mergeCell ref="Q269:Q270"/>
    <mergeCell ref="R269:R270"/>
    <mergeCell ref="A269:A270"/>
    <mergeCell ref="B269:J269"/>
    <mergeCell ref="K269:K270"/>
    <mergeCell ref="L269:L270"/>
    <mergeCell ref="N246:N247"/>
    <mergeCell ref="O246:O247"/>
    <mergeCell ref="P246:P247"/>
    <mergeCell ref="Q246:Q247"/>
    <mergeCell ref="R246:R247"/>
    <mergeCell ref="A246:A247"/>
    <mergeCell ref="B246:J246"/>
    <mergeCell ref="K246:K247"/>
    <mergeCell ref="L246:L247"/>
    <mergeCell ref="M246:M247"/>
    <mergeCell ref="N499:N500"/>
    <mergeCell ref="O499:O500"/>
    <mergeCell ref="P499:P500"/>
    <mergeCell ref="Q499:Q500"/>
    <mergeCell ref="R499:R500"/>
    <mergeCell ref="B498:J498"/>
    <mergeCell ref="A499:A500"/>
    <mergeCell ref="B499:J499"/>
    <mergeCell ref="K499:K500"/>
    <mergeCell ref="L499:L500"/>
    <mergeCell ref="M499:M500"/>
    <mergeCell ref="N62:N63"/>
    <mergeCell ref="O62:O63"/>
    <mergeCell ref="P62:P63"/>
    <mergeCell ref="Q62:Q63"/>
    <mergeCell ref="R62:R63"/>
    <mergeCell ref="B61:J61"/>
    <mergeCell ref="A62:A63"/>
    <mergeCell ref="B62:J62"/>
    <mergeCell ref="K62:K63"/>
    <mergeCell ref="L62:L63"/>
    <mergeCell ref="M62:M63"/>
    <mergeCell ref="N39:N40"/>
    <mergeCell ref="O39:O40"/>
    <mergeCell ref="P39:P40"/>
    <mergeCell ref="Q39:Q40"/>
    <mergeCell ref="R39:R40"/>
    <mergeCell ref="B38:J38"/>
    <mergeCell ref="A39:A40"/>
    <mergeCell ref="B39:J39"/>
    <mergeCell ref="K39:K40"/>
    <mergeCell ref="L39:L40"/>
    <mergeCell ref="M39:M40"/>
    <mergeCell ref="N16:N17"/>
    <mergeCell ref="O16:O17"/>
    <mergeCell ref="P16:P17"/>
    <mergeCell ref="Q16:Q17"/>
    <mergeCell ref="R16:R17"/>
    <mergeCell ref="A16:A17"/>
    <mergeCell ref="B16:J16"/>
    <mergeCell ref="K16:K17"/>
    <mergeCell ref="L16:L17"/>
    <mergeCell ref="M16:M17"/>
    <mergeCell ref="B15:J15"/>
    <mergeCell ref="N476:N477"/>
    <mergeCell ref="O476:O477"/>
    <mergeCell ref="P476:P477"/>
    <mergeCell ref="Q476:Q477"/>
    <mergeCell ref="R476:R477"/>
    <mergeCell ref="B475:J475"/>
    <mergeCell ref="A476:A477"/>
    <mergeCell ref="B476:J476"/>
    <mergeCell ref="K476:K477"/>
    <mergeCell ref="L476:L477"/>
    <mergeCell ref="M476:M477"/>
    <mergeCell ref="N453:N454"/>
    <mergeCell ref="O453:O454"/>
    <mergeCell ref="P453:P454"/>
    <mergeCell ref="Q453:Q454"/>
    <mergeCell ref="R453:R454"/>
    <mergeCell ref="B452:J452"/>
    <mergeCell ref="A453:A454"/>
    <mergeCell ref="B453:J453"/>
    <mergeCell ref="K453:K454"/>
    <mergeCell ref="L453:L454"/>
    <mergeCell ref="M453:M454"/>
    <mergeCell ref="N430:N431"/>
    <mergeCell ref="O430:O431"/>
    <mergeCell ref="P430:P431"/>
    <mergeCell ref="Q430:Q431"/>
    <mergeCell ref="R430:R431"/>
    <mergeCell ref="B429:J429"/>
    <mergeCell ref="A430:A431"/>
    <mergeCell ref="B430:J430"/>
    <mergeCell ref="K430:K431"/>
    <mergeCell ref="L430:L431"/>
    <mergeCell ref="M430:M431"/>
    <mergeCell ref="N407:N408"/>
    <mergeCell ref="O407:O408"/>
    <mergeCell ref="P407:P408"/>
    <mergeCell ref="Q407:Q408"/>
    <mergeCell ref="R407:R408"/>
    <mergeCell ref="B406:J406"/>
    <mergeCell ref="A407:A408"/>
    <mergeCell ref="B407:J407"/>
    <mergeCell ref="K407:K408"/>
    <mergeCell ref="L407:L408"/>
    <mergeCell ref="M407:M408"/>
    <mergeCell ref="N223:N224"/>
    <mergeCell ref="O223:O224"/>
    <mergeCell ref="P223:P224"/>
    <mergeCell ref="Q223:Q224"/>
    <mergeCell ref="R223:R224"/>
    <mergeCell ref="A223:A224"/>
    <mergeCell ref="B223:J223"/>
    <mergeCell ref="K223:K224"/>
    <mergeCell ref="L223:L224"/>
    <mergeCell ref="M223:M224"/>
    <mergeCell ref="N200:N201"/>
    <mergeCell ref="O200:O201"/>
    <mergeCell ref="P200:P201"/>
    <mergeCell ref="Q200:Q201"/>
    <mergeCell ref="R200:R201"/>
    <mergeCell ref="B199:J199"/>
    <mergeCell ref="A200:A201"/>
    <mergeCell ref="B200:J200"/>
    <mergeCell ref="K200:K201"/>
    <mergeCell ref="L200:L201"/>
    <mergeCell ref="M200:M201"/>
    <mergeCell ref="N177:N178"/>
    <mergeCell ref="O177:O178"/>
    <mergeCell ref="P177:P178"/>
    <mergeCell ref="Q177:Q178"/>
    <mergeCell ref="R177:R178"/>
    <mergeCell ref="B176:J176"/>
    <mergeCell ref="A177:A178"/>
    <mergeCell ref="B177:J177"/>
    <mergeCell ref="K177:K178"/>
    <mergeCell ref="L177:L178"/>
    <mergeCell ref="M177:M178"/>
    <mergeCell ref="N154:N155"/>
    <mergeCell ref="O154:O155"/>
    <mergeCell ref="P154:P155"/>
    <mergeCell ref="Q154:Q155"/>
    <mergeCell ref="R154:R155"/>
    <mergeCell ref="B153:J153"/>
    <mergeCell ref="A154:A155"/>
    <mergeCell ref="B154:J154"/>
    <mergeCell ref="K154:K155"/>
    <mergeCell ref="L154:L155"/>
    <mergeCell ref="M154:M155"/>
    <mergeCell ref="N131:N132"/>
    <mergeCell ref="O131:O132"/>
    <mergeCell ref="P131:P132"/>
    <mergeCell ref="Q131:Q132"/>
    <mergeCell ref="R131:R132"/>
    <mergeCell ref="B130:J130"/>
    <mergeCell ref="A131:A132"/>
    <mergeCell ref="B131:J131"/>
    <mergeCell ref="K131:K132"/>
    <mergeCell ref="L131:L132"/>
    <mergeCell ref="M131:M132"/>
    <mergeCell ref="N108:N109"/>
    <mergeCell ref="O108:O109"/>
    <mergeCell ref="P108:P109"/>
    <mergeCell ref="Q108:Q109"/>
    <mergeCell ref="R108:R109"/>
    <mergeCell ref="B107:J107"/>
    <mergeCell ref="A108:A109"/>
    <mergeCell ref="B108:J108"/>
    <mergeCell ref="K108:K109"/>
    <mergeCell ref="L108:L109"/>
    <mergeCell ref="M108:M109"/>
    <mergeCell ref="N85:N86"/>
    <mergeCell ref="O85:O86"/>
    <mergeCell ref="P85:P86"/>
    <mergeCell ref="Q85:Q86"/>
    <mergeCell ref="R85:R86"/>
    <mergeCell ref="B84:J84"/>
    <mergeCell ref="A85:A86"/>
    <mergeCell ref="B85:J85"/>
    <mergeCell ref="K85:K86"/>
    <mergeCell ref="L85:L86"/>
    <mergeCell ref="M85:M86"/>
    <mergeCell ref="Q545:Q546"/>
    <mergeCell ref="R545:R546"/>
    <mergeCell ref="B544:J544"/>
    <mergeCell ref="A545:A546"/>
    <mergeCell ref="B545:J545"/>
    <mergeCell ref="K545:K546"/>
    <mergeCell ref="L545:L546"/>
    <mergeCell ref="M545:M546"/>
    <mergeCell ref="N545:N546"/>
    <mergeCell ref="O545:O546"/>
    <mergeCell ref="P545:P546"/>
    <mergeCell ref="Q568:Q569"/>
    <mergeCell ref="R568:R569"/>
    <mergeCell ref="B567:J567"/>
    <mergeCell ref="A568:A569"/>
    <mergeCell ref="B568:J568"/>
    <mergeCell ref="K568:K569"/>
    <mergeCell ref="L568:L569"/>
    <mergeCell ref="M568:M569"/>
    <mergeCell ref="N568:N569"/>
    <mergeCell ref="O568:O569"/>
    <mergeCell ref="P568:P569"/>
    <mergeCell ref="Q591:Q592"/>
    <mergeCell ref="R591:R592"/>
    <mergeCell ref="B590:J590"/>
    <mergeCell ref="A591:A592"/>
    <mergeCell ref="B591:J591"/>
    <mergeCell ref="K591:K592"/>
    <mergeCell ref="L591:L592"/>
    <mergeCell ref="M591:M592"/>
    <mergeCell ref="N591:N592"/>
    <mergeCell ref="O591:O592"/>
    <mergeCell ref="P591:P592"/>
    <mergeCell ref="Q614:Q615"/>
    <mergeCell ref="R614:R615"/>
    <mergeCell ref="B613:J613"/>
    <mergeCell ref="A614:A615"/>
    <mergeCell ref="B614:J614"/>
    <mergeCell ref="K614:K615"/>
    <mergeCell ref="L614:L615"/>
    <mergeCell ref="M614:M615"/>
    <mergeCell ref="N614:N615"/>
    <mergeCell ref="O614:O615"/>
    <mergeCell ref="P614:P615"/>
    <mergeCell ref="Q637:Q638"/>
    <mergeCell ref="R637:R638"/>
    <mergeCell ref="B656:J656"/>
    <mergeCell ref="B636:J636"/>
    <mergeCell ref="A637:A638"/>
    <mergeCell ref="B637:J637"/>
    <mergeCell ref="K637:K638"/>
    <mergeCell ref="L637:L638"/>
    <mergeCell ref="M637:M638"/>
    <mergeCell ref="N637:N638"/>
    <mergeCell ref="O637:O638"/>
    <mergeCell ref="P637:P638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FF"/>
  </sheetPr>
  <dimension ref="A13:R971"/>
  <sheetViews>
    <sheetView topLeftCell="A331" zoomScaleNormal="100" workbookViewId="0">
      <selection activeCell="K125" sqref="K125"/>
    </sheetView>
  </sheetViews>
  <sheetFormatPr baseColWidth="10" defaultColWidth="12.5703125" defaultRowHeight="15" customHeight="1" x14ac:dyDescent="0.2"/>
  <cols>
    <col min="1" max="1" width="8.5703125" customWidth="1"/>
    <col min="2" max="7" width="7.140625" customWidth="1"/>
    <col min="8" max="8" width="15.7109375" style="80" bestFit="1" customWidth="1"/>
    <col min="9" max="15" width="12.85546875" customWidth="1"/>
    <col min="16" max="26" width="10" customWidth="1"/>
  </cols>
  <sheetData>
    <row r="13" spans="1:16" ht="12.75" customHeight="1" x14ac:dyDescent="0.2">
      <c r="I13" s="2"/>
      <c r="J13" s="2"/>
      <c r="L13" s="2"/>
      <c r="M13" s="56"/>
      <c r="N13" s="56"/>
      <c r="O13" s="2"/>
      <c r="P13" s="44"/>
    </row>
    <row r="14" spans="1:16" ht="12.75" customHeight="1" x14ac:dyDescent="0.2">
      <c r="I14" s="2"/>
      <c r="J14" s="2"/>
      <c r="L14" s="2"/>
      <c r="M14" s="56"/>
      <c r="N14" s="56"/>
      <c r="O14" s="2"/>
    </row>
    <row r="15" spans="1:16" ht="26.25" customHeight="1" x14ac:dyDescent="0.4">
      <c r="A15" s="44"/>
      <c r="B15" s="101" t="s">
        <v>23</v>
      </c>
      <c r="C15" s="103"/>
      <c r="D15" s="103"/>
      <c r="E15" s="103"/>
      <c r="F15" s="103"/>
      <c r="G15" s="103"/>
      <c r="H15" s="57">
        <v>1202</v>
      </c>
      <c r="I15" s="58"/>
      <c r="J15" s="58"/>
      <c r="K15" s="58"/>
      <c r="L15" s="58"/>
      <c r="M15" s="58"/>
      <c r="N15" s="4"/>
      <c r="O15" s="4"/>
      <c r="P15" s="4"/>
    </row>
    <row r="16" spans="1:16" ht="20.25" customHeight="1" x14ac:dyDescent="0.2">
      <c r="A16" s="95" t="s">
        <v>1</v>
      </c>
      <c r="B16" s="96" t="s">
        <v>2</v>
      </c>
      <c r="C16" s="97"/>
      <c r="D16" s="97"/>
      <c r="E16" s="97"/>
      <c r="F16" s="97"/>
      <c r="G16" s="97"/>
      <c r="H16" s="99" t="s">
        <v>3</v>
      </c>
      <c r="I16" s="93" t="s">
        <v>4</v>
      </c>
      <c r="J16" s="93" t="s">
        <v>5</v>
      </c>
      <c r="K16" s="91" t="s">
        <v>6</v>
      </c>
      <c r="L16" s="93" t="s">
        <v>7</v>
      </c>
      <c r="M16" s="94" t="s">
        <v>8</v>
      </c>
      <c r="N16" s="94" t="s">
        <v>9</v>
      </c>
      <c r="O16" s="93" t="s">
        <v>10</v>
      </c>
      <c r="P16" s="4"/>
    </row>
    <row r="17" spans="1:16" ht="15.75" customHeight="1" x14ac:dyDescent="0.25">
      <c r="A17" s="92"/>
      <c r="B17" s="5" t="s">
        <v>11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16</v>
      </c>
      <c r="H17" s="104"/>
      <c r="I17" s="92"/>
      <c r="J17" s="92"/>
      <c r="K17" s="92"/>
      <c r="L17" s="92"/>
      <c r="M17" s="92"/>
      <c r="N17" s="92"/>
      <c r="O17" s="92"/>
      <c r="P17" s="4"/>
    </row>
    <row r="18" spans="1:16" ht="15.75" customHeight="1" x14ac:dyDescent="0.25">
      <c r="A18" s="5">
        <v>1202</v>
      </c>
      <c r="B18" s="6">
        <v>69</v>
      </c>
      <c r="C18" s="6"/>
      <c r="D18" s="6"/>
      <c r="E18" s="6"/>
      <c r="F18" s="6"/>
      <c r="G18" s="6"/>
      <c r="H18" s="55"/>
      <c r="I18" s="7"/>
      <c r="J18" s="8"/>
      <c r="K18" s="9"/>
      <c r="L18" s="10"/>
      <c r="M18" s="11">
        <f>B18</f>
        <v>69</v>
      </c>
      <c r="N18" s="12"/>
      <c r="O18" s="10"/>
      <c r="P18" s="4"/>
    </row>
    <row r="19" spans="1:16" ht="15.75" customHeight="1" x14ac:dyDescent="0.25">
      <c r="A19" s="5">
        <v>1301</v>
      </c>
      <c r="B19" s="6"/>
      <c r="C19" s="6">
        <v>52</v>
      </c>
      <c r="D19" s="6"/>
      <c r="E19" s="6"/>
      <c r="F19" s="6"/>
      <c r="G19" s="6"/>
      <c r="H19" s="55"/>
      <c r="I19" s="13"/>
      <c r="J19" s="14"/>
      <c r="K19" s="15"/>
      <c r="L19" s="53">
        <f>IF(C19=0,"",C19/B18)</f>
        <v>0.75362318840579712</v>
      </c>
      <c r="M19" s="17">
        <v>52</v>
      </c>
      <c r="N19" s="54">
        <f t="shared" ref="N19:N23" si="0">IF(M19=0,"",M19/M18)</f>
        <v>0.75362318840579712</v>
      </c>
      <c r="O19" s="54">
        <f t="shared" ref="O19:O23" si="1">IF(M19=0,"",100%-N19)</f>
        <v>0.24637681159420288</v>
      </c>
      <c r="P19" s="4"/>
    </row>
    <row r="20" spans="1:16" ht="15.75" customHeight="1" x14ac:dyDescent="0.25">
      <c r="A20" s="5">
        <v>1302</v>
      </c>
      <c r="B20" s="6"/>
      <c r="C20" s="6"/>
      <c r="D20" s="6">
        <v>43</v>
      </c>
      <c r="E20" s="6"/>
      <c r="F20" s="6"/>
      <c r="G20" s="6"/>
      <c r="H20" s="55"/>
      <c r="I20" s="13"/>
      <c r="J20" s="14"/>
      <c r="K20" s="15"/>
      <c r="L20" s="59">
        <f>IF(D20=0,"",D20/C19)</f>
        <v>0.82692307692307687</v>
      </c>
      <c r="M20" s="17">
        <v>45</v>
      </c>
      <c r="N20" s="18">
        <f t="shared" si="0"/>
        <v>0.86538461538461542</v>
      </c>
      <c r="O20" s="18">
        <f t="shared" si="1"/>
        <v>0.13461538461538458</v>
      </c>
      <c r="P20" s="46">
        <f>M20/M18</f>
        <v>0.65217391304347827</v>
      </c>
    </row>
    <row r="21" spans="1:16" ht="15.75" customHeight="1" x14ac:dyDescent="0.25">
      <c r="A21" s="5">
        <v>1401</v>
      </c>
      <c r="B21" s="6"/>
      <c r="C21" s="6"/>
      <c r="D21" s="6"/>
      <c r="E21" s="6">
        <v>40</v>
      </c>
      <c r="F21" s="6"/>
      <c r="G21" s="6"/>
      <c r="H21" s="55"/>
      <c r="I21" s="13"/>
      <c r="J21" s="14"/>
      <c r="K21" s="15"/>
      <c r="L21" s="59">
        <f>IF(E21=0,"",E21/D20)</f>
        <v>0.93023255813953487</v>
      </c>
      <c r="M21" s="17">
        <v>44</v>
      </c>
      <c r="N21" s="18">
        <f t="shared" si="0"/>
        <v>0.97777777777777775</v>
      </c>
      <c r="O21" s="18">
        <f t="shared" si="1"/>
        <v>2.2222222222222254E-2</v>
      </c>
      <c r="P21" s="4"/>
    </row>
    <row r="22" spans="1:16" ht="15.75" customHeight="1" x14ac:dyDescent="0.25">
      <c r="A22" s="5">
        <v>1402</v>
      </c>
      <c r="B22" s="6"/>
      <c r="C22" s="6"/>
      <c r="D22" s="6"/>
      <c r="E22" s="6"/>
      <c r="F22" s="6">
        <v>36</v>
      </c>
      <c r="G22" s="6"/>
      <c r="H22" s="55"/>
      <c r="I22" s="13"/>
      <c r="J22" s="14"/>
      <c r="K22" s="15"/>
      <c r="L22" s="59">
        <f>IF(F22=0,"",F22/E21)</f>
        <v>0.9</v>
      </c>
      <c r="M22" s="17">
        <v>39</v>
      </c>
      <c r="N22" s="18">
        <f t="shared" si="0"/>
        <v>0.88636363636363635</v>
      </c>
      <c r="O22" s="18">
        <f t="shared" si="1"/>
        <v>0.11363636363636365</v>
      </c>
      <c r="P22" s="4"/>
    </row>
    <row r="23" spans="1:16" ht="15.75" customHeight="1" x14ac:dyDescent="0.25">
      <c r="A23" s="5">
        <v>1501</v>
      </c>
      <c r="B23" s="6"/>
      <c r="C23" s="6"/>
      <c r="D23" s="6"/>
      <c r="E23" s="6"/>
      <c r="F23" s="6"/>
      <c r="G23" s="6">
        <v>36</v>
      </c>
      <c r="H23" s="55">
        <v>35</v>
      </c>
      <c r="I23" s="13"/>
      <c r="J23" s="14"/>
      <c r="K23" s="15"/>
      <c r="L23" s="59">
        <f>IF(G23=0,"",G23/F22)</f>
        <v>1</v>
      </c>
      <c r="M23" s="60">
        <v>39</v>
      </c>
      <c r="N23" s="18">
        <f t="shared" si="0"/>
        <v>1</v>
      </c>
      <c r="O23" s="18">
        <f t="shared" si="1"/>
        <v>0</v>
      </c>
      <c r="P23" s="4"/>
    </row>
    <row r="24" spans="1:16" ht="15.75" customHeight="1" x14ac:dyDescent="0.25">
      <c r="A24" s="5">
        <v>1502</v>
      </c>
      <c r="B24" s="6"/>
      <c r="C24" s="6"/>
      <c r="D24" s="6"/>
      <c r="E24" s="6"/>
      <c r="F24" s="6"/>
      <c r="G24" s="6"/>
      <c r="H24" s="55"/>
      <c r="I24" s="13"/>
      <c r="J24" s="14"/>
      <c r="K24" s="20"/>
      <c r="L24" s="61"/>
      <c r="M24" s="60"/>
      <c r="N24" s="62"/>
      <c r="O24" s="63"/>
      <c r="P24" s="4"/>
    </row>
    <row r="25" spans="1:16" ht="15.75" customHeight="1" x14ac:dyDescent="0.25">
      <c r="A25" s="5">
        <v>1601</v>
      </c>
      <c r="B25" s="6"/>
      <c r="C25" s="6"/>
      <c r="D25" s="6"/>
      <c r="E25" s="6"/>
      <c r="F25" s="6"/>
      <c r="G25" s="6"/>
      <c r="H25" s="55"/>
      <c r="I25" s="13"/>
      <c r="J25" s="14"/>
      <c r="K25" s="20"/>
      <c r="L25" s="61"/>
      <c r="M25" s="60"/>
      <c r="N25" s="62"/>
      <c r="O25" s="63"/>
      <c r="P25" s="4"/>
    </row>
    <row r="26" spans="1:16" ht="15.75" customHeight="1" x14ac:dyDescent="0.25">
      <c r="A26" s="64" t="s">
        <v>37</v>
      </c>
      <c r="B26" s="6"/>
      <c r="C26" s="6"/>
      <c r="D26" s="6"/>
      <c r="E26" s="6"/>
      <c r="F26" s="6"/>
      <c r="G26" s="6"/>
      <c r="H26" s="55"/>
      <c r="I26" s="13"/>
      <c r="J26" s="14"/>
      <c r="K26" s="20"/>
      <c r="L26" s="61"/>
      <c r="M26" s="60"/>
      <c r="N26" s="62"/>
      <c r="O26" s="63"/>
      <c r="P26" s="4"/>
    </row>
    <row r="27" spans="1:16" ht="15.75" customHeight="1" x14ac:dyDescent="0.25">
      <c r="A27" s="64" t="s">
        <v>38</v>
      </c>
      <c r="B27" s="6"/>
      <c r="C27" s="6"/>
      <c r="D27" s="6"/>
      <c r="E27" s="6"/>
      <c r="F27" s="6"/>
      <c r="G27" s="6"/>
      <c r="H27" s="55"/>
      <c r="I27" s="35"/>
      <c r="J27" s="36"/>
      <c r="K27" s="37"/>
      <c r="L27" s="65"/>
      <c r="M27" s="60"/>
      <c r="N27" s="66"/>
      <c r="O27" s="67"/>
      <c r="P27" s="4"/>
    </row>
    <row r="28" spans="1:16" ht="18" customHeight="1" x14ac:dyDescent="0.25">
      <c r="A28" s="1"/>
      <c r="B28" s="105" t="s">
        <v>22</v>
      </c>
      <c r="C28" s="97"/>
      <c r="D28" s="97"/>
      <c r="E28" s="97"/>
      <c r="F28" s="97"/>
      <c r="G28" s="98"/>
      <c r="H28" s="41">
        <f>SUM(H18:H27)</f>
        <v>35</v>
      </c>
      <c r="I28" s="68">
        <f>IF(H23=0,"",H23/B18)</f>
        <v>0.50724637681159424</v>
      </c>
      <c r="J28" s="68">
        <f>IF(H28=0,"",H28/B18)</f>
        <v>0.50724637681159424</v>
      </c>
      <c r="K28" s="68" t="str">
        <f>IF(H26=0,"0.00%",J28-I28)</f>
        <v>0.00%</v>
      </c>
      <c r="L28" s="2"/>
      <c r="M28" s="4"/>
      <c r="N28" s="3"/>
      <c r="O28" s="2"/>
      <c r="P28" s="4"/>
    </row>
    <row r="29" spans="1:16" ht="12.75" customHeight="1" x14ac:dyDescent="0.2">
      <c r="I29" s="2"/>
      <c r="J29" s="2"/>
      <c r="L29" s="2"/>
      <c r="M29" s="56"/>
      <c r="N29" s="56"/>
      <c r="O29" s="2"/>
    </row>
    <row r="30" spans="1:16" ht="12.75" customHeight="1" x14ac:dyDescent="0.2">
      <c r="I30" s="2"/>
      <c r="J30" s="2"/>
      <c r="L30" s="2"/>
      <c r="M30" s="56"/>
      <c r="N30" s="56"/>
      <c r="O30" s="2"/>
    </row>
    <row r="31" spans="1:16" ht="26.25" customHeight="1" x14ac:dyDescent="0.4">
      <c r="A31" s="44"/>
      <c r="B31" s="101" t="s">
        <v>23</v>
      </c>
      <c r="C31" s="103"/>
      <c r="D31" s="103"/>
      <c r="E31" s="103"/>
      <c r="F31" s="103"/>
      <c r="G31" s="103"/>
      <c r="H31" s="57">
        <v>1301</v>
      </c>
      <c r="I31" s="58"/>
      <c r="J31" s="58"/>
      <c r="K31" s="58"/>
      <c r="L31" s="58"/>
      <c r="M31" s="58"/>
      <c r="N31" s="4"/>
      <c r="O31" s="4"/>
      <c r="P31" s="4"/>
    </row>
    <row r="32" spans="1:16" ht="20.25" x14ac:dyDescent="0.2">
      <c r="A32" s="95" t="s">
        <v>1</v>
      </c>
      <c r="B32" s="96" t="s">
        <v>2</v>
      </c>
      <c r="C32" s="97"/>
      <c r="D32" s="97"/>
      <c r="E32" s="97"/>
      <c r="F32" s="97"/>
      <c r="G32" s="97"/>
      <c r="H32" s="99" t="s">
        <v>3</v>
      </c>
      <c r="I32" s="93" t="s">
        <v>4</v>
      </c>
      <c r="J32" s="93" t="s">
        <v>5</v>
      </c>
      <c r="K32" s="91" t="s">
        <v>6</v>
      </c>
      <c r="L32" s="93" t="s">
        <v>7</v>
      </c>
      <c r="M32" s="94" t="s">
        <v>8</v>
      </c>
      <c r="N32" s="94" t="s">
        <v>9</v>
      </c>
      <c r="O32" s="93" t="s">
        <v>10</v>
      </c>
      <c r="P32" s="4"/>
    </row>
    <row r="33" spans="1:16" ht="15.75" x14ac:dyDescent="0.25">
      <c r="A33" s="92"/>
      <c r="B33" s="5" t="s">
        <v>11</v>
      </c>
      <c r="C33" s="5" t="s">
        <v>12</v>
      </c>
      <c r="D33" s="5" t="s">
        <v>13</v>
      </c>
      <c r="E33" s="5" t="s">
        <v>14</v>
      </c>
      <c r="F33" s="5" t="s">
        <v>15</v>
      </c>
      <c r="G33" s="5" t="s">
        <v>16</v>
      </c>
      <c r="H33" s="104"/>
      <c r="I33" s="92"/>
      <c r="J33" s="92"/>
      <c r="K33" s="92"/>
      <c r="L33" s="92"/>
      <c r="M33" s="92"/>
      <c r="N33" s="92"/>
      <c r="O33" s="92"/>
      <c r="P33" s="4"/>
    </row>
    <row r="34" spans="1:16" ht="15.75" customHeight="1" x14ac:dyDescent="0.25">
      <c r="A34" s="5">
        <v>1301</v>
      </c>
      <c r="B34" s="6">
        <v>8</v>
      </c>
      <c r="C34" s="6"/>
      <c r="D34" s="6"/>
      <c r="E34" s="6"/>
      <c r="F34" s="6"/>
      <c r="G34" s="6"/>
      <c r="H34" s="55"/>
      <c r="I34" s="7"/>
      <c r="J34" s="8"/>
      <c r="K34" s="9"/>
      <c r="L34" s="10"/>
      <c r="M34" s="11">
        <f>B34</f>
        <v>8</v>
      </c>
      <c r="N34" s="12"/>
      <c r="O34" s="10"/>
      <c r="P34" s="4"/>
    </row>
    <row r="35" spans="1:16" ht="15.75" customHeight="1" x14ac:dyDescent="0.25">
      <c r="A35" s="5">
        <v>1302</v>
      </c>
      <c r="B35" s="6"/>
      <c r="C35" s="6">
        <v>5</v>
      </c>
      <c r="D35" s="6"/>
      <c r="E35" s="6"/>
      <c r="F35" s="6"/>
      <c r="G35" s="6"/>
      <c r="H35" s="55"/>
      <c r="I35" s="13"/>
      <c r="J35" s="14"/>
      <c r="K35" s="15"/>
      <c r="L35" s="53">
        <f>IF(C35=0,"",C35/B34)</f>
        <v>0.625</v>
      </c>
      <c r="M35" s="17">
        <v>5</v>
      </c>
      <c r="N35" s="54">
        <f t="shared" ref="N35:N39" si="2">IF(M35=0,"",M35/M34)</f>
        <v>0.625</v>
      </c>
      <c r="O35" s="54">
        <f t="shared" ref="O35:O39" si="3">IF(M35=0,"",100%-N35)</f>
        <v>0.375</v>
      </c>
      <c r="P35" s="4"/>
    </row>
    <row r="36" spans="1:16" ht="15.75" customHeight="1" x14ac:dyDescent="0.25">
      <c r="A36" s="5">
        <v>1401</v>
      </c>
      <c r="B36" s="6"/>
      <c r="C36" s="6"/>
      <c r="D36" s="6">
        <v>4</v>
      </c>
      <c r="E36" s="6"/>
      <c r="F36" s="6"/>
      <c r="G36" s="6"/>
      <c r="H36" s="55"/>
      <c r="I36" s="13"/>
      <c r="J36" s="14"/>
      <c r="K36" s="15"/>
      <c r="L36" s="59">
        <f>IF(D36=0,"",D36/C35)</f>
        <v>0.8</v>
      </c>
      <c r="M36" s="17">
        <v>5</v>
      </c>
      <c r="N36" s="18">
        <f t="shared" si="2"/>
        <v>1</v>
      </c>
      <c r="O36" s="18">
        <f t="shared" si="3"/>
        <v>0</v>
      </c>
      <c r="P36" s="46">
        <f>M36/M34</f>
        <v>0.625</v>
      </c>
    </row>
    <row r="37" spans="1:16" ht="15.75" customHeight="1" x14ac:dyDescent="0.25">
      <c r="A37" s="5">
        <v>1402</v>
      </c>
      <c r="B37" s="6"/>
      <c r="C37" s="6"/>
      <c r="D37" s="6"/>
      <c r="E37" s="6">
        <v>3</v>
      </c>
      <c r="F37" s="6"/>
      <c r="G37" s="6"/>
      <c r="H37" s="55"/>
      <c r="I37" s="13"/>
      <c r="J37" s="14"/>
      <c r="K37" s="15"/>
      <c r="L37" s="59">
        <f>IF(E37=0,"",E37/D36)</f>
        <v>0.75</v>
      </c>
      <c r="M37" s="17">
        <v>4</v>
      </c>
      <c r="N37" s="18">
        <f t="shared" si="2"/>
        <v>0.8</v>
      </c>
      <c r="O37" s="18">
        <f t="shared" si="3"/>
        <v>0.19999999999999996</v>
      </c>
      <c r="P37" s="4"/>
    </row>
    <row r="38" spans="1:16" ht="15.75" customHeight="1" x14ac:dyDescent="0.25">
      <c r="A38" s="5">
        <v>1501</v>
      </c>
      <c r="B38" s="6"/>
      <c r="C38" s="6"/>
      <c r="D38" s="6"/>
      <c r="E38" s="6"/>
      <c r="F38" s="6">
        <v>3</v>
      </c>
      <c r="G38" s="6"/>
      <c r="H38" s="55"/>
      <c r="I38" s="13"/>
      <c r="J38" s="14"/>
      <c r="K38" s="15"/>
      <c r="L38" s="59">
        <f>IF(F38=0,"",F38/E37)</f>
        <v>1</v>
      </c>
      <c r="M38" s="17">
        <v>4</v>
      </c>
      <c r="N38" s="18">
        <f t="shared" si="2"/>
        <v>1</v>
      </c>
      <c r="O38" s="18">
        <f t="shared" si="3"/>
        <v>0</v>
      </c>
      <c r="P38" s="4"/>
    </row>
    <row r="39" spans="1:16" ht="15.75" customHeight="1" x14ac:dyDescent="0.25">
      <c r="A39" s="5">
        <v>1502</v>
      </c>
      <c r="B39" s="6"/>
      <c r="C39" s="6"/>
      <c r="D39" s="6"/>
      <c r="E39" s="6"/>
      <c r="F39" s="6"/>
      <c r="G39" s="6">
        <v>3</v>
      </c>
      <c r="H39" s="55">
        <v>2</v>
      </c>
      <c r="I39" s="13"/>
      <c r="J39" s="14"/>
      <c r="K39" s="15"/>
      <c r="L39" s="59">
        <f>IF(G39=0,"",G39/F38)</f>
        <v>1</v>
      </c>
      <c r="M39" s="60">
        <v>4</v>
      </c>
      <c r="N39" s="18">
        <f t="shared" si="2"/>
        <v>1</v>
      </c>
      <c r="O39" s="18">
        <f t="shared" si="3"/>
        <v>0</v>
      </c>
      <c r="P39" s="4"/>
    </row>
    <row r="40" spans="1:16" ht="15.75" customHeight="1" x14ac:dyDescent="0.25">
      <c r="A40" s="5">
        <v>1601</v>
      </c>
      <c r="B40" s="6"/>
      <c r="C40" s="6"/>
      <c r="D40" s="6"/>
      <c r="E40" s="6"/>
      <c r="F40" s="6"/>
      <c r="G40" s="6"/>
      <c r="H40" s="55"/>
      <c r="I40" s="13"/>
      <c r="J40" s="14"/>
      <c r="K40" s="20"/>
      <c r="L40" s="61"/>
      <c r="M40" s="60"/>
      <c r="N40" s="62"/>
      <c r="O40" s="63"/>
      <c r="P40" s="4"/>
    </row>
    <row r="41" spans="1:16" ht="15.75" customHeight="1" x14ac:dyDescent="0.25">
      <c r="A41" s="5">
        <v>1602</v>
      </c>
      <c r="B41" s="6"/>
      <c r="C41" s="6"/>
      <c r="D41" s="6"/>
      <c r="E41" s="6"/>
      <c r="F41" s="6"/>
      <c r="G41" s="6"/>
      <c r="H41" s="55"/>
      <c r="I41" s="13"/>
      <c r="J41" s="14"/>
      <c r="K41" s="20"/>
      <c r="L41" s="61"/>
      <c r="M41" s="60"/>
      <c r="N41" s="62"/>
      <c r="O41" s="63"/>
      <c r="P41" s="4"/>
    </row>
    <row r="42" spans="1:16" ht="15.75" customHeight="1" x14ac:dyDescent="0.25">
      <c r="A42" s="64" t="s">
        <v>38</v>
      </c>
      <c r="B42" s="6"/>
      <c r="C42" s="6"/>
      <c r="D42" s="6"/>
      <c r="E42" s="6"/>
      <c r="F42" s="6"/>
      <c r="G42" s="6"/>
      <c r="H42" s="55"/>
      <c r="I42" s="13"/>
      <c r="J42" s="14"/>
      <c r="K42" s="20"/>
      <c r="L42" s="61"/>
      <c r="M42" s="60"/>
      <c r="N42" s="62"/>
      <c r="O42" s="63"/>
      <c r="P42" s="4"/>
    </row>
    <row r="43" spans="1:16" ht="15.75" x14ac:dyDescent="0.25">
      <c r="A43" s="64" t="s">
        <v>39</v>
      </c>
      <c r="B43" s="6"/>
      <c r="C43" s="6"/>
      <c r="D43" s="6"/>
      <c r="E43" s="6"/>
      <c r="F43" s="6"/>
      <c r="G43" s="6"/>
      <c r="H43" s="55"/>
      <c r="I43" s="35"/>
      <c r="J43" s="36"/>
      <c r="K43" s="37"/>
      <c r="L43" s="65"/>
      <c r="M43" s="60"/>
      <c r="N43" s="66"/>
      <c r="O43" s="67"/>
      <c r="P43" s="4"/>
    </row>
    <row r="44" spans="1:16" ht="18" customHeight="1" x14ac:dyDescent="0.25">
      <c r="A44" s="1"/>
      <c r="B44" s="105" t="s">
        <v>22</v>
      </c>
      <c r="C44" s="97"/>
      <c r="D44" s="97"/>
      <c r="E44" s="97"/>
      <c r="F44" s="97"/>
      <c r="G44" s="98"/>
      <c r="H44" s="41">
        <f>SUM(H34:H43)</f>
        <v>2</v>
      </c>
      <c r="I44" s="68">
        <f>IF(H39=0,"",H39/B34)</f>
        <v>0.25</v>
      </c>
      <c r="J44" s="68">
        <f>IF(H44=0,"",H44/B34)</f>
        <v>0.25</v>
      </c>
      <c r="K44" s="68" t="str">
        <f>IF(H42=0,"0.00%",J44-I44)</f>
        <v>0.00%</v>
      </c>
      <c r="L44" s="2"/>
      <c r="M44" s="4"/>
      <c r="N44" s="3"/>
      <c r="O44" s="2"/>
      <c r="P44" s="4"/>
    </row>
    <row r="45" spans="1:16" ht="18" customHeight="1" x14ac:dyDescent="0.2">
      <c r="I45" s="2"/>
      <c r="J45" s="2"/>
      <c r="L45" s="2"/>
      <c r="M45" s="56"/>
      <c r="N45" s="56"/>
      <c r="O45" s="2"/>
    </row>
    <row r="46" spans="1:16" ht="12.75" customHeight="1" x14ac:dyDescent="0.2">
      <c r="I46" s="2"/>
      <c r="J46" s="2"/>
      <c r="L46" s="2"/>
      <c r="M46" s="56"/>
      <c r="N46" s="56"/>
      <c r="O46" s="2"/>
    </row>
    <row r="47" spans="1:16" ht="26.25" customHeight="1" x14ac:dyDescent="0.4">
      <c r="A47" s="44"/>
      <c r="B47" s="101" t="s">
        <v>23</v>
      </c>
      <c r="C47" s="103"/>
      <c r="D47" s="103"/>
      <c r="E47" s="103"/>
      <c r="F47" s="103"/>
      <c r="G47" s="103"/>
      <c r="H47" s="57">
        <v>1302</v>
      </c>
      <c r="I47" s="58"/>
      <c r="J47" s="58"/>
      <c r="K47" s="58"/>
      <c r="L47" s="58"/>
      <c r="M47" s="58"/>
      <c r="N47" s="4"/>
      <c r="O47" s="4"/>
      <c r="P47" s="4"/>
    </row>
    <row r="48" spans="1:16" ht="20.25" x14ac:dyDescent="0.2">
      <c r="A48" s="95" t="s">
        <v>1</v>
      </c>
      <c r="B48" s="96" t="s">
        <v>2</v>
      </c>
      <c r="C48" s="97"/>
      <c r="D48" s="97"/>
      <c r="E48" s="97"/>
      <c r="F48" s="97"/>
      <c r="G48" s="97"/>
      <c r="H48" s="99" t="s">
        <v>3</v>
      </c>
      <c r="I48" s="93" t="s">
        <v>4</v>
      </c>
      <c r="J48" s="93" t="s">
        <v>5</v>
      </c>
      <c r="K48" s="91" t="s">
        <v>6</v>
      </c>
      <c r="L48" s="93" t="s">
        <v>7</v>
      </c>
      <c r="M48" s="94" t="s">
        <v>8</v>
      </c>
      <c r="N48" s="94" t="s">
        <v>9</v>
      </c>
      <c r="O48" s="93" t="s">
        <v>10</v>
      </c>
      <c r="P48" s="4"/>
    </row>
    <row r="49" spans="1:16" ht="15.75" x14ac:dyDescent="0.25">
      <c r="A49" s="92"/>
      <c r="B49" s="5" t="s">
        <v>11</v>
      </c>
      <c r="C49" s="5" t="s">
        <v>12</v>
      </c>
      <c r="D49" s="5" t="s">
        <v>13</v>
      </c>
      <c r="E49" s="5" t="s">
        <v>14</v>
      </c>
      <c r="F49" s="5" t="s">
        <v>15</v>
      </c>
      <c r="G49" s="5" t="s">
        <v>16</v>
      </c>
      <c r="H49" s="104"/>
      <c r="I49" s="92"/>
      <c r="J49" s="92"/>
      <c r="K49" s="92"/>
      <c r="L49" s="92"/>
      <c r="M49" s="92"/>
      <c r="N49" s="92"/>
      <c r="O49" s="92"/>
      <c r="P49" s="4"/>
    </row>
    <row r="50" spans="1:16" ht="15.75" x14ac:dyDescent="0.25">
      <c r="A50" s="5">
        <v>1302</v>
      </c>
      <c r="B50" s="6">
        <v>136</v>
      </c>
      <c r="C50" s="6"/>
      <c r="D50" s="6"/>
      <c r="E50" s="6"/>
      <c r="F50" s="6"/>
      <c r="G50" s="6"/>
      <c r="H50" s="55"/>
      <c r="I50" s="7"/>
      <c r="J50" s="8"/>
      <c r="K50" s="9"/>
      <c r="L50" s="10"/>
      <c r="M50" s="11">
        <f>B50</f>
        <v>136</v>
      </c>
      <c r="N50" s="12"/>
      <c r="O50" s="10"/>
      <c r="P50" s="4"/>
    </row>
    <row r="51" spans="1:16" ht="15.75" x14ac:dyDescent="0.25">
      <c r="A51" s="5">
        <v>1401</v>
      </c>
      <c r="B51" s="6"/>
      <c r="C51" s="6">
        <v>105</v>
      </c>
      <c r="D51" s="6"/>
      <c r="E51" s="6"/>
      <c r="F51" s="6"/>
      <c r="G51" s="6"/>
      <c r="H51" s="55"/>
      <c r="I51" s="13"/>
      <c r="J51" s="14"/>
      <c r="K51" s="15"/>
      <c r="L51" s="53">
        <f>IF(C51=0,"",C51/B50)</f>
        <v>0.7720588235294118</v>
      </c>
      <c r="M51" s="17">
        <v>105</v>
      </c>
      <c r="N51" s="54">
        <f t="shared" ref="N51:N55" si="4">IF(M51=0,"",M51/M50)</f>
        <v>0.7720588235294118</v>
      </c>
      <c r="O51" s="54">
        <f t="shared" ref="O51:O55" si="5">IF(M51=0,"",100%-N51)</f>
        <v>0.2279411764705882</v>
      </c>
      <c r="P51" s="4"/>
    </row>
    <row r="52" spans="1:16" ht="15.75" customHeight="1" x14ac:dyDescent="0.25">
      <c r="A52" s="5">
        <v>1402</v>
      </c>
      <c r="B52" s="6"/>
      <c r="C52" s="6"/>
      <c r="D52" s="6">
        <v>91</v>
      </c>
      <c r="E52" s="6"/>
      <c r="F52" s="6"/>
      <c r="G52" s="6"/>
      <c r="H52" s="55"/>
      <c r="I52" s="13"/>
      <c r="J52" s="14"/>
      <c r="K52" s="15"/>
      <c r="L52" s="59">
        <f>IF(D52=0,"",D52/C51)</f>
        <v>0.8666666666666667</v>
      </c>
      <c r="M52" s="17">
        <v>91</v>
      </c>
      <c r="N52" s="18">
        <f t="shared" si="4"/>
        <v>0.8666666666666667</v>
      </c>
      <c r="O52" s="18">
        <f t="shared" si="5"/>
        <v>0.1333333333333333</v>
      </c>
      <c r="P52" s="46">
        <f>M52/M50</f>
        <v>0.66911764705882348</v>
      </c>
    </row>
    <row r="53" spans="1:16" ht="15.75" x14ac:dyDescent="0.25">
      <c r="A53" s="5">
        <v>1501</v>
      </c>
      <c r="B53" s="6"/>
      <c r="C53" s="6"/>
      <c r="D53" s="6"/>
      <c r="E53" s="6">
        <v>85</v>
      </c>
      <c r="F53" s="6"/>
      <c r="G53" s="6"/>
      <c r="H53" s="55"/>
      <c r="I53" s="13"/>
      <c r="J53" s="14"/>
      <c r="K53" s="15"/>
      <c r="L53" s="59">
        <f>IF(E53=0,"",E53/D52)</f>
        <v>0.93406593406593408</v>
      </c>
      <c r="M53" s="17">
        <v>90</v>
      </c>
      <c r="N53" s="18">
        <f t="shared" si="4"/>
        <v>0.98901098901098905</v>
      </c>
      <c r="O53" s="18">
        <f t="shared" si="5"/>
        <v>1.098901098901095E-2</v>
      </c>
      <c r="P53" s="4"/>
    </row>
    <row r="54" spans="1:16" ht="15.75" customHeight="1" x14ac:dyDescent="0.25">
      <c r="A54" s="5">
        <v>1502</v>
      </c>
      <c r="B54" s="6"/>
      <c r="C54" s="6"/>
      <c r="D54" s="6"/>
      <c r="E54" s="6"/>
      <c r="F54" s="6">
        <v>79</v>
      </c>
      <c r="G54" s="6"/>
      <c r="H54" s="55"/>
      <c r="I54" s="13"/>
      <c r="J54" s="14"/>
      <c r="K54" s="15"/>
      <c r="L54" s="59">
        <f>IF(F54=0,"",F54/E53)</f>
        <v>0.92941176470588238</v>
      </c>
      <c r="M54" s="17">
        <v>84</v>
      </c>
      <c r="N54" s="18">
        <f t="shared" si="4"/>
        <v>0.93333333333333335</v>
      </c>
      <c r="O54" s="18">
        <f t="shared" si="5"/>
        <v>6.6666666666666652E-2</v>
      </c>
      <c r="P54" s="4"/>
    </row>
    <row r="55" spans="1:16" ht="15.75" customHeight="1" x14ac:dyDescent="0.25">
      <c r="A55" s="5">
        <v>1601</v>
      </c>
      <c r="B55" s="6"/>
      <c r="C55" s="6"/>
      <c r="D55" s="6"/>
      <c r="E55" s="6"/>
      <c r="F55" s="6"/>
      <c r="G55" s="6">
        <v>73</v>
      </c>
      <c r="H55" s="55">
        <v>25</v>
      </c>
      <c r="I55" s="13"/>
      <c r="J55" s="14"/>
      <c r="K55" s="15"/>
      <c r="L55" s="59">
        <f>IF(G55=0,"",G55/F54)</f>
        <v>0.92405063291139244</v>
      </c>
      <c r="M55" s="60">
        <v>78</v>
      </c>
      <c r="N55" s="18">
        <f t="shared" si="4"/>
        <v>0.9285714285714286</v>
      </c>
      <c r="O55" s="18">
        <f t="shared" si="5"/>
        <v>7.1428571428571397E-2</v>
      </c>
      <c r="P55" s="4"/>
    </row>
    <row r="56" spans="1:16" ht="15.75" customHeight="1" x14ac:dyDescent="0.25">
      <c r="A56" s="5">
        <v>1602</v>
      </c>
      <c r="B56" s="6"/>
      <c r="C56" s="6"/>
      <c r="D56" s="6"/>
      <c r="E56" s="6"/>
      <c r="F56" s="6"/>
      <c r="G56" s="6">
        <v>9</v>
      </c>
      <c r="H56" s="55">
        <v>8</v>
      </c>
      <c r="I56" s="13"/>
      <c r="J56" s="14"/>
      <c r="K56" s="20"/>
      <c r="L56" s="61"/>
      <c r="M56" s="60">
        <v>10</v>
      </c>
      <c r="N56" s="62"/>
      <c r="O56" s="63"/>
      <c r="P56" s="4"/>
    </row>
    <row r="57" spans="1:16" ht="15.75" customHeight="1" x14ac:dyDescent="0.25">
      <c r="A57" s="5">
        <v>1701</v>
      </c>
      <c r="B57" s="6"/>
      <c r="C57" s="6"/>
      <c r="D57" s="6"/>
      <c r="E57" s="6"/>
      <c r="F57" s="6"/>
      <c r="G57" s="6">
        <v>3</v>
      </c>
      <c r="H57" s="55">
        <v>2</v>
      </c>
      <c r="I57" s="13"/>
      <c r="J57" s="14"/>
      <c r="K57" s="20"/>
      <c r="L57" s="61"/>
      <c r="M57" s="60">
        <v>3</v>
      </c>
      <c r="N57" s="62"/>
      <c r="O57" s="63"/>
      <c r="P57" s="4"/>
    </row>
    <row r="58" spans="1:16" ht="15.75" customHeight="1" x14ac:dyDescent="0.25">
      <c r="A58" s="64" t="s">
        <v>39</v>
      </c>
      <c r="B58" s="6"/>
      <c r="C58" s="6"/>
      <c r="D58" s="6"/>
      <c r="E58" s="6"/>
      <c r="F58" s="6"/>
      <c r="G58" s="6">
        <v>1</v>
      </c>
      <c r="H58" s="55">
        <v>1</v>
      </c>
      <c r="I58" s="13"/>
      <c r="J58" s="14"/>
      <c r="K58" s="20"/>
      <c r="L58" s="61"/>
      <c r="M58" s="60">
        <v>1</v>
      </c>
      <c r="N58" s="62"/>
      <c r="O58" s="63"/>
      <c r="P58" s="4"/>
    </row>
    <row r="59" spans="1:16" ht="15.75" customHeight="1" x14ac:dyDescent="0.25">
      <c r="A59" s="64" t="s">
        <v>41</v>
      </c>
      <c r="B59" s="6"/>
      <c r="C59" s="6"/>
      <c r="D59" s="6"/>
      <c r="E59" s="6"/>
      <c r="F59" s="6"/>
      <c r="G59" s="6"/>
      <c r="H59" s="55"/>
      <c r="I59" s="35"/>
      <c r="J59" s="36"/>
      <c r="K59" s="37"/>
      <c r="L59" s="65"/>
      <c r="M59" s="60"/>
      <c r="N59" s="66"/>
      <c r="O59" s="67"/>
      <c r="P59" s="4"/>
    </row>
    <row r="60" spans="1:16" ht="18" x14ac:dyDescent="0.25">
      <c r="A60" s="1"/>
      <c r="B60" s="105" t="s">
        <v>22</v>
      </c>
      <c r="C60" s="97"/>
      <c r="D60" s="97"/>
      <c r="E60" s="97"/>
      <c r="F60" s="97"/>
      <c r="G60" s="98"/>
      <c r="H60" s="41">
        <f>SUM(H50:H59)</f>
        <v>36</v>
      </c>
      <c r="I60" s="68">
        <f>IF(H55=0,"",H55/B50)</f>
        <v>0.18382352941176472</v>
      </c>
      <c r="J60" s="68">
        <f>IF(H60=0,"",H60/B50)</f>
        <v>0.26470588235294118</v>
      </c>
      <c r="K60" s="68">
        <f>IF(H58=0,"",J60-I60)</f>
        <v>8.0882352941176461E-2</v>
      </c>
      <c r="L60" s="2"/>
      <c r="M60" s="4"/>
      <c r="N60" s="3"/>
      <c r="O60" s="2"/>
      <c r="P60" s="4"/>
    </row>
    <row r="61" spans="1:16" ht="18" customHeight="1" x14ac:dyDescent="0.2">
      <c r="I61" s="2"/>
      <c r="J61" s="2"/>
      <c r="L61" s="2"/>
      <c r="M61" s="56"/>
      <c r="N61" s="56"/>
      <c r="O61" s="2"/>
    </row>
    <row r="62" spans="1:16" ht="12.75" customHeight="1" x14ac:dyDescent="0.2">
      <c r="I62" s="2"/>
      <c r="J62" s="2"/>
      <c r="L62" s="2"/>
      <c r="M62" s="56"/>
      <c r="N62" s="56"/>
      <c r="O62" s="2"/>
    </row>
    <row r="63" spans="1:16" ht="26.25" customHeight="1" x14ac:dyDescent="0.4">
      <c r="A63" s="44"/>
      <c r="B63" s="101" t="s">
        <v>23</v>
      </c>
      <c r="C63" s="103"/>
      <c r="D63" s="103"/>
      <c r="E63" s="103"/>
      <c r="F63" s="103"/>
      <c r="G63" s="103"/>
      <c r="H63" s="57">
        <v>1402</v>
      </c>
      <c r="I63" s="58"/>
      <c r="J63" s="58"/>
      <c r="K63" s="58"/>
      <c r="L63" s="58"/>
      <c r="M63" s="58"/>
      <c r="N63" s="4"/>
      <c r="O63" s="4"/>
      <c r="P63" s="4"/>
    </row>
    <row r="64" spans="1:16" ht="20.25" customHeight="1" x14ac:dyDescent="0.2">
      <c r="A64" s="95" t="s">
        <v>1</v>
      </c>
      <c r="B64" s="96" t="s">
        <v>2</v>
      </c>
      <c r="C64" s="97"/>
      <c r="D64" s="97"/>
      <c r="E64" s="97"/>
      <c r="F64" s="97"/>
      <c r="G64" s="97"/>
      <c r="H64" s="99" t="s">
        <v>3</v>
      </c>
      <c r="I64" s="93" t="s">
        <v>4</v>
      </c>
      <c r="J64" s="93" t="s">
        <v>5</v>
      </c>
      <c r="K64" s="91" t="s">
        <v>6</v>
      </c>
      <c r="L64" s="93" t="s">
        <v>7</v>
      </c>
      <c r="M64" s="94" t="s">
        <v>8</v>
      </c>
      <c r="N64" s="94" t="s">
        <v>9</v>
      </c>
      <c r="O64" s="93" t="s">
        <v>10</v>
      </c>
      <c r="P64" s="4"/>
    </row>
    <row r="65" spans="1:16" ht="15.75" customHeight="1" x14ac:dyDescent="0.25">
      <c r="A65" s="92"/>
      <c r="B65" s="5" t="s">
        <v>11</v>
      </c>
      <c r="C65" s="5" t="s">
        <v>12</v>
      </c>
      <c r="D65" s="5" t="s">
        <v>13</v>
      </c>
      <c r="E65" s="5" t="s">
        <v>14</v>
      </c>
      <c r="F65" s="5" t="s">
        <v>15</v>
      </c>
      <c r="G65" s="5" t="s">
        <v>16</v>
      </c>
      <c r="H65" s="104"/>
      <c r="I65" s="92"/>
      <c r="J65" s="92"/>
      <c r="K65" s="92"/>
      <c r="L65" s="92"/>
      <c r="M65" s="92"/>
      <c r="N65" s="92"/>
      <c r="O65" s="92"/>
      <c r="P65" s="4"/>
    </row>
    <row r="66" spans="1:16" ht="15.75" customHeight="1" x14ac:dyDescent="0.25">
      <c r="A66" s="5">
        <v>1402</v>
      </c>
      <c r="B66" s="6">
        <v>132</v>
      </c>
      <c r="C66" s="6"/>
      <c r="D66" s="6"/>
      <c r="E66" s="6"/>
      <c r="F66" s="6"/>
      <c r="G66" s="6"/>
      <c r="H66" s="55"/>
      <c r="I66" s="7"/>
      <c r="J66" s="8"/>
      <c r="K66" s="9"/>
      <c r="L66" s="10"/>
      <c r="M66" s="11">
        <f>B66</f>
        <v>132</v>
      </c>
      <c r="N66" s="12"/>
      <c r="O66" s="10"/>
      <c r="P66" s="4"/>
    </row>
    <row r="67" spans="1:16" ht="15.75" customHeight="1" x14ac:dyDescent="0.25">
      <c r="A67" s="5">
        <v>1501</v>
      </c>
      <c r="B67" s="6"/>
      <c r="C67" s="6">
        <v>98</v>
      </c>
      <c r="D67" s="6"/>
      <c r="E67" s="6"/>
      <c r="F67" s="6"/>
      <c r="G67" s="6"/>
      <c r="H67" s="55"/>
      <c r="I67" s="13"/>
      <c r="J67" s="14"/>
      <c r="K67" s="15"/>
      <c r="L67" s="53">
        <f>IF(C67=0,"",C67/B66)</f>
        <v>0.74242424242424243</v>
      </c>
      <c r="M67" s="17">
        <v>98</v>
      </c>
      <c r="N67" s="54">
        <f t="shared" ref="N67:N71" si="6">IF(M67=0,"",M67/M66)</f>
        <v>0.74242424242424243</v>
      </c>
      <c r="O67" s="54">
        <f t="shared" ref="O67:O71" si="7">IF(M67=0,"",100%-N67)</f>
        <v>0.25757575757575757</v>
      </c>
      <c r="P67" s="4"/>
    </row>
    <row r="68" spans="1:16" ht="15.75" customHeight="1" x14ac:dyDescent="0.25">
      <c r="A68" s="5">
        <v>1502</v>
      </c>
      <c r="B68" s="6"/>
      <c r="C68" s="6"/>
      <c r="D68" s="6">
        <v>89</v>
      </c>
      <c r="E68" s="6"/>
      <c r="F68" s="6"/>
      <c r="G68" s="6"/>
      <c r="H68" s="55"/>
      <c r="I68" s="13"/>
      <c r="J68" s="14"/>
      <c r="K68" s="15"/>
      <c r="L68" s="59">
        <f>IF(D68=0,"",D68/C67)</f>
        <v>0.90816326530612246</v>
      </c>
      <c r="M68" s="17">
        <v>91</v>
      </c>
      <c r="N68" s="18">
        <f t="shared" si="6"/>
        <v>0.9285714285714286</v>
      </c>
      <c r="O68" s="18">
        <f t="shared" si="7"/>
        <v>7.1428571428571397E-2</v>
      </c>
      <c r="P68" s="46">
        <f>M68/M66</f>
        <v>0.68939393939393945</v>
      </c>
    </row>
    <row r="69" spans="1:16" ht="15.75" customHeight="1" x14ac:dyDescent="0.25">
      <c r="A69" s="5">
        <v>1601</v>
      </c>
      <c r="B69" s="6"/>
      <c r="C69" s="6"/>
      <c r="D69" s="6"/>
      <c r="E69" s="6">
        <v>89</v>
      </c>
      <c r="F69" s="6"/>
      <c r="G69" s="6"/>
      <c r="H69" s="55"/>
      <c r="I69" s="13"/>
      <c r="J69" s="14"/>
      <c r="K69" s="15"/>
      <c r="L69" s="59">
        <f>IF(E69=0,"",E69/D68)</f>
        <v>1</v>
      </c>
      <c r="M69" s="17">
        <v>90</v>
      </c>
      <c r="N69" s="18">
        <f t="shared" si="6"/>
        <v>0.98901098901098905</v>
      </c>
      <c r="O69" s="18">
        <f t="shared" si="7"/>
        <v>1.098901098901095E-2</v>
      </c>
      <c r="P69" s="4"/>
    </row>
    <row r="70" spans="1:16" ht="15.75" customHeight="1" x14ac:dyDescent="0.25">
      <c r="A70" s="5">
        <v>1602</v>
      </c>
      <c r="B70" s="6"/>
      <c r="C70" s="6"/>
      <c r="D70" s="6"/>
      <c r="E70" s="6"/>
      <c r="F70" s="6">
        <v>84</v>
      </c>
      <c r="G70" s="6"/>
      <c r="H70" s="55"/>
      <c r="I70" s="13"/>
      <c r="J70" s="14"/>
      <c r="K70" s="15"/>
      <c r="L70" s="59">
        <f>IF(F70=0,"",F70/E69)</f>
        <v>0.9438202247191011</v>
      </c>
      <c r="M70" s="17">
        <v>85</v>
      </c>
      <c r="N70" s="18">
        <f t="shared" si="6"/>
        <v>0.94444444444444442</v>
      </c>
      <c r="O70" s="18">
        <f t="shared" si="7"/>
        <v>5.555555555555558E-2</v>
      </c>
      <c r="P70" s="4"/>
    </row>
    <row r="71" spans="1:16" ht="15.75" customHeight="1" x14ac:dyDescent="0.25">
      <c r="A71" s="5">
        <v>1701</v>
      </c>
      <c r="B71" s="6"/>
      <c r="C71" s="6"/>
      <c r="D71" s="6"/>
      <c r="E71" s="6"/>
      <c r="F71" s="6"/>
      <c r="G71" s="6">
        <v>77</v>
      </c>
      <c r="H71" s="55">
        <v>44</v>
      </c>
      <c r="I71" s="13"/>
      <c r="J71" s="14"/>
      <c r="K71" s="15"/>
      <c r="L71" s="59">
        <f>IF(G71=0,"",G71/F70)</f>
        <v>0.91666666666666663</v>
      </c>
      <c r="M71" s="60">
        <v>80</v>
      </c>
      <c r="N71" s="18">
        <f t="shared" si="6"/>
        <v>0.94117647058823528</v>
      </c>
      <c r="O71" s="18">
        <f t="shared" si="7"/>
        <v>5.8823529411764719E-2</v>
      </c>
      <c r="P71" s="4"/>
    </row>
    <row r="72" spans="1:16" ht="15.75" customHeight="1" x14ac:dyDescent="0.25">
      <c r="A72" s="5" t="s">
        <v>39</v>
      </c>
      <c r="B72" s="6"/>
      <c r="C72" s="6"/>
      <c r="D72" s="6"/>
      <c r="E72" s="6"/>
      <c r="F72" s="6"/>
      <c r="G72" s="6"/>
      <c r="H72" s="55">
        <v>3</v>
      </c>
      <c r="I72" s="13"/>
      <c r="J72" s="14"/>
      <c r="K72" s="20"/>
      <c r="L72" s="61"/>
      <c r="M72" s="60">
        <v>9</v>
      </c>
      <c r="N72" s="62"/>
      <c r="O72" s="63"/>
      <c r="P72" s="4"/>
    </row>
    <row r="73" spans="1:16" ht="15.75" customHeight="1" x14ac:dyDescent="0.25">
      <c r="A73" s="5">
        <v>1801</v>
      </c>
      <c r="B73" s="6"/>
      <c r="C73" s="6"/>
      <c r="D73" s="6"/>
      <c r="E73" s="6"/>
      <c r="F73" s="6"/>
      <c r="G73" s="6">
        <v>2</v>
      </c>
      <c r="H73" s="55">
        <v>4</v>
      </c>
      <c r="I73" s="13"/>
      <c r="J73" s="14"/>
      <c r="K73" s="20"/>
      <c r="L73" s="61"/>
      <c r="M73" s="60">
        <v>4</v>
      </c>
      <c r="N73" s="62"/>
      <c r="O73" s="63"/>
      <c r="P73" s="4"/>
    </row>
    <row r="74" spans="1:16" ht="15.75" customHeight="1" x14ac:dyDescent="0.25">
      <c r="A74" s="64" t="s">
        <v>42</v>
      </c>
      <c r="B74" s="6"/>
      <c r="C74" s="6"/>
      <c r="D74" s="6"/>
      <c r="E74" s="6"/>
      <c r="F74" s="6"/>
      <c r="G74" s="6"/>
      <c r="H74" s="55"/>
      <c r="I74" s="13"/>
      <c r="J74" s="14"/>
      <c r="K74" s="20"/>
      <c r="L74" s="61"/>
      <c r="M74" s="60"/>
      <c r="N74" s="62"/>
      <c r="O74" s="63"/>
      <c r="P74" s="4"/>
    </row>
    <row r="75" spans="1:16" ht="15.75" x14ac:dyDescent="0.25">
      <c r="A75" s="64" t="s">
        <v>43</v>
      </c>
      <c r="B75" s="6"/>
      <c r="C75" s="6"/>
      <c r="D75" s="6"/>
      <c r="E75" s="6"/>
      <c r="F75" s="6"/>
      <c r="G75" s="6"/>
      <c r="H75" s="55"/>
      <c r="I75" s="35"/>
      <c r="J75" s="36"/>
      <c r="K75" s="37"/>
      <c r="L75" s="65"/>
      <c r="M75" s="60"/>
      <c r="N75" s="66"/>
      <c r="O75" s="67"/>
      <c r="P75" s="4"/>
    </row>
    <row r="76" spans="1:16" ht="18" x14ac:dyDescent="0.25">
      <c r="A76" s="1"/>
      <c r="B76" s="105" t="s">
        <v>22</v>
      </c>
      <c r="C76" s="97"/>
      <c r="D76" s="97"/>
      <c r="E76" s="97"/>
      <c r="F76" s="97"/>
      <c r="G76" s="98"/>
      <c r="H76" s="41">
        <f>SUM(H66:H75)</f>
        <v>51</v>
      </c>
      <c r="I76" s="68">
        <f>H71/B66</f>
        <v>0.33333333333333331</v>
      </c>
      <c r="J76" s="68">
        <f>IF(H76=0,"",H76/B66)</f>
        <v>0.38636363636363635</v>
      </c>
      <c r="K76" s="68">
        <f>IF(H71=0,"",J76-I76)</f>
        <v>5.3030303030303039E-2</v>
      </c>
      <c r="L76" s="2"/>
      <c r="M76" s="4"/>
      <c r="N76" s="3"/>
      <c r="O76" s="2"/>
      <c r="P76" s="4"/>
    </row>
    <row r="77" spans="1:16" ht="12.75" customHeight="1" x14ac:dyDescent="0.2">
      <c r="I77" s="2"/>
      <c r="J77" s="2"/>
      <c r="L77" s="2"/>
      <c r="M77" s="56"/>
      <c r="N77" s="56"/>
      <c r="O77" s="2"/>
    </row>
    <row r="78" spans="1:16" ht="12.75" customHeight="1" x14ac:dyDescent="0.2">
      <c r="I78" s="2"/>
      <c r="J78" s="2"/>
      <c r="L78" s="2"/>
      <c r="M78" s="56"/>
      <c r="N78" s="56"/>
      <c r="O78" s="2"/>
    </row>
    <row r="79" spans="1:16" ht="26.25" customHeight="1" x14ac:dyDescent="0.4">
      <c r="A79" s="44"/>
      <c r="B79" s="101" t="s">
        <v>23</v>
      </c>
      <c r="C79" s="103"/>
      <c r="D79" s="103"/>
      <c r="E79" s="103"/>
      <c r="F79" s="103"/>
      <c r="G79" s="103"/>
      <c r="H79" s="57">
        <v>1501</v>
      </c>
      <c r="I79" s="58"/>
      <c r="J79" s="58"/>
      <c r="K79" s="58"/>
      <c r="L79" s="58"/>
      <c r="M79" s="58"/>
      <c r="N79" s="4"/>
      <c r="O79" s="4"/>
      <c r="P79" s="4"/>
    </row>
    <row r="80" spans="1:16" ht="20.25" x14ac:dyDescent="0.2">
      <c r="A80" s="95" t="s">
        <v>1</v>
      </c>
      <c r="B80" s="96" t="s">
        <v>2</v>
      </c>
      <c r="C80" s="97"/>
      <c r="D80" s="97"/>
      <c r="E80" s="97"/>
      <c r="F80" s="97"/>
      <c r="G80" s="97"/>
      <c r="H80" s="99" t="s">
        <v>3</v>
      </c>
      <c r="I80" s="93" t="s">
        <v>4</v>
      </c>
      <c r="J80" s="93" t="s">
        <v>5</v>
      </c>
      <c r="K80" s="91" t="s">
        <v>6</v>
      </c>
      <c r="L80" s="93" t="s">
        <v>7</v>
      </c>
      <c r="M80" s="94" t="s">
        <v>8</v>
      </c>
      <c r="N80" s="94" t="s">
        <v>9</v>
      </c>
      <c r="O80" s="93" t="s">
        <v>10</v>
      </c>
      <c r="P80" s="4"/>
    </row>
    <row r="81" spans="1:16" ht="15.75" x14ac:dyDescent="0.25">
      <c r="A81" s="92"/>
      <c r="B81" s="5" t="s">
        <v>11</v>
      </c>
      <c r="C81" s="5" t="s">
        <v>12</v>
      </c>
      <c r="D81" s="5" t="s">
        <v>13</v>
      </c>
      <c r="E81" s="5" t="s">
        <v>14</v>
      </c>
      <c r="F81" s="5" t="s">
        <v>15</v>
      </c>
      <c r="G81" s="5" t="s">
        <v>16</v>
      </c>
      <c r="H81" s="104"/>
      <c r="I81" s="92"/>
      <c r="J81" s="92"/>
      <c r="K81" s="92"/>
      <c r="L81" s="92"/>
      <c r="M81" s="92"/>
      <c r="N81" s="92"/>
      <c r="O81" s="92"/>
      <c r="P81" s="4"/>
    </row>
    <row r="82" spans="1:16" ht="15.75" x14ac:dyDescent="0.25">
      <c r="A82" s="5">
        <v>1501</v>
      </c>
      <c r="B82" s="6">
        <v>12</v>
      </c>
      <c r="C82" s="6"/>
      <c r="D82" s="6"/>
      <c r="E82" s="6"/>
      <c r="F82" s="6"/>
      <c r="G82" s="6"/>
      <c r="H82" s="55"/>
      <c r="I82" s="7"/>
      <c r="J82" s="8"/>
      <c r="K82" s="9"/>
      <c r="L82" s="10"/>
      <c r="M82" s="11">
        <f>B82</f>
        <v>12</v>
      </c>
      <c r="N82" s="12"/>
      <c r="O82" s="10"/>
      <c r="P82" s="4"/>
    </row>
    <row r="83" spans="1:16" ht="15.75" customHeight="1" x14ac:dyDescent="0.25">
      <c r="A83" s="5">
        <v>1502</v>
      </c>
      <c r="B83" s="6"/>
      <c r="C83" s="6">
        <v>9</v>
      </c>
      <c r="D83" s="6"/>
      <c r="E83" s="6"/>
      <c r="F83" s="6"/>
      <c r="G83" s="6"/>
      <c r="H83" s="55"/>
      <c r="I83" s="13"/>
      <c r="J83" s="14"/>
      <c r="K83" s="15"/>
      <c r="L83" s="53">
        <f>IF(C83=0,"",C83/B82)</f>
        <v>0.75</v>
      </c>
      <c r="M83" s="17">
        <v>9</v>
      </c>
      <c r="N83" s="54">
        <f t="shared" ref="N83:N87" si="8">IF(M83=0,"",M83/M82)</f>
        <v>0.75</v>
      </c>
      <c r="O83" s="54">
        <f t="shared" ref="O83:O87" si="9">IF(M83=0,"",100%-N83)</f>
        <v>0.25</v>
      </c>
      <c r="P83" s="4"/>
    </row>
    <row r="84" spans="1:16" ht="15.75" customHeight="1" x14ac:dyDescent="0.25">
      <c r="A84" s="5">
        <v>1601</v>
      </c>
      <c r="B84" s="6"/>
      <c r="C84" s="6"/>
      <c r="D84" s="6">
        <v>3</v>
      </c>
      <c r="E84" s="6"/>
      <c r="F84" s="6"/>
      <c r="G84" s="6"/>
      <c r="H84" s="55"/>
      <c r="I84" s="13"/>
      <c r="J84" s="14"/>
      <c r="K84" s="15"/>
      <c r="L84" s="59">
        <f>IF(D84=0,"",D84/C83)</f>
        <v>0.33333333333333331</v>
      </c>
      <c r="M84" s="17">
        <v>3</v>
      </c>
      <c r="N84" s="18">
        <f t="shared" si="8"/>
        <v>0.33333333333333331</v>
      </c>
      <c r="O84" s="18">
        <f t="shared" si="9"/>
        <v>0.66666666666666674</v>
      </c>
      <c r="P84" s="46">
        <f>M84/M82</f>
        <v>0.25</v>
      </c>
    </row>
    <row r="85" spans="1:16" ht="15.75" customHeight="1" x14ac:dyDescent="0.25">
      <c r="A85" s="5">
        <v>1602</v>
      </c>
      <c r="B85" s="6"/>
      <c r="C85" s="6"/>
      <c r="D85" s="6"/>
      <c r="E85" s="6">
        <v>3</v>
      </c>
      <c r="F85" s="6"/>
      <c r="G85" s="6"/>
      <c r="H85" s="55"/>
      <c r="I85" s="13"/>
      <c r="J85" s="14"/>
      <c r="K85" s="15"/>
      <c r="L85" s="59">
        <f>IF(E85=0,"",E85/D84)</f>
        <v>1</v>
      </c>
      <c r="M85" s="17"/>
      <c r="N85" s="18" t="str">
        <f t="shared" si="8"/>
        <v/>
      </c>
      <c r="O85" s="18" t="str">
        <f t="shared" si="9"/>
        <v/>
      </c>
      <c r="P85" s="4"/>
    </row>
    <row r="86" spans="1:16" ht="15.75" customHeight="1" x14ac:dyDescent="0.25">
      <c r="A86" s="5">
        <v>1701</v>
      </c>
      <c r="B86" s="6"/>
      <c r="C86" s="6"/>
      <c r="D86" s="6"/>
      <c r="E86" s="6"/>
      <c r="F86" s="6">
        <v>0</v>
      </c>
      <c r="G86" s="6"/>
      <c r="H86" s="55"/>
      <c r="I86" s="13"/>
      <c r="J86" s="14"/>
      <c r="K86" s="15"/>
      <c r="L86" s="59" t="str">
        <f>IF(F86=0,"",F86/E85)</f>
        <v/>
      </c>
      <c r="M86" s="17"/>
      <c r="N86" s="18" t="str">
        <f t="shared" si="8"/>
        <v/>
      </c>
      <c r="O86" s="18" t="str">
        <f t="shared" si="9"/>
        <v/>
      </c>
      <c r="P86" s="4"/>
    </row>
    <row r="87" spans="1:16" ht="15.75" customHeight="1" x14ac:dyDescent="0.25">
      <c r="A87" s="5" t="s">
        <v>39</v>
      </c>
      <c r="B87" s="6"/>
      <c r="C87" s="6"/>
      <c r="D87" s="6"/>
      <c r="E87" s="6"/>
      <c r="F87" s="6"/>
      <c r="G87" s="6">
        <v>0</v>
      </c>
      <c r="H87" s="55"/>
      <c r="I87" s="13"/>
      <c r="J87" s="14"/>
      <c r="K87" s="15"/>
      <c r="L87" s="59" t="str">
        <f>IF(G87=0,"",G87/F86)</f>
        <v/>
      </c>
      <c r="M87" s="60"/>
      <c r="N87" s="18" t="str">
        <f t="shared" si="8"/>
        <v/>
      </c>
      <c r="O87" s="18" t="str">
        <f t="shared" si="9"/>
        <v/>
      </c>
      <c r="P87" s="4"/>
    </row>
    <row r="88" spans="1:16" ht="15.75" customHeight="1" x14ac:dyDescent="0.25">
      <c r="A88" s="5" t="s">
        <v>41</v>
      </c>
      <c r="B88" s="6"/>
      <c r="C88" s="6"/>
      <c r="D88" s="6"/>
      <c r="E88" s="6"/>
      <c r="F88" s="6"/>
      <c r="G88" s="6"/>
      <c r="H88" s="55"/>
      <c r="I88" s="13"/>
      <c r="J88" s="14"/>
      <c r="K88" s="20"/>
      <c r="L88" s="61"/>
      <c r="M88" s="60"/>
      <c r="N88" s="62"/>
      <c r="O88" s="63"/>
      <c r="P88" s="4"/>
    </row>
    <row r="89" spans="1:16" ht="15.75" customHeight="1" x14ac:dyDescent="0.25">
      <c r="A89" s="5">
        <v>1802</v>
      </c>
      <c r="B89" s="6"/>
      <c r="C89" s="6"/>
      <c r="D89" s="6"/>
      <c r="E89" s="6"/>
      <c r="F89" s="6"/>
      <c r="G89" s="6"/>
      <c r="H89" s="55"/>
      <c r="I89" s="13"/>
      <c r="J89" s="14"/>
      <c r="K89" s="20"/>
      <c r="L89" s="61"/>
      <c r="M89" s="60"/>
      <c r="N89" s="62"/>
      <c r="O89" s="63"/>
      <c r="P89" s="4"/>
    </row>
    <row r="90" spans="1:16" ht="15.75" customHeight="1" x14ac:dyDescent="0.25">
      <c r="A90" s="64" t="s">
        <v>43</v>
      </c>
      <c r="B90" s="6"/>
      <c r="C90" s="6"/>
      <c r="D90" s="6"/>
      <c r="E90" s="6"/>
      <c r="F90" s="6"/>
      <c r="G90" s="6"/>
      <c r="H90" s="55"/>
      <c r="I90" s="13"/>
      <c r="J90" s="14"/>
      <c r="K90" s="20"/>
      <c r="L90" s="61"/>
      <c r="M90" s="60"/>
      <c r="N90" s="62"/>
      <c r="O90" s="63"/>
      <c r="P90" s="4"/>
    </row>
    <row r="91" spans="1:16" ht="15.75" customHeight="1" x14ac:dyDescent="0.25">
      <c r="A91" s="64" t="s">
        <v>44</v>
      </c>
      <c r="B91" s="6"/>
      <c r="C91" s="6"/>
      <c r="D91" s="6"/>
      <c r="E91" s="6"/>
      <c r="F91" s="6"/>
      <c r="G91" s="6"/>
      <c r="H91" s="55"/>
      <c r="I91" s="35"/>
      <c r="J91" s="36"/>
      <c r="K91" s="37"/>
      <c r="L91" s="65"/>
      <c r="M91" s="60"/>
      <c r="N91" s="66"/>
      <c r="O91" s="67"/>
      <c r="P91" s="4"/>
    </row>
    <row r="92" spans="1:16" ht="18" customHeight="1" x14ac:dyDescent="0.25">
      <c r="A92" s="1"/>
      <c r="B92" s="105" t="s">
        <v>22</v>
      </c>
      <c r="C92" s="97"/>
      <c r="D92" s="97"/>
      <c r="E92" s="97"/>
      <c r="F92" s="97"/>
      <c r="G92" s="98"/>
      <c r="H92" s="41">
        <f>SUM(H82:H91)</f>
        <v>0</v>
      </c>
      <c r="I92" s="68">
        <f>H87/B82</f>
        <v>0</v>
      </c>
      <c r="J92" s="68" t="str">
        <f>IF(H92=0,"",H92/B82)</f>
        <v/>
      </c>
      <c r="K92" s="68" t="str">
        <f>IF(H87=0,"",J92-I92)</f>
        <v/>
      </c>
      <c r="L92" s="2"/>
      <c r="M92" s="4"/>
      <c r="N92" s="3"/>
      <c r="O92" s="2"/>
      <c r="P92" s="4"/>
    </row>
    <row r="93" spans="1:16" ht="12.75" customHeight="1" x14ac:dyDescent="0.2">
      <c r="I93" s="2"/>
      <c r="J93" s="2"/>
      <c r="L93" s="2"/>
      <c r="M93" s="56"/>
      <c r="N93" s="56"/>
      <c r="O93" s="2"/>
    </row>
    <row r="94" spans="1:16" ht="12.75" customHeight="1" x14ac:dyDescent="0.2">
      <c r="I94" s="2"/>
      <c r="J94" s="2"/>
      <c r="L94" s="2"/>
      <c r="M94" s="56"/>
      <c r="N94" s="56"/>
      <c r="O94" s="2"/>
    </row>
    <row r="95" spans="1:16" ht="26.25" customHeight="1" x14ac:dyDescent="0.4">
      <c r="A95" s="44"/>
      <c r="B95" s="101" t="s">
        <v>23</v>
      </c>
      <c r="C95" s="103"/>
      <c r="D95" s="103"/>
      <c r="E95" s="103"/>
      <c r="F95" s="103"/>
      <c r="G95" s="103"/>
      <c r="H95" s="57">
        <v>1502</v>
      </c>
      <c r="I95" s="58"/>
      <c r="J95" s="58"/>
      <c r="K95" s="58"/>
      <c r="L95" s="58"/>
      <c r="M95" s="58"/>
      <c r="N95" s="4"/>
      <c r="O95" s="4"/>
      <c r="P95" s="4"/>
    </row>
    <row r="96" spans="1:16" ht="20.25" customHeight="1" x14ac:dyDescent="0.2">
      <c r="A96" s="95" t="s">
        <v>1</v>
      </c>
      <c r="B96" s="96" t="s">
        <v>2</v>
      </c>
      <c r="C96" s="97"/>
      <c r="D96" s="97"/>
      <c r="E96" s="97"/>
      <c r="F96" s="97"/>
      <c r="G96" s="97"/>
      <c r="H96" s="99" t="s">
        <v>3</v>
      </c>
      <c r="I96" s="93" t="s">
        <v>4</v>
      </c>
      <c r="J96" s="93" t="s">
        <v>5</v>
      </c>
      <c r="K96" s="91" t="s">
        <v>6</v>
      </c>
      <c r="L96" s="93" t="s">
        <v>7</v>
      </c>
      <c r="M96" s="94" t="s">
        <v>8</v>
      </c>
      <c r="N96" s="94" t="s">
        <v>9</v>
      </c>
      <c r="O96" s="93" t="s">
        <v>10</v>
      </c>
      <c r="P96" s="4"/>
    </row>
    <row r="97" spans="1:16" ht="15.75" customHeight="1" x14ac:dyDescent="0.25">
      <c r="A97" s="92"/>
      <c r="B97" s="5" t="s">
        <v>11</v>
      </c>
      <c r="C97" s="5" t="s">
        <v>12</v>
      </c>
      <c r="D97" s="5" t="s">
        <v>13</v>
      </c>
      <c r="E97" s="5" t="s">
        <v>14</v>
      </c>
      <c r="F97" s="5" t="s">
        <v>15</v>
      </c>
      <c r="G97" s="5" t="s">
        <v>16</v>
      </c>
      <c r="H97" s="104"/>
      <c r="I97" s="92"/>
      <c r="J97" s="92"/>
      <c r="K97" s="92"/>
      <c r="L97" s="92"/>
      <c r="M97" s="92"/>
      <c r="N97" s="92"/>
      <c r="O97" s="92"/>
      <c r="P97" s="4"/>
    </row>
    <row r="98" spans="1:16" ht="15.75" x14ac:dyDescent="0.25">
      <c r="A98" s="5">
        <v>1502</v>
      </c>
      <c r="B98" s="6">
        <v>182</v>
      </c>
      <c r="C98" s="6"/>
      <c r="D98" s="6"/>
      <c r="E98" s="6"/>
      <c r="F98" s="6"/>
      <c r="G98" s="6"/>
      <c r="H98" s="55"/>
      <c r="I98" s="7"/>
      <c r="J98" s="8"/>
      <c r="K98" s="9"/>
      <c r="L98" s="10"/>
      <c r="M98" s="11">
        <f>B98</f>
        <v>182</v>
      </c>
      <c r="N98" s="12"/>
      <c r="O98" s="10"/>
      <c r="P98" s="4"/>
    </row>
    <row r="99" spans="1:16" ht="15.75" customHeight="1" x14ac:dyDescent="0.25">
      <c r="A99" s="5">
        <v>1601</v>
      </c>
      <c r="B99" s="6"/>
      <c r="C99" s="6">
        <v>145</v>
      </c>
      <c r="D99" s="6"/>
      <c r="E99" s="6"/>
      <c r="F99" s="6"/>
      <c r="G99" s="6"/>
      <c r="H99" s="55"/>
      <c r="I99" s="13"/>
      <c r="J99" s="14"/>
      <c r="K99" s="15"/>
      <c r="L99" s="53">
        <f>IF(C99=0,"",C99/B98)</f>
        <v>0.79670329670329665</v>
      </c>
      <c r="M99" s="17">
        <v>146</v>
      </c>
      <c r="N99" s="54">
        <f t="shared" ref="N99:N103" si="10">IF(M99=0,"",M99/M98)</f>
        <v>0.80219780219780223</v>
      </c>
      <c r="O99" s="54">
        <f t="shared" ref="O99:O103" si="11">IF(M99=0,"",100%-N99)</f>
        <v>0.19780219780219777</v>
      </c>
      <c r="P99" s="4"/>
    </row>
    <row r="100" spans="1:16" ht="15.75" customHeight="1" x14ac:dyDescent="0.25">
      <c r="A100" s="5">
        <v>1602</v>
      </c>
      <c r="B100" s="6"/>
      <c r="C100" s="6"/>
      <c r="D100" s="6">
        <v>129</v>
      </c>
      <c r="E100" s="6"/>
      <c r="F100" s="6"/>
      <c r="G100" s="6"/>
      <c r="H100" s="55"/>
      <c r="I100" s="13"/>
      <c r="J100" s="14"/>
      <c r="K100" s="15"/>
      <c r="L100" s="59">
        <f>IF(D100=0,"",D100/C99)</f>
        <v>0.8896551724137931</v>
      </c>
      <c r="M100" s="17">
        <v>135</v>
      </c>
      <c r="N100" s="18">
        <f t="shared" si="10"/>
        <v>0.92465753424657537</v>
      </c>
      <c r="O100" s="18">
        <f t="shared" si="11"/>
        <v>7.5342465753424626E-2</v>
      </c>
      <c r="P100" s="46">
        <f>M100/M98</f>
        <v>0.74175824175824179</v>
      </c>
    </row>
    <row r="101" spans="1:16" ht="15.75" customHeight="1" x14ac:dyDescent="0.25">
      <c r="A101" s="5">
        <v>1701</v>
      </c>
      <c r="B101" s="6"/>
      <c r="C101" s="6"/>
      <c r="D101" s="6"/>
      <c r="E101" s="6">
        <v>122</v>
      </c>
      <c r="F101" s="6"/>
      <c r="G101" s="6"/>
      <c r="H101" s="55"/>
      <c r="I101" s="13"/>
      <c r="J101" s="14"/>
      <c r="K101" s="15"/>
      <c r="L101" s="59">
        <f>IF(E101=0,"",E101/D100)</f>
        <v>0.94573643410852715</v>
      </c>
      <c r="M101" s="17">
        <v>127</v>
      </c>
      <c r="N101" s="18">
        <f t="shared" si="10"/>
        <v>0.94074074074074077</v>
      </c>
      <c r="O101" s="18">
        <f t="shared" si="11"/>
        <v>5.9259259259259234E-2</v>
      </c>
      <c r="P101" s="4"/>
    </row>
    <row r="102" spans="1:16" ht="15.75" customHeight="1" x14ac:dyDescent="0.25">
      <c r="A102" s="5" t="s">
        <v>39</v>
      </c>
      <c r="B102" s="6"/>
      <c r="C102" s="6"/>
      <c r="D102" s="6"/>
      <c r="E102" s="6"/>
      <c r="F102" s="6">
        <v>99</v>
      </c>
      <c r="G102" s="6"/>
      <c r="H102" s="55"/>
      <c r="I102" s="13"/>
      <c r="J102" s="14"/>
      <c r="K102" s="15"/>
      <c r="L102" s="59">
        <f>IF(F102=0,"",F102/E101)</f>
        <v>0.81147540983606559</v>
      </c>
      <c r="M102" s="17">
        <v>122</v>
      </c>
      <c r="N102" s="18">
        <f t="shared" si="10"/>
        <v>0.96062992125984248</v>
      </c>
      <c r="O102" s="18">
        <f t="shared" si="11"/>
        <v>3.9370078740157521E-2</v>
      </c>
      <c r="P102" s="4"/>
    </row>
    <row r="103" spans="1:16" ht="15.75" customHeight="1" x14ac:dyDescent="0.25">
      <c r="A103" s="5" t="s">
        <v>41</v>
      </c>
      <c r="B103" s="6"/>
      <c r="C103" s="6"/>
      <c r="D103" s="6"/>
      <c r="E103" s="6"/>
      <c r="F103" s="6"/>
      <c r="G103" s="6">
        <v>99</v>
      </c>
      <c r="H103" s="55">
        <v>72</v>
      </c>
      <c r="I103" s="13"/>
      <c r="J103" s="14"/>
      <c r="K103" s="15"/>
      <c r="L103" s="59">
        <f>IF(G103=0,"",G103/F102)</f>
        <v>1</v>
      </c>
      <c r="M103" s="60">
        <v>122</v>
      </c>
      <c r="N103" s="18">
        <f t="shared" si="10"/>
        <v>1</v>
      </c>
      <c r="O103" s="18">
        <f t="shared" si="11"/>
        <v>0</v>
      </c>
      <c r="P103" s="4"/>
    </row>
    <row r="104" spans="1:16" ht="15.75" customHeight="1" x14ac:dyDescent="0.25">
      <c r="A104" s="5" t="s">
        <v>42</v>
      </c>
      <c r="B104" s="6"/>
      <c r="C104" s="6"/>
      <c r="D104" s="6"/>
      <c r="E104" s="6"/>
      <c r="F104" s="6"/>
      <c r="G104" s="6">
        <v>9</v>
      </c>
      <c r="H104" s="55">
        <v>6</v>
      </c>
      <c r="I104" s="13"/>
      <c r="J104" s="14"/>
      <c r="K104" s="20"/>
      <c r="L104" s="61"/>
      <c r="M104" s="60">
        <v>13</v>
      </c>
      <c r="N104" s="62"/>
      <c r="O104" s="63"/>
      <c r="P104" s="4"/>
    </row>
    <row r="105" spans="1:16" ht="15.75" customHeight="1" x14ac:dyDescent="0.25">
      <c r="A105" s="64" t="s">
        <v>43</v>
      </c>
      <c r="B105" s="6"/>
      <c r="C105" s="6"/>
      <c r="D105" s="6"/>
      <c r="E105" s="6"/>
      <c r="F105" s="6"/>
      <c r="G105" s="6">
        <v>2</v>
      </c>
      <c r="H105" s="55">
        <v>1</v>
      </c>
      <c r="I105" s="13"/>
      <c r="J105" s="14"/>
      <c r="K105" s="20"/>
      <c r="L105" s="61"/>
      <c r="M105" s="60">
        <v>3</v>
      </c>
      <c r="N105" s="62"/>
      <c r="O105" s="63"/>
      <c r="P105" s="4"/>
    </row>
    <row r="106" spans="1:16" ht="15.75" customHeight="1" x14ac:dyDescent="0.25">
      <c r="A106" s="64" t="s">
        <v>44</v>
      </c>
      <c r="B106" s="6"/>
      <c r="C106" s="6"/>
      <c r="D106" s="6"/>
      <c r="E106" s="6"/>
      <c r="F106" s="6"/>
      <c r="G106" s="6">
        <v>1</v>
      </c>
      <c r="H106" s="55"/>
      <c r="I106" s="13"/>
      <c r="J106" s="14"/>
      <c r="K106" s="20"/>
      <c r="L106" s="61"/>
      <c r="M106" s="60">
        <v>1</v>
      </c>
      <c r="N106" s="62"/>
      <c r="O106" s="63"/>
      <c r="P106" s="4"/>
    </row>
    <row r="107" spans="1:16" ht="15.75" customHeight="1" x14ac:dyDescent="0.25">
      <c r="A107" s="64" t="s">
        <v>45</v>
      </c>
      <c r="B107" s="6"/>
      <c r="C107" s="6"/>
      <c r="D107" s="6"/>
      <c r="E107" s="6"/>
      <c r="F107" s="6"/>
      <c r="G107" s="6"/>
      <c r="H107" s="55"/>
      <c r="I107" s="35"/>
      <c r="J107" s="36"/>
      <c r="K107" s="37"/>
      <c r="L107" s="65"/>
      <c r="M107" s="60"/>
      <c r="N107" s="66"/>
      <c r="O107" s="67"/>
      <c r="P107" s="4"/>
    </row>
    <row r="108" spans="1:16" ht="18" customHeight="1" x14ac:dyDescent="0.25">
      <c r="A108" s="1"/>
      <c r="B108" s="105" t="s">
        <v>22</v>
      </c>
      <c r="C108" s="97"/>
      <c r="D108" s="97"/>
      <c r="E108" s="97"/>
      <c r="F108" s="97"/>
      <c r="G108" s="98"/>
      <c r="H108" s="41">
        <f>SUM(H98:H107)</f>
        <v>79</v>
      </c>
      <c r="I108" s="68">
        <f>H103/B98</f>
        <v>0.39560439560439559</v>
      </c>
      <c r="J108" s="68">
        <f>IF(H108=0,"",H108/B98)</f>
        <v>0.43406593406593408</v>
      </c>
      <c r="K108" s="68">
        <f>IF(H103=0,"",J108-I108)</f>
        <v>3.8461538461538491E-2</v>
      </c>
      <c r="L108" s="2"/>
      <c r="M108" s="4"/>
      <c r="N108" s="3"/>
      <c r="O108" s="2"/>
      <c r="P108" s="4"/>
    </row>
    <row r="109" spans="1:16" ht="12.75" customHeight="1" x14ac:dyDescent="0.2">
      <c r="I109" s="2"/>
      <c r="J109" s="2"/>
      <c r="L109" s="2"/>
      <c r="M109" s="56"/>
      <c r="N109" s="56"/>
      <c r="O109" s="2"/>
    </row>
    <row r="110" spans="1:16" ht="12.75" customHeight="1" x14ac:dyDescent="0.2">
      <c r="I110" s="2"/>
      <c r="J110" s="2"/>
      <c r="L110" s="2"/>
      <c r="M110" s="56"/>
      <c r="N110" s="56"/>
      <c r="O110" s="2"/>
    </row>
    <row r="111" spans="1:16" ht="26.25" customHeight="1" x14ac:dyDescent="0.4">
      <c r="A111" s="44"/>
      <c r="B111" s="101" t="s">
        <v>23</v>
      </c>
      <c r="C111" s="103"/>
      <c r="D111" s="103"/>
      <c r="E111" s="103"/>
      <c r="F111" s="103"/>
      <c r="G111" s="103"/>
      <c r="H111" s="57">
        <v>1601</v>
      </c>
      <c r="I111" s="58"/>
      <c r="J111" s="58"/>
      <c r="K111" s="58"/>
      <c r="L111" s="58"/>
      <c r="M111" s="58"/>
      <c r="N111" s="4"/>
      <c r="O111" s="4"/>
      <c r="P111" s="4"/>
    </row>
    <row r="112" spans="1:16" ht="20.25" customHeight="1" x14ac:dyDescent="0.2">
      <c r="A112" s="95" t="s">
        <v>1</v>
      </c>
      <c r="B112" s="96" t="s">
        <v>2</v>
      </c>
      <c r="C112" s="97"/>
      <c r="D112" s="97"/>
      <c r="E112" s="97"/>
      <c r="F112" s="97"/>
      <c r="G112" s="97"/>
      <c r="H112" s="99" t="s">
        <v>3</v>
      </c>
      <c r="I112" s="93" t="s">
        <v>4</v>
      </c>
      <c r="J112" s="93" t="s">
        <v>5</v>
      </c>
      <c r="K112" s="91" t="s">
        <v>6</v>
      </c>
      <c r="L112" s="93" t="s">
        <v>7</v>
      </c>
      <c r="M112" s="94" t="s">
        <v>8</v>
      </c>
      <c r="N112" s="94" t="s">
        <v>9</v>
      </c>
      <c r="O112" s="93" t="s">
        <v>10</v>
      </c>
      <c r="P112" s="4"/>
    </row>
    <row r="113" spans="1:18" ht="15.75" customHeight="1" x14ac:dyDescent="0.25">
      <c r="A113" s="92"/>
      <c r="B113" s="5" t="s">
        <v>11</v>
      </c>
      <c r="C113" s="5" t="s">
        <v>12</v>
      </c>
      <c r="D113" s="5" t="s">
        <v>13</v>
      </c>
      <c r="E113" s="5" t="s">
        <v>14</v>
      </c>
      <c r="F113" s="5" t="s">
        <v>15</v>
      </c>
      <c r="G113" s="5" t="s">
        <v>16</v>
      </c>
      <c r="H113" s="104"/>
      <c r="I113" s="92"/>
      <c r="J113" s="92"/>
      <c r="K113" s="92"/>
      <c r="L113" s="92"/>
      <c r="M113" s="92"/>
      <c r="N113" s="92"/>
      <c r="O113" s="92"/>
      <c r="P113" s="4"/>
    </row>
    <row r="114" spans="1:18" ht="15.75" customHeight="1" x14ac:dyDescent="0.25">
      <c r="A114" s="5">
        <v>1601</v>
      </c>
      <c r="B114" s="6">
        <v>19</v>
      </c>
      <c r="C114" s="6"/>
      <c r="D114" s="6"/>
      <c r="E114" s="6"/>
      <c r="F114" s="6"/>
      <c r="G114" s="6"/>
      <c r="H114" s="55"/>
      <c r="I114" s="7"/>
      <c r="J114" s="8"/>
      <c r="K114" s="9"/>
      <c r="L114" s="10"/>
      <c r="M114" s="11">
        <f>B114</f>
        <v>19</v>
      </c>
      <c r="N114" s="12"/>
      <c r="O114" s="10"/>
      <c r="P114" s="4"/>
    </row>
    <row r="115" spans="1:18" ht="15.75" customHeight="1" x14ac:dyDescent="0.25">
      <c r="A115" s="5">
        <v>1602</v>
      </c>
      <c r="B115" s="6"/>
      <c r="C115" s="6">
        <v>8</v>
      </c>
      <c r="D115" s="6"/>
      <c r="E115" s="6"/>
      <c r="F115" s="6"/>
      <c r="G115" s="6"/>
      <c r="H115" s="55"/>
      <c r="I115" s="13"/>
      <c r="J115" s="14"/>
      <c r="K115" s="15"/>
      <c r="L115" s="53">
        <f>IF(C115=0,"",C115/B114)</f>
        <v>0.42105263157894735</v>
      </c>
      <c r="M115" s="17">
        <v>9</v>
      </c>
      <c r="N115" s="54">
        <f t="shared" ref="N115:N119" si="12">IF(M115=0,"",M115/M114)</f>
        <v>0.47368421052631576</v>
      </c>
      <c r="O115" s="54">
        <f t="shared" ref="O115:O119" si="13">IF(M115=0,"",100%-N115)</f>
        <v>0.52631578947368429</v>
      </c>
      <c r="P115" s="4"/>
    </row>
    <row r="116" spans="1:18" ht="15.75" customHeight="1" x14ac:dyDescent="0.25">
      <c r="A116" s="5">
        <v>1701</v>
      </c>
      <c r="B116" s="6"/>
      <c r="C116" s="6"/>
      <c r="D116" s="6">
        <v>6</v>
      </c>
      <c r="E116" s="6"/>
      <c r="F116" s="6"/>
      <c r="G116" s="6"/>
      <c r="H116" s="55"/>
      <c r="I116" s="13"/>
      <c r="J116" s="14"/>
      <c r="K116" s="15"/>
      <c r="L116" s="59">
        <f>IF(D116=0,"",D116/C115)</f>
        <v>0.75</v>
      </c>
      <c r="M116" s="17">
        <v>9</v>
      </c>
      <c r="N116" s="18">
        <f t="shared" si="12"/>
        <v>1</v>
      </c>
      <c r="O116" s="18">
        <f t="shared" si="13"/>
        <v>0</v>
      </c>
      <c r="P116" s="46">
        <f>M116/M114</f>
        <v>0.47368421052631576</v>
      </c>
    </row>
    <row r="117" spans="1:18" ht="15.75" customHeight="1" x14ac:dyDescent="0.25">
      <c r="A117" s="5" t="s">
        <v>39</v>
      </c>
      <c r="B117" s="6"/>
      <c r="C117" s="6"/>
      <c r="D117" s="6"/>
      <c r="E117" s="6">
        <v>5</v>
      </c>
      <c r="F117" s="6"/>
      <c r="G117" s="6"/>
      <c r="H117" s="55"/>
      <c r="I117" s="13"/>
      <c r="J117" s="14"/>
      <c r="K117" s="15"/>
      <c r="L117" s="59">
        <f>IF(E117=0,"",E117/D116)</f>
        <v>0.83333333333333337</v>
      </c>
      <c r="M117" s="17">
        <v>6</v>
      </c>
      <c r="N117" s="18">
        <f t="shared" si="12"/>
        <v>0.66666666666666663</v>
      </c>
      <c r="O117" s="18">
        <f t="shared" si="13"/>
        <v>0.33333333333333337</v>
      </c>
      <c r="P117" s="4"/>
    </row>
    <row r="118" spans="1:18" ht="15.75" customHeight="1" x14ac:dyDescent="0.25">
      <c r="A118" s="5" t="s">
        <v>41</v>
      </c>
      <c r="B118" s="6"/>
      <c r="C118" s="6"/>
      <c r="D118" s="6"/>
      <c r="E118" s="6"/>
      <c r="F118" s="6">
        <v>5</v>
      </c>
      <c r="G118" s="6"/>
      <c r="H118" s="55"/>
      <c r="I118" s="13"/>
      <c r="J118" s="14"/>
      <c r="K118" s="15"/>
      <c r="L118" s="59">
        <f>IF(F118=0,"",F118/E117)</f>
        <v>1</v>
      </c>
      <c r="M118" s="17">
        <v>6</v>
      </c>
      <c r="N118" s="18">
        <f t="shared" si="12"/>
        <v>1</v>
      </c>
      <c r="O118" s="18">
        <f t="shared" si="13"/>
        <v>0</v>
      </c>
      <c r="P118" s="4"/>
    </row>
    <row r="119" spans="1:18" ht="15.75" customHeight="1" x14ac:dyDescent="0.25">
      <c r="A119" s="5" t="s">
        <v>42</v>
      </c>
      <c r="B119" s="6"/>
      <c r="C119" s="6"/>
      <c r="D119" s="6"/>
      <c r="E119" s="6"/>
      <c r="F119" s="6"/>
      <c r="G119" s="6">
        <v>5</v>
      </c>
      <c r="H119" s="55"/>
      <c r="I119" s="13"/>
      <c r="J119" s="14"/>
      <c r="K119" s="15"/>
      <c r="L119" s="59">
        <f>IF(G119=0,"",G119/F118)</f>
        <v>1</v>
      </c>
      <c r="M119" s="60">
        <v>5</v>
      </c>
      <c r="N119" s="18">
        <f t="shared" si="12"/>
        <v>0.83333333333333337</v>
      </c>
      <c r="O119" s="18">
        <f t="shared" si="13"/>
        <v>0.16666666666666663</v>
      </c>
      <c r="P119" s="4"/>
    </row>
    <row r="120" spans="1:18" ht="15.75" customHeight="1" x14ac:dyDescent="0.25">
      <c r="A120" s="5" t="s">
        <v>43</v>
      </c>
      <c r="B120" s="6"/>
      <c r="C120" s="6"/>
      <c r="D120" s="6"/>
      <c r="E120" s="6"/>
      <c r="F120" s="6"/>
      <c r="G120" s="6">
        <v>3</v>
      </c>
      <c r="H120" s="55">
        <v>2</v>
      </c>
      <c r="I120" s="13"/>
      <c r="J120" s="14"/>
      <c r="K120" s="20"/>
      <c r="L120" s="61"/>
      <c r="M120" s="60">
        <v>3</v>
      </c>
      <c r="N120" s="62"/>
      <c r="O120" s="63"/>
      <c r="P120" s="4"/>
    </row>
    <row r="121" spans="1:18" ht="15.75" customHeight="1" x14ac:dyDescent="0.25">
      <c r="A121" s="64" t="s">
        <v>44</v>
      </c>
      <c r="B121" s="6"/>
      <c r="C121" s="6"/>
      <c r="D121" s="6"/>
      <c r="E121" s="6"/>
      <c r="F121" s="6"/>
      <c r="G121" s="6"/>
      <c r="H121" s="55"/>
      <c r="I121" s="13"/>
      <c r="J121" s="14"/>
      <c r="K121" s="20"/>
      <c r="L121" s="61"/>
      <c r="M121" s="60"/>
      <c r="N121" s="62"/>
      <c r="O121" s="63"/>
      <c r="P121" s="4"/>
    </row>
    <row r="122" spans="1:18" ht="15.75" customHeight="1" x14ac:dyDescent="0.25">
      <c r="A122" s="64" t="s">
        <v>45</v>
      </c>
      <c r="B122" s="6"/>
      <c r="C122" s="6"/>
      <c r="D122" s="6"/>
      <c r="E122" s="6"/>
      <c r="F122" s="6"/>
      <c r="G122" s="6"/>
      <c r="H122" s="55"/>
      <c r="I122" s="13"/>
      <c r="J122" s="14"/>
      <c r="K122" s="20"/>
      <c r="L122" s="61"/>
      <c r="M122" s="60"/>
      <c r="N122" s="62"/>
      <c r="O122" s="63"/>
      <c r="P122" s="4"/>
    </row>
    <row r="123" spans="1:18" ht="15.75" customHeight="1" x14ac:dyDescent="0.25">
      <c r="A123" s="64" t="s">
        <v>47</v>
      </c>
      <c r="B123" s="6"/>
      <c r="C123" s="6"/>
      <c r="D123" s="6"/>
      <c r="E123" s="6"/>
      <c r="F123" s="6"/>
      <c r="G123" s="6"/>
      <c r="H123" s="55"/>
      <c r="I123" s="35"/>
      <c r="J123" s="36"/>
      <c r="K123" s="37"/>
      <c r="L123" s="65"/>
      <c r="M123" s="60"/>
      <c r="N123" s="66"/>
      <c r="O123" s="67"/>
      <c r="P123" s="4"/>
    </row>
    <row r="124" spans="1:18" ht="18" customHeight="1" x14ac:dyDescent="0.25">
      <c r="A124" s="1"/>
      <c r="B124" s="105" t="s">
        <v>22</v>
      </c>
      <c r="C124" s="97"/>
      <c r="D124" s="97"/>
      <c r="E124" s="97"/>
      <c r="F124" s="97"/>
      <c r="G124" s="98"/>
      <c r="H124" s="41">
        <f>SUM(H114:H123)</f>
        <v>2</v>
      </c>
      <c r="I124" s="68">
        <f>H119/B114</f>
        <v>0</v>
      </c>
      <c r="J124" s="68">
        <f>IF(H124=0,"",H124/B114)</f>
        <v>0.10526315789473684</v>
      </c>
      <c r="K124" s="68">
        <f>J124-I124</f>
        <v>0.10526315789473684</v>
      </c>
      <c r="L124" s="2"/>
      <c r="M124" s="4"/>
      <c r="N124" s="3"/>
      <c r="O124" s="2"/>
      <c r="P124" s="4"/>
    </row>
    <row r="125" spans="1:18" ht="12.75" customHeight="1" x14ac:dyDescent="0.2">
      <c r="I125" s="2"/>
      <c r="J125" s="2"/>
      <c r="L125" s="2"/>
      <c r="M125" s="56"/>
      <c r="N125" s="56"/>
      <c r="O125" s="2"/>
    </row>
    <row r="126" spans="1:18" ht="12.75" customHeight="1" x14ac:dyDescent="0.2">
      <c r="I126" s="2"/>
      <c r="J126" s="2"/>
      <c r="L126" s="2"/>
      <c r="M126" s="56"/>
      <c r="N126" s="56"/>
      <c r="O126" s="2"/>
    </row>
    <row r="127" spans="1:18" ht="26.25" customHeight="1" x14ac:dyDescent="0.4">
      <c r="A127" s="44"/>
      <c r="B127" s="101" t="s">
        <v>23</v>
      </c>
      <c r="C127" s="103"/>
      <c r="D127" s="103"/>
      <c r="E127" s="103"/>
      <c r="F127" s="103"/>
      <c r="G127" s="103"/>
      <c r="H127" s="57">
        <v>1602</v>
      </c>
      <c r="I127" s="58"/>
      <c r="J127" s="58"/>
      <c r="K127" s="58"/>
      <c r="L127" s="58"/>
      <c r="M127" s="58"/>
      <c r="N127" s="4"/>
      <c r="O127" s="4"/>
      <c r="P127" s="4"/>
      <c r="R127" s="4" t="s">
        <v>52</v>
      </c>
    </row>
    <row r="128" spans="1:18" ht="15.75" customHeight="1" x14ac:dyDescent="0.2">
      <c r="A128" s="95" t="s">
        <v>1</v>
      </c>
      <c r="B128" s="96" t="s">
        <v>2</v>
      </c>
      <c r="C128" s="97"/>
      <c r="D128" s="97"/>
      <c r="E128" s="97"/>
      <c r="F128" s="97"/>
      <c r="G128" s="97"/>
      <c r="H128" s="99" t="s">
        <v>3</v>
      </c>
      <c r="I128" s="93" t="s">
        <v>4</v>
      </c>
      <c r="J128" s="93" t="s">
        <v>5</v>
      </c>
      <c r="K128" s="91" t="s">
        <v>6</v>
      </c>
      <c r="L128" s="93" t="s">
        <v>7</v>
      </c>
      <c r="M128" s="94" t="s">
        <v>8</v>
      </c>
      <c r="N128" s="94" t="s">
        <v>9</v>
      </c>
      <c r="O128" s="93" t="s">
        <v>10</v>
      </c>
      <c r="P128" s="4"/>
    </row>
    <row r="129" spans="1:16" ht="15.75" customHeight="1" x14ac:dyDescent="0.25">
      <c r="A129" s="92"/>
      <c r="B129" s="5" t="s">
        <v>11</v>
      </c>
      <c r="C129" s="5" t="s">
        <v>12</v>
      </c>
      <c r="D129" s="5" t="s">
        <v>13</v>
      </c>
      <c r="E129" s="5" t="s">
        <v>14</v>
      </c>
      <c r="F129" s="5" t="s">
        <v>15</v>
      </c>
      <c r="G129" s="5" t="s">
        <v>16</v>
      </c>
      <c r="H129" s="104"/>
      <c r="I129" s="92"/>
      <c r="J129" s="92"/>
      <c r="K129" s="92"/>
      <c r="L129" s="92"/>
      <c r="M129" s="92"/>
      <c r="N129" s="92"/>
      <c r="O129" s="92"/>
      <c r="P129" s="4"/>
    </row>
    <row r="130" spans="1:16" ht="15.75" customHeight="1" x14ac:dyDescent="0.25">
      <c r="A130" s="5">
        <v>1602</v>
      </c>
      <c r="B130" s="6">
        <v>211</v>
      </c>
      <c r="C130" s="6"/>
      <c r="D130" s="6"/>
      <c r="E130" s="6"/>
      <c r="F130" s="6"/>
      <c r="G130" s="6"/>
      <c r="H130" s="55"/>
      <c r="I130" s="7"/>
      <c r="J130" s="8"/>
      <c r="K130" s="9"/>
      <c r="L130" s="10"/>
      <c r="M130" s="11">
        <f>B130</f>
        <v>211</v>
      </c>
      <c r="N130" s="12"/>
      <c r="O130" s="10"/>
      <c r="P130" s="4"/>
    </row>
    <row r="131" spans="1:16" ht="15.75" customHeight="1" x14ac:dyDescent="0.25">
      <c r="A131" s="5">
        <v>1701</v>
      </c>
      <c r="B131" s="6"/>
      <c r="C131" s="6">
        <v>162</v>
      </c>
      <c r="D131" s="6"/>
      <c r="E131" s="6"/>
      <c r="F131" s="6"/>
      <c r="G131" s="6"/>
      <c r="H131" s="55"/>
      <c r="I131" s="13"/>
      <c r="J131" s="14"/>
      <c r="K131" s="15"/>
      <c r="L131" s="53">
        <f>IF(C131=0,"",C131/B130)</f>
        <v>0.76777251184834128</v>
      </c>
      <c r="M131" s="17">
        <v>163</v>
      </c>
      <c r="N131" s="54">
        <f t="shared" ref="N131:N135" si="14">IF(M131=0,"",M131/M130)</f>
        <v>0.77251184834123221</v>
      </c>
      <c r="O131" s="54">
        <f t="shared" ref="O131:O135" si="15">IF(M131=0,"",100%-N131)</f>
        <v>0.22748815165876779</v>
      </c>
      <c r="P131" s="4"/>
    </row>
    <row r="132" spans="1:16" ht="15.75" customHeight="1" x14ac:dyDescent="0.25">
      <c r="A132" s="5" t="s">
        <v>39</v>
      </c>
      <c r="B132" s="6"/>
      <c r="C132" s="6"/>
      <c r="D132" s="6">
        <v>127</v>
      </c>
      <c r="E132" s="6"/>
      <c r="F132" s="6"/>
      <c r="G132" s="6"/>
      <c r="H132" s="55"/>
      <c r="I132" s="13"/>
      <c r="J132" s="14"/>
      <c r="K132" s="15"/>
      <c r="L132" s="59">
        <f>IF(D132=0,"",D132/C131)</f>
        <v>0.78395061728395066</v>
      </c>
      <c r="M132" s="17">
        <v>134</v>
      </c>
      <c r="N132" s="18">
        <f t="shared" si="14"/>
        <v>0.82208588957055218</v>
      </c>
      <c r="O132" s="18">
        <f t="shared" si="15"/>
        <v>0.17791411042944782</v>
      </c>
      <c r="P132" s="46">
        <f>M132/M130</f>
        <v>0.63507109004739337</v>
      </c>
    </row>
    <row r="133" spans="1:16" ht="15.75" customHeight="1" x14ac:dyDescent="0.25">
      <c r="A133" s="5" t="s">
        <v>41</v>
      </c>
      <c r="B133" s="6"/>
      <c r="C133" s="6"/>
      <c r="D133" s="6"/>
      <c r="E133" s="6">
        <v>127</v>
      </c>
      <c r="F133" s="6"/>
      <c r="G133" s="6"/>
      <c r="H133" s="55"/>
      <c r="I133" s="13"/>
      <c r="J133" s="14"/>
      <c r="K133" s="15"/>
      <c r="L133" s="59">
        <f>IF(E133=0,"",E133/D132)</f>
        <v>1</v>
      </c>
      <c r="M133" s="17">
        <v>134</v>
      </c>
      <c r="N133" s="18">
        <f t="shared" si="14"/>
        <v>1</v>
      </c>
      <c r="O133" s="18">
        <f t="shared" si="15"/>
        <v>0</v>
      </c>
      <c r="P133" s="4"/>
    </row>
    <row r="134" spans="1:16" ht="15.75" customHeight="1" x14ac:dyDescent="0.25">
      <c r="A134" s="5" t="s">
        <v>42</v>
      </c>
      <c r="B134" s="6"/>
      <c r="C134" s="6"/>
      <c r="D134" s="6"/>
      <c r="E134" s="6"/>
      <c r="F134" s="6">
        <v>121</v>
      </c>
      <c r="G134" s="6"/>
      <c r="H134" s="55"/>
      <c r="I134" s="13"/>
      <c r="J134" s="14"/>
      <c r="K134" s="15"/>
      <c r="L134" s="59">
        <f>IF(F134=0,"",F134/E133)</f>
        <v>0.952755905511811</v>
      </c>
      <c r="M134" s="17">
        <v>132</v>
      </c>
      <c r="N134" s="18">
        <f t="shared" si="14"/>
        <v>0.9850746268656716</v>
      </c>
      <c r="O134" s="18">
        <f t="shared" si="15"/>
        <v>1.4925373134328401E-2</v>
      </c>
      <c r="P134" s="4"/>
    </row>
    <row r="135" spans="1:16" ht="15.75" customHeight="1" x14ac:dyDescent="0.25">
      <c r="A135" s="5" t="s">
        <v>43</v>
      </c>
      <c r="B135" s="6"/>
      <c r="C135" s="6"/>
      <c r="D135" s="6"/>
      <c r="E135" s="6"/>
      <c r="F135" s="6"/>
      <c r="G135" s="6">
        <v>110</v>
      </c>
      <c r="H135" s="55">
        <v>69</v>
      </c>
      <c r="I135" s="13"/>
      <c r="J135" s="14"/>
      <c r="K135" s="15"/>
      <c r="L135" s="59">
        <f>IF(G135=0,"",G135/F134)</f>
        <v>0.90909090909090906</v>
      </c>
      <c r="M135" s="60">
        <v>117</v>
      </c>
      <c r="N135" s="18">
        <f t="shared" si="14"/>
        <v>0.88636363636363635</v>
      </c>
      <c r="O135" s="18">
        <f t="shared" si="15"/>
        <v>0.11363636363636365</v>
      </c>
      <c r="P135" s="4"/>
    </row>
    <row r="136" spans="1:16" ht="15.75" customHeight="1" x14ac:dyDescent="0.25">
      <c r="A136" s="5">
        <v>1902</v>
      </c>
      <c r="B136" s="6"/>
      <c r="C136" s="6"/>
      <c r="D136" s="6"/>
      <c r="E136" s="6"/>
      <c r="F136" s="6"/>
      <c r="G136" s="6">
        <v>14</v>
      </c>
      <c r="H136" s="55">
        <v>7</v>
      </c>
      <c r="I136" s="13"/>
      <c r="J136" s="14"/>
      <c r="K136" s="20"/>
      <c r="L136" s="61"/>
      <c r="M136" s="60">
        <v>14</v>
      </c>
      <c r="N136" s="62"/>
      <c r="O136" s="63"/>
      <c r="P136" s="4"/>
    </row>
    <row r="137" spans="1:16" ht="15.75" customHeight="1" x14ac:dyDescent="0.25">
      <c r="A137" s="64" t="s">
        <v>45</v>
      </c>
      <c r="B137" s="6"/>
      <c r="C137" s="6"/>
      <c r="D137" s="6"/>
      <c r="E137" s="6"/>
      <c r="F137" s="6"/>
      <c r="G137" s="6">
        <v>7</v>
      </c>
      <c r="H137" s="55">
        <v>7</v>
      </c>
      <c r="I137" s="13"/>
      <c r="J137" s="14"/>
      <c r="K137" s="20"/>
      <c r="L137" s="61"/>
      <c r="M137" s="60">
        <v>7</v>
      </c>
      <c r="N137" s="62"/>
      <c r="O137" s="63"/>
      <c r="P137" s="4"/>
    </row>
    <row r="138" spans="1:16" ht="15.75" customHeight="1" x14ac:dyDescent="0.25">
      <c r="A138" s="64" t="s">
        <v>47</v>
      </c>
      <c r="B138" s="6"/>
      <c r="C138" s="6"/>
      <c r="D138" s="6"/>
      <c r="E138" s="6"/>
      <c r="F138" s="6"/>
      <c r="G138" s="6"/>
      <c r="H138" s="55"/>
      <c r="I138" s="13"/>
      <c r="J138" s="14"/>
      <c r="K138" s="20"/>
      <c r="L138" s="61"/>
      <c r="M138" s="60"/>
      <c r="N138" s="62"/>
      <c r="O138" s="63"/>
      <c r="P138" s="4"/>
    </row>
    <row r="139" spans="1:16" ht="18" customHeight="1" x14ac:dyDescent="0.25">
      <c r="A139" s="64" t="s">
        <v>48</v>
      </c>
      <c r="B139" s="6"/>
      <c r="C139" s="6"/>
      <c r="D139" s="6"/>
      <c r="E139" s="6"/>
      <c r="F139" s="6"/>
      <c r="G139" s="6"/>
      <c r="H139" s="55"/>
      <c r="I139" s="35"/>
      <c r="J139" s="36"/>
      <c r="K139" s="37"/>
      <c r="L139" s="65"/>
      <c r="M139" s="60"/>
      <c r="N139" s="66"/>
      <c r="O139" s="67"/>
      <c r="P139" s="4"/>
    </row>
    <row r="140" spans="1:16" ht="18" customHeight="1" x14ac:dyDescent="0.25">
      <c r="A140" s="1"/>
      <c r="B140" s="105" t="s">
        <v>22</v>
      </c>
      <c r="C140" s="97"/>
      <c r="D140" s="97"/>
      <c r="E140" s="97"/>
      <c r="F140" s="97"/>
      <c r="G140" s="98"/>
      <c r="H140" s="41">
        <f>SUM(H130:H139)</f>
        <v>83</v>
      </c>
      <c r="I140" s="68">
        <f>H135/B130</f>
        <v>0.32701421800947866</v>
      </c>
      <c r="J140" s="68">
        <f>IF(H140=0,"",H140/B130)</f>
        <v>0.39336492890995262</v>
      </c>
      <c r="K140" s="68">
        <f>IF(H135=0,"",J140-I140)</f>
        <v>6.6350710900473953E-2</v>
      </c>
      <c r="L140" s="2"/>
      <c r="M140" s="4"/>
      <c r="N140" s="3"/>
      <c r="O140" s="2"/>
      <c r="P140" s="4"/>
    </row>
    <row r="141" spans="1:16" ht="12.75" customHeight="1" x14ac:dyDescent="0.2">
      <c r="I141" s="2"/>
      <c r="J141" s="2"/>
      <c r="L141" s="2"/>
      <c r="M141" s="56"/>
      <c r="N141" s="56"/>
      <c r="O141" s="2"/>
    </row>
    <row r="142" spans="1:16" ht="12.75" customHeight="1" x14ac:dyDescent="0.2">
      <c r="I142" s="2"/>
      <c r="J142" s="2"/>
      <c r="L142" s="2"/>
      <c r="M142" s="56"/>
      <c r="N142" s="56"/>
      <c r="O142" s="2"/>
    </row>
    <row r="143" spans="1:16" ht="26.25" customHeight="1" x14ac:dyDescent="0.4">
      <c r="A143" s="44"/>
      <c r="B143" s="101" t="s">
        <v>23</v>
      </c>
      <c r="C143" s="103"/>
      <c r="D143" s="103"/>
      <c r="E143" s="103"/>
      <c r="F143" s="103"/>
      <c r="G143" s="103"/>
      <c r="H143" s="57">
        <v>1701</v>
      </c>
      <c r="I143" s="58"/>
      <c r="J143" s="58"/>
      <c r="K143" s="58"/>
      <c r="L143" s="58"/>
      <c r="M143" s="58"/>
      <c r="N143" s="4"/>
      <c r="O143" s="4"/>
      <c r="P143" s="4"/>
    </row>
    <row r="144" spans="1:16" ht="20.25" x14ac:dyDescent="0.2">
      <c r="A144" s="95" t="s">
        <v>1</v>
      </c>
      <c r="B144" s="96" t="s">
        <v>2</v>
      </c>
      <c r="C144" s="97"/>
      <c r="D144" s="97"/>
      <c r="E144" s="97"/>
      <c r="F144" s="97"/>
      <c r="G144" s="97"/>
      <c r="H144" s="99" t="s">
        <v>3</v>
      </c>
      <c r="I144" s="93" t="s">
        <v>4</v>
      </c>
      <c r="J144" s="93" t="s">
        <v>5</v>
      </c>
      <c r="K144" s="91" t="s">
        <v>6</v>
      </c>
      <c r="L144" s="93" t="s">
        <v>7</v>
      </c>
      <c r="M144" s="94" t="s">
        <v>8</v>
      </c>
      <c r="N144" s="94" t="s">
        <v>9</v>
      </c>
      <c r="O144" s="93" t="s">
        <v>10</v>
      </c>
      <c r="P144" s="4"/>
    </row>
    <row r="145" spans="1:16" ht="15.75" x14ac:dyDescent="0.25">
      <c r="A145" s="92"/>
      <c r="B145" s="5" t="s">
        <v>11</v>
      </c>
      <c r="C145" s="5" t="s">
        <v>12</v>
      </c>
      <c r="D145" s="5" t="s">
        <v>13</v>
      </c>
      <c r="E145" s="5" t="s">
        <v>14</v>
      </c>
      <c r="F145" s="5" t="s">
        <v>15</v>
      </c>
      <c r="G145" s="5" t="s">
        <v>16</v>
      </c>
      <c r="H145" s="104"/>
      <c r="I145" s="92"/>
      <c r="J145" s="92"/>
      <c r="K145" s="92"/>
      <c r="L145" s="92"/>
      <c r="M145" s="92"/>
      <c r="N145" s="92"/>
      <c r="O145" s="92"/>
      <c r="P145" s="4"/>
    </row>
    <row r="146" spans="1:16" ht="15.75" customHeight="1" x14ac:dyDescent="0.25">
      <c r="A146" s="5">
        <v>1701</v>
      </c>
      <c r="B146" s="6">
        <v>13</v>
      </c>
      <c r="C146" s="6"/>
      <c r="D146" s="6"/>
      <c r="E146" s="6"/>
      <c r="F146" s="6"/>
      <c r="G146" s="6"/>
      <c r="H146" s="55"/>
      <c r="I146" s="7"/>
      <c r="J146" s="8"/>
      <c r="K146" s="9"/>
      <c r="L146" s="10"/>
      <c r="M146" s="11">
        <f>B146</f>
        <v>13</v>
      </c>
      <c r="N146" s="12"/>
      <c r="O146" s="10"/>
      <c r="P146" s="4"/>
    </row>
    <row r="147" spans="1:16" ht="15.75" customHeight="1" x14ac:dyDescent="0.25">
      <c r="A147" s="5" t="s">
        <v>39</v>
      </c>
      <c r="B147" s="6"/>
      <c r="C147" s="6">
        <v>9</v>
      </c>
      <c r="D147" s="6"/>
      <c r="E147" s="6"/>
      <c r="F147" s="6"/>
      <c r="G147" s="6"/>
      <c r="H147" s="55"/>
      <c r="I147" s="13"/>
      <c r="J147" s="14"/>
      <c r="K147" s="15"/>
      <c r="L147" s="53">
        <f>IF(C147=0,"",C147/B146)</f>
        <v>0.69230769230769229</v>
      </c>
      <c r="M147" s="17">
        <v>9</v>
      </c>
      <c r="N147" s="54">
        <f t="shared" ref="N147:N151" si="16">IF(M147=0,"",M147/M146)</f>
        <v>0.69230769230769229</v>
      </c>
      <c r="O147" s="54">
        <f t="shared" ref="O147:O151" si="17">IF(M147=0,"",100%-N147)</f>
        <v>0.30769230769230771</v>
      </c>
      <c r="P147" s="4"/>
    </row>
    <row r="148" spans="1:16" ht="15.75" customHeight="1" x14ac:dyDescent="0.25">
      <c r="A148" s="5" t="s">
        <v>41</v>
      </c>
      <c r="B148" s="6"/>
      <c r="C148" s="6"/>
      <c r="D148" s="6">
        <v>7</v>
      </c>
      <c r="E148" s="6"/>
      <c r="F148" s="6"/>
      <c r="G148" s="6"/>
      <c r="H148" s="55"/>
      <c r="I148" s="13"/>
      <c r="J148" s="14"/>
      <c r="K148" s="15"/>
      <c r="L148" s="53">
        <f>D148/C147</f>
        <v>0.77777777777777779</v>
      </c>
      <c r="M148" s="17">
        <v>9</v>
      </c>
      <c r="N148" s="18">
        <f t="shared" si="16"/>
        <v>1</v>
      </c>
      <c r="O148" s="18">
        <f t="shared" si="17"/>
        <v>0</v>
      </c>
      <c r="P148" s="46">
        <f>M148/M146</f>
        <v>0.69230769230769229</v>
      </c>
    </row>
    <row r="149" spans="1:16" ht="15.75" customHeight="1" x14ac:dyDescent="0.25">
      <c r="A149" s="5" t="s">
        <v>42</v>
      </c>
      <c r="B149" s="6"/>
      <c r="C149" s="6"/>
      <c r="D149" s="6"/>
      <c r="E149" s="6">
        <v>7</v>
      </c>
      <c r="F149" s="6"/>
      <c r="G149" s="6"/>
      <c r="H149" s="55"/>
      <c r="I149" s="13"/>
      <c r="J149" s="14"/>
      <c r="K149" s="15"/>
      <c r="L149" s="53">
        <f>E149/D148</f>
        <v>1</v>
      </c>
      <c r="M149" s="17">
        <v>9</v>
      </c>
      <c r="N149" s="18">
        <f t="shared" si="16"/>
        <v>1</v>
      </c>
      <c r="O149" s="18">
        <f t="shared" si="17"/>
        <v>0</v>
      </c>
      <c r="P149" s="4"/>
    </row>
    <row r="150" spans="1:16" ht="15.75" customHeight="1" x14ac:dyDescent="0.25">
      <c r="A150" s="5" t="s">
        <v>43</v>
      </c>
      <c r="B150" s="6"/>
      <c r="C150" s="6"/>
      <c r="D150" s="6"/>
      <c r="E150" s="6"/>
      <c r="F150" s="6">
        <v>5</v>
      </c>
      <c r="G150" s="6"/>
      <c r="H150" s="55"/>
      <c r="I150" s="13"/>
      <c r="J150" s="14"/>
      <c r="K150" s="15"/>
      <c r="L150" s="53">
        <f>F150/E149</f>
        <v>0.7142857142857143</v>
      </c>
      <c r="M150" s="17">
        <v>5</v>
      </c>
      <c r="N150" s="18">
        <f t="shared" si="16"/>
        <v>0.55555555555555558</v>
      </c>
      <c r="O150" s="18">
        <f t="shared" si="17"/>
        <v>0.44444444444444442</v>
      </c>
      <c r="P150" s="4"/>
    </row>
    <row r="151" spans="1:16" ht="15.75" customHeight="1" x14ac:dyDescent="0.25">
      <c r="A151" s="5">
        <v>1902</v>
      </c>
      <c r="B151" s="6"/>
      <c r="C151" s="6"/>
      <c r="D151" s="6"/>
      <c r="E151" s="6"/>
      <c r="F151" s="6"/>
      <c r="G151" s="6">
        <v>3</v>
      </c>
      <c r="H151" s="55">
        <v>0</v>
      </c>
      <c r="I151" s="13"/>
      <c r="J151" s="14"/>
      <c r="K151" s="15"/>
      <c r="L151" s="53">
        <f>G151/F150</f>
        <v>0.6</v>
      </c>
      <c r="M151" s="60">
        <v>3</v>
      </c>
      <c r="N151" s="18">
        <f t="shared" si="16"/>
        <v>0.6</v>
      </c>
      <c r="O151" s="18">
        <f t="shared" si="17"/>
        <v>0.4</v>
      </c>
      <c r="P151" s="4"/>
    </row>
    <row r="152" spans="1:16" ht="15.75" customHeight="1" x14ac:dyDescent="0.25">
      <c r="A152" s="64" t="s">
        <v>45</v>
      </c>
      <c r="B152" s="6"/>
      <c r="C152" s="6"/>
      <c r="D152" s="6"/>
      <c r="E152" s="6"/>
      <c r="F152" s="6"/>
      <c r="G152" s="6"/>
      <c r="H152" s="55"/>
      <c r="I152" s="13"/>
      <c r="J152" s="14"/>
      <c r="K152" s="20"/>
      <c r="L152" s="61"/>
      <c r="M152" s="60"/>
      <c r="N152" s="62"/>
      <c r="O152" s="63"/>
      <c r="P152" s="4"/>
    </row>
    <row r="153" spans="1:16" ht="15.75" customHeight="1" x14ac:dyDescent="0.25">
      <c r="A153" s="64" t="s">
        <v>47</v>
      </c>
      <c r="B153" s="6"/>
      <c r="C153" s="6"/>
      <c r="D153" s="6"/>
      <c r="E153" s="6"/>
      <c r="F153" s="6"/>
      <c r="G153" s="6"/>
      <c r="H153" s="55"/>
      <c r="I153" s="13"/>
      <c r="J153" s="14"/>
      <c r="K153" s="20"/>
      <c r="L153" s="61"/>
      <c r="M153" s="60"/>
      <c r="N153" s="62"/>
      <c r="O153" s="63"/>
      <c r="P153" s="4"/>
    </row>
    <row r="154" spans="1:16" ht="15.75" customHeight="1" x14ac:dyDescent="0.25">
      <c r="A154" s="64" t="s">
        <v>48</v>
      </c>
      <c r="B154" s="6"/>
      <c r="C154" s="6"/>
      <c r="D154" s="6"/>
      <c r="E154" s="6"/>
      <c r="F154" s="6"/>
      <c r="G154" s="6"/>
      <c r="H154" s="55"/>
      <c r="I154" s="13"/>
      <c r="J154" s="14"/>
      <c r="K154" s="20"/>
      <c r="L154" s="61"/>
      <c r="M154" s="60"/>
      <c r="N154" s="62"/>
      <c r="O154" s="63"/>
      <c r="P154" s="4"/>
    </row>
    <row r="155" spans="1:16" ht="15.75" customHeight="1" x14ac:dyDescent="0.25">
      <c r="A155" s="64" t="s">
        <v>49</v>
      </c>
      <c r="B155" s="83"/>
      <c r="C155" s="83"/>
      <c r="D155" s="83"/>
      <c r="E155" s="83"/>
      <c r="F155" s="83"/>
      <c r="G155" s="83"/>
      <c r="H155" s="55"/>
      <c r="I155" s="35"/>
      <c r="J155" s="36"/>
      <c r="K155" s="37"/>
      <c r="L155" s="65"/>
      <c r="M155" s="60"/>
      <c r="N155" s="66"/>
      <c r="O155" s="67"/>
      <c r="P155" s="4"/>
    </row>
    <row r="156" spans="1:16" ht="18" customHeight="1" x14ac:dyDescent="0.25">
      <c r="A156" s="1"/>
      <c r="B156" s="102" t="s">
        <v>22</v>
      </c>
      <c r="C156" s="102"/>
      <c r="D156" s="102"/>
      <c r="E156" s="102"/>
      <c r="F156" s="102"/>
      <c r="G156" s="102"/>
      <c r="H156" s="82">
        <f>SUM(H146:H155)</f>
        <v>0</v>
      </c>
      <c r="I156" s="68" t="str">
        <f>IF(H151=0,"",H151/B146)</f>
        <v/>
      </c>
      <c r="J156" s="68" t="str">
        <f>IF(H156=0,"",H156/B146)</f>
        <v/>
      </c>
      <c r="K156" s="68" t="str">
        <f>IF(H151=0,"",J156-I156)</f>
        <v/>
      </c>
      <c r="L156" s="2"/>
      <c r="M156" s="4"/>
      <c r="N156" s="3"/>
      <c r="O156" s="2"/>
      <c r="P156" s="4"/>
    </row>
    <row r="157" spans="1:16" ht="12.75" customHeight="1" x14ac:dyDescent="0.2">
      <c r="A157" s="4"/>
      <c r="F157" s="4"/>
      <c r="G157" s="4"/>
      <c r="H157" s="81"/>
      <c r="I157" s="2"/>
      <c r="J157" s="2"/>
      <c r="K157" s="4"/>
      <c r="L157" s="2"/>
      <c r="M157" s="56"/>
      <c r="N157" s="56"/>
      <c r="O157" s="2"/>
      <c r="P157" s="4"/>
    </row>
    <row r="158" spans="1:16" ht="12.75" customHeight="1" x14ac:dyDescent="0.2">
      <c r="A158" s="4"/>
      <c r="B158" s="4"/>
      <c r="C158" s="4"/>
      <c r="D158" s="4"/>
      <c r="E158" s="4"/>
      <c r="F158" s="4"/>
      <c r="G158" s="4"/>
      <c r="H158" s="81"/>
      <c r="I158" s="2"/>
      <c r="J158" s="2"/>
      <c r="K158" s="4"/>
      <c r="L158" s="2"/>
      <c r="M158" s="56"/>
      <c r="N158" s="56"/>
      <c r="O158" s="2"/>
      <c r="P158" s="4"/>
    </row>
    <row r="159" spans="1:16" ht="26.25" customHeight="1" x14ac:dyDescent="0.4">
      <c r="A159" s="44"/>
      <c r="B159" s="101" t="s">
        <v>23</v>
      </c>
      <c r="C159" s="103"/>
      <c r="D159" s="103"/>
      <c r="E159" s="103"/>
      <c r="F159" s="103"/>
      <c r="G159" s="103"/>
      <c r="H159" s="57">
        <v>1702</v>
      </c>
      <c r="I159" s="58"/>
      <c r="J159" s="58"/>
      <c r="K159" s="58"/>
      <c r="L159" s="58"/>
      <c r="M159" s="58"/>
      <c r="N159" s="4"/>
      <c r="O159" s="4"/>
      <c r="P159" s="4"/>
    </row>
    <row r="160" spans="1:16" ht="20.25" customHeight="1" x14ac:dyDescent="0.2">
      <c r="A160" s="95" t="s">
        <v>1</v>
      </c>
      <c r="B160" s="96" t="s">
        <v>2</v>
      </c>
      <c r="C160" s="97"/>
      <c r="D160" s="97"/>
      <c r="E160" s="97"/>
      <c r="F160" s="97"/>
      <c r="G160" s="97"/>
      <c r="H160" s="99" t="s">
        <v>3</v>
      </c>
      <c r="I160" s="93" t="s">
        <v>4</v>
      </c>
      <c r="J160" s="93" t="s">
        <v>5</v>
      </c>
      <c r="K160" s="91" t="s">
        <v>6</v>
      </c>
      <c r="L160" s="93" t="s">
        <v>7</v>
      </c>
      <c r="M160" s="94" t="s">
        <v>8</v>
      </c>
      <c r="N160" s="94" t="s">
        <v>9</v>
      </c>
      <c r="O160" s="93" t="s">
        <v>10</v>
      </c>
      <c r="P160" s="4"/>
    </row>
    <row r="161" spans="1:16" ht="15.75" customHeight="1" x14ac:dyDescent="0.25">
      <c r="A161" s="92"/>
      <c r="B161" s="5" t="s">
        <v>11</v>
      </c>
      <c r="C161" s="5" t="s">
        <v>12</v>
      </c>
      <c r="D161" s="5" t="s">
        <v>13</v>
      </c>
      <c r="E161" s="5" t="s">
        <v>14</v>
      </c>
      <c r="F161" s="5" t="s">
        <v>15</v>
      </c>
      <c r="G161" s="5" t="s">
        <v>16</v>
      </c>
      <c r="H161" s="104"/>
      <c r="I161" s="92"/>
      <c r="J161" s="92"/>
      <c r="K161" s="92"/>
      <c r="L161" s="92"/>
      <c r="M161" s="92"/>
      <c r="N161" s="92"/>
      <c r="O161" s="92"/>
      <c r="P161" s="4"/>
    </row>
    <row r="162" spans="1:16" ht="15.75" customHeight="1" x14ac:dyDescent="0.25">
      <c r="A162" s="5">
        <v>1702</v>
      </c>
      <c r="B162" s="6">
        <v>131</v>
      </c>
      <c r="C162" s="6"/>
      <c r="D162" s="6"/>
      <c r="E162" s="6"/>
      <c r="F162" s="6"/>
      <c r="G162" s="6"/>
      <c r="H162" s="55"/>
      <c r="I162" s="7"/>
      <c r="J162" s="8"/>
      <c r="K162" s="9"/>
      <c r="L162" s="10"/>
      <c r="M162" s="11">
        <f>B162</f>
        <v>131</v>
      </c>
      <c r="N162" s="12"/>
      <c r="O162" s="10"/>
      <c r="P162" s="4"/>
    </row>
    <row r="163" spans="1:16" ht="15.75" customHeight="1" x14ac:dyDescent="0.25">
      <c r="A163" s="5">
        <v>1801</v>
      </c>
      <c r="B163" s="6"/>
      <c r="C163" s="6">
        <v>128</v>
      </c>
      <c r="D163" s="6"/>
      <c r="E163" s="6"/>
      <c r="F163" s="6"/>
      <c r="G163" s="6"/>
      <c r="H163" s="55"/>
      <c r="I163" s="13"/>
      <c r="J163" s="14"/>
      <c r="K163" s="15"/>
      <c r="L163" s="53">
        <f>IF(C163=0,"",C163/B162)</f>
        <v>0.97709923664122134</v>
      </c>
      <c r="M163" s="17">
        <v>128</v>
      </c>
      <c r="N163" s="54">
        <f t="shared" ref="N163:N167" si="18">IF(M163=0,"",M163/M162)</f>
        <v>0.97709923664122134</v>
      </c>
      <c r="O163" s="54">
        <f t="shared" ref="O163:O167" si="19">IF(M163=0,"",100%-N163)</f>
        <v>2.2900763358778664E-2</v>
      </c>
      <c r="P163" s="4"/>
    </row>
    <row r="164" spans="1:16" ht="15.75" customHeight="1" x14ac:dyDescent="0.25">
      <c r="A164" s="5">
        <v>1802</v>
      </c>
      <c r="B164" s="6"/>
      <c r="C164" s="6"/>
      <c r="D164" s="6">
        <v>112</v>
      </c>
      <c r="E164" s="6"/>
      <c r="F164" s="6"/>
      <c r="G164" s="6"/>
      <c r="H164" s="55"/>
      <c r="I164" s="13"/>
      <c r="J164" s="14"/>
      <c r="K164" s="15"/>
      <c r="L164" s="59">
        <f>IF(D164=0,"",D164/C163)</f>
        <v>0.875</v>
      </c>
      <c r="M164" s="17">
        <v>117</v>
      </c>
      <c r="N164" s="18">
        <f t="shared" si="18"/>
        <v>0.9140625</v>
      </c>
      <c r="O164" s="18">
        <f t="shared" si="19"/>
        <v>8.59375E-2</v>
      </c>
      <c r="P164" s="46">
        <f>M164/M162</f>
        <v>0.89312977099236646</v>
      </c>
    </row>
    <row r="165" spans="1:16" ht="15.75" customHeight="1" x14ac:dyDescent="0.25">
      <c r="A165" s="5">
        <v>1901</v>
      </c>
      <c r="B165" s="6"/>
      <c r="C165" s="6"/>
      <c r="D165" s="6"/>
      <c r="E165" s="6">
        <v>98</v>
      </c>
      <c r="F165" s="6"/>
      <c r="G165" s="6"/>
      <c r="H165" s="55"/>
      <c r="I165" s="13"/>
      <c r="J165" s="14"/>
      <c r="K165" s="15"/>
      <c r="L165" s="59">
        <f>IF(E165=0,"",E165/D164)</f>
        <v>0.875</v>
      </c>
      <c r="M165" s="17">
        <v>107</v>
      </c>
      <c r="N165" s="18">
        <f t="shared" si="18"/>
        <v>0.9145299145299145</v>
      </c>
      <c r="O165" s="18">
        <f t="shared" si="19"/>
        <v>8.54700854700855E-2</v>
      </c>
      <c r="P165" s="4"/>
    </row>
    <row r="166" spans="1:16" ht="15.75" customHeight="1" x14ac:dyDescent="0.25">
      <c r="A166" s="5">
        <v>1902</v>
      </c>
      <c r="B166" s="6"/>
      <c r="C166" s="6"/>
      <c r="D166" s="6"/>
      <c r="E166" s="6"/>
      <c r="F166" s="6">
        <v>76</v>
      </c>
      <c r="G166" s="6"/>
      <c r="H166" s="55"/>
      <c r="I166" s="13"/>
      <c r="J166" s="14"/>
      <c r="K166" s="15"/>
      <c r="L166" s="59">
        <f>IF(F166=0,"",F166/E165)</f>
        <v>0.77551020408163263</v>
      </c>
      <c r="M166" s="17">
        <v>81</v>
      </c>
      <c r="N166" s="18">
        <f t="shared" si="18"/>
        <v>0.7570093457943925</v>
      </c>
      <c r="O166" s="18">
        <f t="shared" si="19"/>
        <v>0.2429906542056075</v>
      </c>
      <c r="P166" s="4"/>
    </row>
    <row r="167" spans="1:16" ht="15.75" customHeight="1" x14ac:dyDescent="0.25">
      <c r="A167" s="5">
        <v>2001</v>
      </c>
      <c r="B167" s="6"/>
      <c r="C167" s="6"/>
      <c r="D167" s="6"/>
      <c r="E167" s="6"/>
      <c r="F167" s="6"/>
      <c r="G167" s="6">
        <v>70</v>
      </c>
      <c r="H167" s="55">
        <v>64</v>
      </c>
      <c r="I167" s="13"/>
      <c r="J167" s="14"/>
      <c r="K167" s="15"/>
      <c r="L167" s="59">
        <f>IF(G167=0,"",G167/F166)</f>
        <v>0.92105263157894735</v>
      </c>
      <c r="M167" s="60">
        <v>76</v>
      </c>
      <c r="N167" s="18">
        <f t="shared" si="18"/>
        <v>0.93827160493827155</v>
      </c>
      <c r="O167" s="18">
        <f t="shared" si="19"/>
        <v>6.1728395061728447E-2</v>
      </c>
      <c r="P167" s="4"/>
    </row>
    <row r="168" spans="1:16" ht="15.75" customHeight="1" x14ac:dyDescent="0.25">
      <c r="A168" s="64" t="s">
        <v>47</v>
      </c>
      <c r="B168" s="6"/>
      <c r="C168" s="6"/>
      <c r="D168" s="6"/>
      <c r="E168" s="6"/>
      <c r="F168" s="6"/>
      <c r="G168" s="6">
        <v>14</v>
      </c>
      <c r="H168" s="55">
        <v>14</v>
      </c>
      <c r="I168" s="13"/>
      <c r="J168" s="14"/>
      <c r="K168" s="20"/>
      <c r="L168" s="61"/>
      <c r="M168" s="60">
        <v>14</v>
      </c>
      <c r="N168" s="62"/>
      <c r="O168" s="63"/>
      <c r="P168" s="4"/>
    </row>
    <row r="169" spans="1:16" ht="15.75" customHeight="1" x14ac:dyDescent="0.25">
      <c r="A169" s="64" t="s">
        <v>48</v>
      </c>
      <c r="B169" s="6"/>
      <c r="C169" s="6"/>
      <c r="D169" s="6"/>
      <c r="E169" s="6"/>
      <c r="F169" s="6"/>
      <c r="G169" s="6">
        <v>5</v>
      </c>
      <c r="H169" s="55">
        <v>4</v>
      </c>
      <c r="I169" s="13"/>
      <c r="J169" s="14"/>
      <c r="K169" s="20"/>
      <c r="L169" s="61"/>
      <c r="M169" s="60">
        <v>8</v>
      </c>
      <c r="N169" s="62"/>
      <c r="O169" s="63"/>
      <c r="P169" s="4"/>
    </row>
    <row r="170" spans="1:16" ht="15.75" customHeight="1" x14ac:dyDescent="0.25">
      <c r="A170" s="64" t="s">
        <v>49</v>
      </c>
      <c r="B170" s="6"/>
      <c r="C170" s="6"/>
      <c r="D170" s="6"/>
      <c r="E170" s="6"/>
      <c r="F170" s="6"/>
      <c r="G170" s="6">
        <v>2</v>
      </c>
      <c r="H170" s="55">
        <v>2</v>
      </c>
      <c r="I170" s="13"/>
      <c r="J170" s="14"/>
      <c r="K170" s="20"/>
      <c r="L170" s="61"/>
      <c r="M170" s="60">
        <v>2</v>
      </c>
      <c r="N170" s="62"/>
      <c r="O170" s="63"/>
      <c r="P170" s="4"/>
    </row>
    <row r="171" spans="1:16" ht="15.75" customHeight="1" x14ac:dyDescent="0.25">
      <c r="A171" s="64" t="s">
        <v>50</v>
      </c>
      <c r="B171" s="83"/>
      <c r="C171" s="83"/>
      <c r="D171" s="83"/>
      <c r="E171" s="83"/>
      <c r="F171" s="83"/>
      <c r="G171" s="83"/>
      <c r="H171" s="55"/>
      <c r="I171" s="35"/>
      <c r="J171" s="36"/>
      <c r="K171" s="37"/>
      <c r="L171" s="65"/>
      <c r="M171" s="60"/>
      <c r="N171" s="66"/>
      <c r="O171" s="67"/>
      <c r="P171" s="4"/>
    </row>
    <row r="172" spans="1:16" ht="18" customHeight="1" x14ac:dyDescent="0.25">
      <c r="A172" s="1"/>
      <c r="B172" s="102" t="s">
        <v>22</v>
      </c>
      <c r="C172" s="102"/>
      <c r="D172" s="102"/>
      <c r="E172" s="102"/>
      <c r="F172" s="102"/>
      <c r="G172" s="102"/>
      <c r="H172" s="82">
        <f>SUM(H162:H171)</f>
        <v>84</v>
      </c>
      <c r="I172" s="68">
        <f>IF(H167=0,"",H167/B162)</f>
        <v>0.48854961832061067</v>
      </c>
      <c r="J172" s="68">
        <f>IF(H172=0,"",H172/B162)</f>
        <v>0.64122137404580148</v>
      </c>
      <c r="K172" s="68">
        <f>IF(H167=0,"",J172-I172)</f>
        <v>0.15267175572519082</v>
      </c>
      <c r="L172" s="2"/>
      <c r="M172" s="4"/>
      <c r="N172" s="3"/>
      <c r="O172" s="2"/>
      <c r="P172" s="4"/>
    </row>
    <row r="173" spans="1:16" ht="12.75" customHeight="1" x14ac:dyDescent="0.2">
      <c r="I173" s="2"/>
      <c r="J173" s="2"/>
      <c r="L173" s="2"/>
      <c r="M173" s="56"/>
      <c r="N173" s="56"/>
      <c r="O173" s="2"/>
    </row>
    <row r="174" spans="1:16" ht="12.75" customHeight="1" x14ac:dyDescent="0.2">
      <c r="I174" s="2"/>
      <c r="J174" s="2"/>
      <c r="L174" s="2"/>
      <c r="M174" s="56"/>
      <c r="N174" s="56"/>
      <c r="O174" s="2"/>
    </row>
    <row r="175" spans="1:16" ht="26.25" customHeight="1" x14ac:dyDescent="0.4">
      <c r="A175" s="44"/>
      <c r="B175" s="101" t="s">
        <v>23</v>
      </c>
      <c r="C175" s="103"/>
      <c r="D175" s="103"/>
      <c r="E175" s="103"/>
      <c r="F175" s="103"/>
      <c r="G175" s="103"/>
      <c r="H175" s="57">
        <v>1801</v>
      </c>
      <c r="I175" s="58"/>
      <c r="J175" s="58"/>
      <c r="K175" s="58"/>
      <c r="L175" s="58"/>
      <c r="M175" s="58"/>
      <c r="N175" s="4"/>
      <c r="O175" s="4"/>
      <c r="P175" s="4"/>
    </row>
    <row r="176" spans="1:16" ht="20.25" customHeight="1" x14ac:dyDescent="0.2">
      <c r="A176" s="95" t="s">
        <v>1</v>
      </c>
      <c r="B176" s="96" t="s">
        <v>2</v>
      </c>
      <c r="C176" s="97"/>
      <c r="D176" s="97"/>
      <c r="E176" s="97"/>
      <c r="F176" s="97"/>
      <c r="G176" s="97"/>
      <c r="H176" s="99" t="s">
        <v>3</v>
      </c>
      <c r="I176" s="93" t="s">
        <v>4</v>
      </c>
      <c r="J176" s="93" t="s">
        <v>5</v>
      </c>
      <c r="K176" s="91" t="s">
        <v>6</v>
      </c>
      <c r="L176" s="93" t="s">
        <v>7</v>
      </c>
      <c r="M176" s="94" t="s">
        <v>8</v>
      </c>
      <c r="N176" s="94" t="s">
        <v>9</v>
      </c>
      <c r="O176" s="93" t="s">
        <v>10</v>
      </c>
      <c r="P176" s="4"/>
    </row>
    <row r="177" spans="1:16" ht="15.75" customHeight="1" x14ac:dyDescent="0.25">
      <c r="A177" s="92"/>
      <c r="B177" s="5" t="s">
        <v>11</v>
      </c>
      <c r="C177" s="5" t="s">
        <v>12</v>
      </c>
      <c r="D177" s="5" t="s">
        <v>13</v>
      </c>
      <c r="E177" s="5" t="s">
        <v>14</v>
      </c>
      <c r="F177" s="5" t="s">
        <v>15</v>
      </c>
      <c r="G177" s="5" t="s">
        <v>16</v>
      </c>
      <c r="H177" s="104"/>
      <c r="I177" s="92"/>
      <c r="J177" s="92"/>
      <c r="K177" s="92"/>
      <c r="L177" s="92"/>
      <c r="M177" s="92"/>
      <c r="N177" s="92"/>
      <c r="O177" s="92"/>
      <c r="P177" s="4"/>
    </row>
    <row r="178" spans="1:16" ht="15.75" customHeight="1" x14ac:dyDescent="0.25">
      <c r="A178" s="5">
        <v>1801</v>
      </c>
      <c r="B178" s="6">
        <v>28</v>
      </c>
      <c r="C178" s="6"/>
      <c r="D178" s="6"/>
      <c r="E178" s="6"/>
      <c r="F178" s="6"/>
      <c r="G178" s="6"/>
      <c r="H178" s="55"/>
      <c r="I178" s="7"/>
      <c r="J178" s="8"/>
      <c r="K178" s="9"/>
      <c r="L178" s="10"/>
      <c r="M178" s="11">
        <f>B178</f>
        <v>28</v>
      </c>
      <c r="N178" s="12"/>
      <c r="O178" s="10"/>
      <c r="P178" s="4"/>
    </row>
    <row r="179" spans="1:16" ht="15.75" customHeight="1" x14ac:dyDescent="0.25">
      <c r="A179" s="5">
        <v>1802</v>
      </c>
      <c r="B179" s="6"/>
      <c r="C179" s="6">
        <v>13</v>
      </c>
      <c r="D179" s="6"/>
      <c r="E179" s="6"/>
      <c r="F179" s="6"/>
      <c r="G179" s="6"/>
      <c r="H179" s="55"/>
      <c r="I179" s="13"/>
      <c r="J179" s="14"/>
      <c r="K179" s="15"/>
      <c r="L179" s="53">
        <f>IF(C179=0,"",C179/B178)</f>
        <v>0.4642857142857143</v>
      </c>
      <c r="M179" s="17">
        <v>13</v>
      </c>
      <c r="N179" s="54">
        <f t="shared" ref="N179:N183" si="20">IF(M179=0,"",M179/M178)</f>
        <v>0.4642857142857143</v>
      </c>
      <c r="O179" s="54">
        <f t="shared" ref="O179:O183" si="21">IF(M179=0,"",100%-N179)</f>
        <v>0.5357142857142857</v>
      </c>
      <c r="P179" s="4"/>
    </row>
    <row r="180" spans="1:16" ht="15.75" customHeight="1" x14ac:dyDescent="0.25">
      <c r="A180" s="5">
        <v>1901</v>
      </c>
      <c r="B180" s="6"/>
      <c r="C180" s="6"/>
      <c r="D180" s="6">
        <v>12</v>
      </c>
      <c r="E180" s="6"/>
      <c r="F180" s="6"/>
      <c r="G180" s="6"/>
      <c r="H180" s="55"/>
      <c r="I180" s="13"/>
      <c r="J180" s="14"/>
      <c r="K180" s="15"/>
      <c r="L180" s="59">
        <f>IF(D180=0,"",D180/C179)</f>
        <v>0.92307692307692313</v>
      </c>
      <c r="M180" s="17">
        <v>12</v>
      </c>
      <c r="N180" s="18">
        <f t="shared" si="20"/>
        <v>0.92307692307692313</v>
      </c>
      <c r="O180" s="18">
        <f t="shared" si="21"/>
        <v>7.6923076923076872E-2</v>
      </c>
      <c r="P180" s="46">
        <f>M180/M178</f>
        <v>0.42857142857142855</v>
      </c>
    </row>
    <row r="181" spans="1:16" ht="15.75" customHeight="1" x14ac:dyDescent="0.25">
      <c r="A181" s="5">
        <v>1902</v>
      </c>
      <c r="B181" s="6"/>
      <c r="C181" s="6"/>
      <c r="D181" s="6"/>
      <c r="E181" s="6">
        <v>4</v>
      </c>
      <c r="F181" s="6"/>
      <c r="G181" s="6"/>
      <c r="H181" s="55"/>
      <c r="I181" s="13"/>
      <c r="J181" s="14"/>
      <c r="K181" s="15"/>
      <c r="L181" s="59">
        <f>IF(E181=0,"",E181/D180)</f>
        <v>0.33333333333333331</v>
      </c>
      <c r="M181" s="17">
        <v>6</v>
      </c>
      <c r="N181" s="18">
        <f t="shared" si="20"/>
        <v>0.5</v>
      </c>
      <c r="O181" s="18">
        <f t="shared" si="21"/>
        <v>0.5</v>
      </c>
      <c r="P181" s="4"/>
    </row>
    <row r="182" spans="1:16" ht="15.75" customHeight="1" x14ac:dyDescent="0.25">
      <c r="A182" s="5">
        <v>2001</v>
      </c>
      <c r="B182" s="6"/>
      <c r="C182" s="6"/>
      <c r="D182" s="6"/>
      <c r="E182" s="6"/>
      <c r="F182" s="6">
        <v>4</v>
      </c>
      <c r="G182" s="6"/>
      <c r="H182" s="55"/>
      <c r="I182" s="13"/>
      <c r="J182" s="14"/>
      <c r="K182" s="15"/>
      <c r="L182" s="59">
        <f>IF(F182=0,"",F182/E181)</f>
        <v>1</v>
      </c>
      <c r="M182" s="17">
        <v>6</v>
      </c>
      <c r="N182" s="18">
        <f t="shared" si="20"/>
        <v>1</v>
      </c>
      <c r="O182" s="18">
        <f t="shared" si="21"/>
        <v>0</v>
      </c>
      <c r="P182" s="4"/>
    </row>
    <row r="183" spans="1:16" ht="15.75" customHeight="1" x14ac:dyDescent="0.25">
      <c r="A183" s="5">
        <v>2002</v>
      </c>
      <c r="B183" s="6"/>
      <c r="C183" s="6"/>
      <c r="D183" s="6"/>
      <c r="E183" s="6"/>
      <c r="F183" s="6"/>
      <c r="G183" s="6">
        <v>4</v>
      </c>
      <c r="H183" s="55">
        <v>2</v>
      </c>
      <c r="I183" s="13"/>
      <c r="J183" s="14"/>
      <c r="K183" s="15"/>
      <c r="L183" s="59">
        <f>IF(G183=0,"",G183/F182)</f>
        <v>1</v>
      </c>
      <c r="M183" s="60">
        <v>6</v>
      </c>
      <c r="N183" s="18">
        <f t="shared" si="20"/>
        <v>1</v>
      </c>
      <c r="O183" s="18">
        <f t="shared" si="21"/>
        <v>0</v>
      </c>
      <c r="P183" s="4"/>
    </row>
    <row r="184" spans="1:16" ht="15.75" customHeight="1" x14ac:dyDescent="0.25">
      <c r="A184" s="64" t="s">
        <v>48</v>
      </c>
      <c r="B184" s="6"/>
      <c r="C184" s="6"/>
      <c r="D184" s="6"/>
      <c r="E184" s="6"/>
      <c r="F184" s="6"/>
      <c r="G184" s="6">
        <v>2</v>
      </c>
      <c r="H184" s="55">
        <v>1</v>
      </c>
      <c r="I184" s="13"/>
      <c r="J184" s="14"/>
      <c r="K184" s="20"/>
      <c r="L184" s="61"/>
      <c r="M184" s="60">
        <v>2</v>
      </c>
      <c r="N184" s="62"/>
      <c r="O184" s="63"/>
      <c r="P184" s="4"/>
    </row>
    <row r="185" spans="1:16" ht="15.75" customHeight="1" x14ac:dyDescent="0.25">
      <c r="A185" s="64" t="s">
        <v>49</v>
      </c>
      <c r="B185" s="6"/>
      <c r="C185" s="6"/>
      <c r="D185" s="6"/>
      <c r="E185" s="6"/>
      <c r="F185" s="6"/>
      <c r="G185" s="6">
        <v>2</v>
      </c>
      <c r="H185" s="55">
        <v>1</v>
      </c>
      <c r="I185" s="13"/>
      <c r="J185" s="14"/>
      <c r="K185" s="20"/>
      <c r="L185" s="61"/>
      <c r="M185" s="60">
        <v>2</v>
      </c>
      <c r="N185" s="62"/>
      <c r="O185" s="63"/>
      <c r="P185" s="4"/>
    </row>
    <row r="186" spans="1:16" ht="15.75" customHeight="1" x14ac:dyDescent="0.25">
      <c r="A186" s="64" t="s">
        <v>50</v>
      </c>
      <c r="B186" s="6"/>
      <c r="C186" s="6"/>
      <c r="D186" s="6"/>
      <c r="E186" s="6"/>
      <c r="F186" s="6"/>
      <c r="G186" s="6"/>
      <c r="H186" s="55"/>
      <c r="I186" s="13"/>
      <c r="J186" s="14"/>
      <c r="K186" s="20"/>
      <c r="L186" s="61"/>
      <c r="M186" s="60"/>
      <c r="N186" s="62"/>
      <c r="O186" s="63"/>
      <c r="P186" s="4"/>
    </row>
    <row r="187" spans="1:16" ht="15.75" customHeight="1" x14ac:dyDescent="0.25">
      <c r="A187" s="64" t="s">
        <v>51</v>
      </c>
      <c r="B187" s="83"/>
      <c r="C187" s="83"/>
      <c r="D187" s="83"/>
      <c r="E187" s="83"/>
      <c r="F187" s="83"/>
      <c r="G187" s="83"/>
      <c r="H187" s="55"/>
      <c r="I187" s="35"/>
      <c r="J187" s="36"/>
      <c r="K187" s="37"/>
      <c r="L187" s="65"/>
      <c r="M187" s="60"/>
      <c r="N187" s="66"/>
      <c r="O187" s="67"/>
      <c r="P187" s="4"/>
    </row>
    <row r="188" spans="1:16" ht="18" customHeight="1" x14ac:dyDescent="0.25">
      <c r="A188" s="1"/>
      <c r="B188" s="102" t="s">
        <v>22</v>
      </c>
      <c r="C188" s="102"/>
      <c r="D188" s="102"/>
      <c r="E188" s="102"/>
      <c r="F188" s="102"/>
      <c r="G188" s="102"/>
      <c r="H188" s="82">
        <f>SUM(H178:H187)</f>
        <v>4</v>
      </c>
      <c r="I188" s="68">
        <f>IF(H183=0,"",H183/B178)</f>
        <v>7.1428571428571425E-2</v>
      </c>
      <c r="J188" s="68">
        <f>IF(H188=0,"",H188/B178)</f>
        <v>0.14285714285714285</v>
      </c>
      <c r="K188" s="68">
        <f>IF(H183=0,"",J188-I188)</f>
        <v>7.1428571428571425E-2</v>
      </c>
      <c r="L188" s="2"/>
      <c r="M188" s="4"/>
      <c r="N188" s="3"/>
      <c r="O188" s="2"/>
      <c r="P188" s="4"/>
    </row>
    <row r="189" spans="1:16" ht="12.75" customHeight="1" x14ac:dyDescent="0.2">
      <c r="I189" s="2"/>
      <c r="J189" s="2"/>
      <c r="L189" s="2"/>
      <c r="M189" s="56"/>
      <c r="N189" s="56"/>
      <c r="O189" s="2"/>
    </row>
    <row r="190" spans="1:16" ht="12.75" customHeight="1" x14ac:dyDescent="0.2">
      <c r="I190" s="2"/>
      <c r="J190" s="2"/>
      <c r="L190" s="2"/>
      <c r="M190" s="56"/>
      <c r="N190" s="56"/>
      <c r="O190" s="2"/>
    </row>
    <row r="191" spans="1:16" ht="26.25" x14ac:dyDescent="0.4">
      <c r="A191" s="44"/>
      <c r="B191" s="101" t="s">
        <v>23</v>
      </c>
      <c r="C191" s="103"/>
      <c r="D191" s="103"/>
      <c r="E191" s="103"/>
      <c r="F191" s="103"/>
      <c r="G191" s="103"/>
      <c r="H191" s="57">
        <v>1802</v>
      </c>
      <c r="I191" s="58"/>
      <c r="J191" s="58"/>
      <c r="K191" s="58"/>
      <c r="L191" s="58"/>
      <c r="M191" s="58"/>
      <c r="N191" s="4"/>
      <c r="O191" s="4"/>
      <c r="P191" s="4"/>
    </row>
    <row r="192" spans="1:16" ht="20.25" x14ac:dyDescent="0.2">
      <c r="A192" s="95" t="s">
        <v>1</v>
      </c>
      <c r="B192" s="96" t="s">
        <v>2</v>
      </c>
      <c r="C192" s="97"/>
      <c r="D192" s="97"/>
      <c r="E192" s="97"/>
      <c r="F192" s="97"/>
      <c r="G192" s="97"/>
      <c r="H192" s="99" t="s">
        <v>3</v>
      </c>
      <c r="I192" s="93" t="s">
        <v>4</v>
      </c>
      <c r="J192" s="93" t="s">
        <v>5</v>
      </c>
      <c r="K192" s="91" t="s">
        <v>6</v>
      </c>
      <c r="L192" s="93" t="s">
        <v>7</v>
      </c>
      <c r="M192" s="94" t="s">
        <v>8</v>
      </c>
      <c r="N192" s="94" t="s">
        <v>9</v>
      </c>
      <c r="O192" s="93" t="s">
        <v>10</v>
      </c>
      <c r="P192" s="4"/>
    </row>
    <row r="193" spans="1:16" ht="15.75" customHeight="1" x14ac:dyDescent="0.25">
      <c r="A193" s="92"/>
      <c r="B193" s="5" t="s">
        <v>11</v>
      </c>
      <c r="C193" s="5" t="s">
        <v>12</v>
      </c>
      <c r="D193" s="5" t="s">
        <v>13</v>
      </c>
      <c r="E193" s="5" t="s">
        <v>14</v>
      </c>
      <c r="F193" s="5" t="s">
        <v>15</v>
      </c>
      <c r="G193" s="5" t="s">
        <v>16</v>
      </c>
      <c r="H193" s="104"/>
      <c r="I193" s="92"/>
      <c r="J193" s="92"/>
      <c r="K193" s="92"/>
      <c r="L193" s="92"/>
      <c r="M193" s="92"/>
      <c r="N193" s="92"/>
      <c r="O193" s="92"/>
      <c r="P193" s="4"/>
    </row>
    <row r="194" spans="1:16" ht="15.75" customHeight="1" x14ac:dyDescent="0.25">
      <c r="A194" s="5">
        <v>1802</v>
      </c>
      <c r="B194" s="6">
        <v>207</v>
      </c>
      <c r="C194" s="6"/>
      <c r="D194" s="6"/>
      <c r="E194" s="6"/>
      <c r="F194" s="6"/>
      <c r="G194" s="6"/>
      <c r="H194" s="55"/>
      <c r="I194" s="7"/>
      <c r="J194" s="8"/>
      <c r="K194" s="9"/>
      <c r="L194" s="10"/>
      <c r="M194" s="11">
        <f>B194</f>
        <v>207</v>
      </c>
      <c r="N194" s="12"/>
      <c r="O194" s="10"/>
      <c r="P194" s="4"/>
    </row>
    <row r="195" spans="1:16" ht="15.75" customHeight="1" x14ac:dyDescent="0.25">
      <c r="A195" s="5">
        <v>1901</v>
      </c>
      <c r="B195" s="6"/>
      <c r="C195" s="6">
        <v>156</v>
      </c>
      <c r="D195" s="6"/>
      <c r="E195" s="6"/>
      <c r="F195" s="6"/>
      <c r="G195" s="6"/>
      <c r="H195" s="55"/>
      <c r="I195" s="13"/>
      <c r="J195" s="14"/>
      <c r="K195" s="15"/>
      <c r="L195" s="53">
        <f>IF(C195=0,"",C195/B194)</f>
        <v>0.75362318840579712</v>
      </c>
      <c r="M195" s="17">
        <v>156</v>
      </c>
      <c r="N195" s="54">
        <f t="shared" ref="N195:N199" si="22">IF(M195=0,"",M195/M194)</f>
        <v>0.75362318840579712</v>
      </c>
      <c r="O195" s="54">
        <f t="shared" ref="O195:O199" si="23">IF(M195=0,"",100%-N195)</f>
        <v>0.24637681159420288</v>
      </c>
      <c r="P195" s="4"/>
    </row>
    <row r="196" spans="1:16" ht="15.75" customHeight="1" x14ac:dyDescent="0.25">
      <c r="A196" s="5">
        <v>1902</v>
      </c>
      <c r="B196" s="6"/>
      <c r="C196" s="6"/>
      <c r="D196" s="6">
        <v>112</v>
      </c>
      <c r="E196" s="6"/>
      <c r="F196" s="6"/>
      <c r="G196" s="6"/>
      <c r="H196" s="55"/>
      <c r="I196" s="13"/>
      <c r="J196" s="14"/>
      <c r="K196" s="15"/>
      <c r="L196" s="59">
        <f>IF(D196=0,"",D196/C195)</f>
        <v>0.71794871794871795</v>
      </c>
      <c r="M196" s="17">
        <v>113</v>
      </c>
      <c r="N196" s="18">
        <f t="shared" si="22"/>
        <v>0.72435897435897434</v>
      </c>
      <c r="O196" s="18">
        <f t="shared" si="23"/>
        <v>0.27564102564102566</v>
      </c>
      <c r="P196" s="46">
        <f>M196/M194</f>
        <v>0.54589371980676327</v>
      </c>
    </row>
    <row r="197" spans="1:16" ht="15.75" customHeight="1" x14ac:dyDescent="0.25">
      <c r="A197" s="5">
        <v>2001</v>
      </c>
      <c r="B197" s="6"/>
      <c r="C197" s="6"/>
      <c r="D197" s="6"/>
      <c r="E197" s="6">
        <v>109</v>
      </c>
      <c r="F197" s="6"/>
      <c r="G197" s="6"/>
      <c r="H197" s="55"/>
      <c r="I197" s="13"/>
      <c r="J197" s="14"/>
      <c r="K197" s="15"/>
      <c r="L197" s="59">
        <f>IF(E197=0,"",E197/D196)</f>
        <v>0.9732142857142857</v>
      </c>
      <c r="M197" s="17">
        <v>113</v>
      </c>
      <c r="N197" s="18">
        <f t="shared" si="22"/>
        <v>1</v>
      </c>
      <c r="O197" s="18">
        <f t="shared" si="23"/>
        <v>0</v>
      </c>
      <c r="P197" s="4"/>
    </row>
    <row r="198" spans="1:16" ht="15.75" customHeight="1" x14ac:dyDescent="0.25">
      <c r="A198" s="5">
        <v>2002</v>
      </c>
      <c r="B198" s="6"/>
      <c r="C198" s="6"/>
      <c r="D198" s="6"/>
      <c r="E198" s="6"/>
      <c r="F198" s="6">
        <v>103</v>
      </c>
      <c r="G198" s="6"/>
      <c r="H198" s="55"/>
      <c r="I198" s="13"/>
      <c r="J198" s="14"/>
      <c r="K198" s="15"/>
      <c r="L198" s="59">
        <f>IF(F198=0,"",F198/E197)</f>
        <v>0.94495412844036697</v>
      </c>
      <c r="M198" s="17">
        <v>107</v>
      </c>
      <c r="N198" s="18">
        <f t="shared" si="22"/>
        <v>0.94690265486725667</v>
      </c>
      <c r="O198" s="18">
        <f t="shared" si="23"/>
        <v>5.3097345132743334E-2</v>
      </c>
      <c r="P198" s="4"/>
    </row>
    <row r="199" spans="1:16" ht="15.75" customHeight="1" x14ac:dyDescent="0.25">
      <c r="A199" s="5">
        <v>2101</v>
      </c>
      <c r="B199" s="6"/>
      <c r="C199" s="6"/>
      <c r="D199" s="6"/>
      <c r="E199" s="6"/>
      <c r="F199" s="6"/>
      <c r="G199" s="6">
        <v>97</v>
      </c>
      <c r="H199" s="55">
        <v>66</v>
      </c>
      <c r="I199" s="13"/>
      <c r="J199" s="14"/>
      <c r="K199" s="15"/>
      <c r="L199" s="59">
        <f>IF(G199=0,"",G199/F198)</f>
        <v>0.94174757281553401</v>
      </c>
      <c r="M199" s="60">
        <v>104</v>
      </c>
      <c r="N199" s="18">
        <f t="shared" si="22"/>
        <v>0.9719626168224299</v>
      </c>
      <c r="O199" s="18">
        <f t="shared" si="23"/>
        <v>2.8037383177570097E-2</v>
      </c>
      <c r="P199" s="4"/>
    </row>
    <row r="200" spans="1:16" ht="15.75" customHeight="1" x14ac:dyDescent="0.25">
      <c r="A200" s="64" t="s">
        <v>49</v>
      </c>
      <c r="B200" s="6"/>
      <c r="C200" s="6"/>
      <c r="D200" s="6"/>
      <c r="E200" s="6"/>
      <c r="F200" s="6"/>
      <c r="G200" s="6">
        <v>38</v>
      </c>
      <c r="H200" s="55">
        <v>26</v>
      </c>
      <c r="I200" s="13"/>
      <c r="J200" s="14"/>
      <c r="K200" s="20"/>
      <c r="L200" s="61"/>
      <c r="M200" s="60">
        <v>41</v>
      </c>
      <c r="N200" s="62"/>
      <c r="O200" s="63"/>
      <c r="P200" s="4"/>
    </row>
    <row r="201" spans="1:16" ht="15.75" customHeight="1" x14ac:dyDescent="0.25">
      <c r="A201" s="64" t="s">
        <v>50</v>
      </c>
      <c r="B201" s="6"/>
      <c r="C201" s="6"/>
      <c r="D201" s="6"/>
      <c r="E201" s="6"/>
      <c r="F201" s="6"/>
      <c r="G201" s="6">
        <v>2</v>
      </c>
      <c r="H201" s="55">
        <v>2</v>
      </c>
      <c r="I201" s="13"/>
      <c r="J201" s="14"/>
      <c r="K201" s="20"/>
      <c r="L201" s="61"/>
      <c r="M201" s="60">
        <v>3</v>
      </c>
      <c r="N201" s="62"/>
      <c r="O201" s="63"/>
      <c r="P201" s="4"/>
    </row>
    <row r="202" spans="1:16" ht="15.75" customHeight="1" x14ac:dyDescent="0.25">
      <c r="A202" s="64" t="s">
        <v>51</v>
      </c>
      <c r="B202" s="6"/>
      <c r="C202" s="6"/>
      <c r="D202" s="6"/>
      <c r="E202" s="6"/>
      <c r="F202" s="6"/>
      <c r="G202" s="6">
        <v>2</v>
      </c>
      <c r="H202" s="55">
        <v>2</v>
      </c>
      <c r="I202" s="13"/>
      <c r="J202" s="14"/>
      <c r="K202" s="20"/>
      <c r="L202" s="61"/>
      <c r="M202" s="60">
        <v>2</v>
      </c>
      <c r="N202" s="62"/>
      <c r="O202" s="63"/>
      <c r="P202" s="4"/>
    </row>
    <row r="203" spans="1:16" ht="15.75" customHeight="1" x14ac:dyDescent="0.25">
      <c r="A203" s="64" t="s">
        <v>59</v>
      </c>
      <c r="B203" s="83"/>
      <c r="C203" s="83"/>
      <c r="D203" s="83"/>
      <c r="E203" s="83"/>
      <c r="F203" s="83"/>
      <c r="G203" s="83"/>
      <c r="H203" s="55"/>
      <c r="I203" s="35"/>
      <c r="J203" s="36"/>
      <c r="K203" s="37"/>
      <c r="L203" s="65"/>
      <c r="M203" s="60"/>
      <c r="N203" s="66"/>
      <c r="O203" s="67"/>
      <c r="P203" s="4"/>
    </row>
    <row r="204" spans="1:16" ht="18" customHeight="1" x14ac:dyDescent="0.25">
      <c r="A204" s="1"/>
      <c r="B204" s="102" t="s">
        <v>22</v>
      </c>
      <c r="C204" s="102"/>
      <c r="D204" s="102"/>
      <c r="E204" s="102"/>
      <c r="F204" s="102"/>
      <c r="G204" s="102"/>
      <c r="H204" s="82">
        <f>SUM(H194:H203)</f>
        <v>96</v>
      </c>
      <c r="I204" s="68">
        <f>IF(H199=0,"",H199/B194)</f>
        <v>0.3188405797101449</v>
      </c>
      <c r="J204" s="68">
        <f>IF(H204=0,"",H204/B194)</f>
        <v>0.46376811594202899</v>
      </c>
      <c r="K204" s="68">
        <f>IF(H199=0,"",J204-I204)</f>
        <v>0.14492753623188409</v>
      </c>
      <c r="L204" s="2"/>
      <c r="M204" s="4"/>
      <c r="N204" s="3"/>
      <c r="O204" s="2"/>
      <c r="P204" s="4"/>
    </row>
    <row r="205" spans="1:16" ht="12.75" customHeight="1" x14ac:dyDescent="0.2">
      <c r="I205" s="2"/>
      <c r="J205" s="2"/>
      <c r="L205" s="2"/>
      <c r="M205" s="56"/>
      <c r="N205" s="56"/>
      <c r="O205" s="2"/>
    </row>
    <row r="206" spans="1:16" ht="12.75" customHeight="1" x14ac:dyDescent="0.2">
      <c r="I206" s="2"/>
      <c r="J206" s="2"/>
      <c r="L206" s="2"/>
      <c r="M206" s="56"/>
      <c r="N206" s="56"/>
      <c r="O206" s="2"/>
    </row>
    <row r="207" spans="1:16" ht="26.25" customHeight="1" x14ac:dyDescent="0.4">
      <c r="A207" s="44"/>
      <c r="B207" s="101" t="s">
        <v>23</v>
      </c>
      <c r="C207" s="103"/>
      <c r="D207" s="103"/>
      <c r="E207" s="103"/>
      <c r="F207" s="103"/>
      <c r="G207" s="103"/>
      <c r="H207" s="57">
        <v>1901</v>
      </c>
      <c r="I207" s="58"/>
      <c r="J207" s="58"/>
      <c r="K207" s="58"/>
      <c r="L207" s="58"/>
      <c r="M207" s="58"/>
      <c r="N207" s="4"/>
      <c r="O207" s="4"/>
      <c r="P207" s="4"/>
    </row>
    <row r="208" spans="1:16" ht="20.25" customHeight="1" x14ac:dyDescent="0.2">
      <c r="A208" s="95" t="s">
        <v>1</v>
      </c>
      <c r="B208" s="96" t="s">
        <v>2</v>
      </c>
      <c r="C208" s="97"/>
      <c r="D208" s="97"/>
      <c r="E208" s="97"/>
      <c r="F208" s="97"/>
      <c r="G208" s="97"/>
      <c r="H208" s="99" t="s">
        <v>3</v>
      </c>
      <c r="I208" s="93" t="s">
        <v>4</v>
      </c>
      <c r="J208" s="93" t="s">
        <v>5</v>
      </c>
      <c r="K208" s="91" t="s">
        <v>6</v>
      </c>
      <c r="L208" s="93" t="s">
        <v>7</v>
      </c>
      <c r="M208" s="94" t="s">
        <v>8</v>
      </c>
      <c r="N208" s="94" t="s">
        <v>9</v>
      </c>
      <c r="O208" s="93" t="s">
        <v>10</v>
      </c>
      <c r="P208" s="4"/>
    </row>
    <row r="209" spans="1:16" ht="15.75" customHeight="1" x14ac:dyDescent="0.25">
      <c r="A209" s="92"/>
      <c r="B209" s="5" t="s">
        <v>11</v>
      </c>
      <c r="C209" s="5" t="s">
        <v>12</v>
      </c>
      <c r="D209" s="5" t="s">
        <v>13</v>
      </c>
      <c r="E209" s="5" t="s">
        <v>14</v>
      </c>
      <c r="F209" s="5" t="s">
        <v>15</v>
      </c>
      <c r="G209" s="5" t="s">
        <v>16</v>
      </c>
      <c r="H209" s="104"/>
      <c r="I209" s="92"/>
      <c r="J209" s="92"/>
      <c r="K209" s="92"/>
      <c r="L209" s="92"/>
      <c r="M209" s="92"/>
      <c r="N209" s="92"/>
      <c r="O209" s="92"/>
      <c r="P209" s="4"/>
    </row>
    <row r="210" spans="1:16" ht="15.75" customHeight="1" x14ac:dyDescent="0.25">
      <c r="A210" s="5">
        <v>1901</v>
      </c>
      <c r="B210" s="6">
        <v>24</v>
      </c>
      <c r="C210" s="6"/>
      <c r="D210" s="6"/>
      <c r="E210" s="6"/>
      <c r="F210" s="6"/>
      <c r="G210" s="6"/>
      <c r="H210" s="55"/>
      <c r="I210" s="7"/>
      <c r="J210" s="8"/>
      <c r="K210" s="9"/>
      <c r="L210" s="10"/>
      <c r="M210" s="11">
        <f>B210</f>
        <v>24</v>
      </c>
      <c r="N210" s="12"/>
      <c r="O210" s="10"/>
      <c r="P210" s="4"/>
    </row>
    <row r="211" spans="1:16" ht="15.75" customHeight="1" x14ac:dyDescent="0.25">
      <c r="A211" s="5">
        <v>1902</v>
      </c>
      <c r="B211" s="6"/>
      <c r="C211" s="6">
        <v>10</v>
      </c>
      <c r="D211" s="6"/>
      <c r="E211" s="6"/>
      <c r="F211" s="6"/>
      <c r="G211" s="6"/>
      <c r="H211" s="55"/>
      <c r="I211" s="13"/>
      <c r="J211" s="14"/>
      <c r="K211" s="15"/>
      <c r="L211" s="53">
        <f>IF(C211=0,"",C211/B210)</f>
        <v>0.41666666666666669</v>
      </c>
      <c r="M211" s="17">
        <v>10</v>
      </c>
      <c r="N211" s="54">
        <f t="shared" ref="N211:N215" si="24">IF(M211=0,"",M211/M210)</f>
        <v>0.41666666666666669</v>
      </c>
      <c r="O211" s="54">
        <f t="shared" ref="O211:O215" si="25">IF(M211=0,"",100%-N211)</f>
        <v>0.58333333333333326</v>
      </c>
      <c r="P211" s="4"/>
    </row>
    <row r="212" spans="1:16" ht="15.75" customHeight="1" x14ac:dyDescent="0.25">
      <c r="A212" s="5">
        <v>2001</v>
      </c>
      <c r="B212" s="6"/>
      <c r="C212" s="6"/>
      <c r="D212" s="6">
        <v>8</v>
      </c>
      <c r="E212" s="6"/>
      <c r="F212" s="6"/>
      <c r="G212" s="6"/>
      <c r="H212" s="55"/>
      <c r="I212" s="13"/>
      <c r="J212" s="14"/>
      <c r="K212" s="15"/>
      <c r="L212" s="59">
        <f>IF(D212=0,"",D212/C211)</f>
        <v>0.8</v>
      </c>
      <c r="M212" s="17">
        <v>9</v>
      </c>
      <c r="N212" s="18">
        <f t="shared" si="24"/>
        <v>0.9</v>
      </c>
      <c r="O212" s="18">
        <f t="shared" si="25"/>
        <v>9.9999999999999978E-2</v>
      </c>
      <c r="P212" s="46">
        <f>M212/M210</f>
        <v>0.375</v>
      </c>
    </row>
    <row r="213" spans="1:16" ht="15.75" customHeight="1" x14ac:dyDescent="0.25">
      <c r="A213" s="5">
        <v>2002</v>
      </c>
      <c r="B213" s="6"/>
      <c r="C213" s="6"/>
      <c r="D213" s="6"/>
      <c r="E213" s="6">
        <v>8</v>
      </c>
      <c r="F213" s="6"/>
      <c r="G213" s="6"/>
      <c r="H213" s="55"/>
      <c r="I213" s="13"/>
      <c r="J213" s="14"/>
      <c r="K213" s="15"/>
      <c r="L213" s="59">
        <f>IF(E213=0,"",E213/D212)</f>
        <v>1</v>
      </c>
      <c r="M213" s="17">
        <v>9</v>
      </c>
      <c r="N213" s="18">
        <f t="shared" si="24"/>
        <v>1</v>
      </c>
      <c r="O213" s="18">
        <f t="shared" si="25"/>
        <v>0</v>
      </c>
      <c r="P213" s="4"/>
    </row>
    <row r="214" spans="1:16" ht="15.75" customHeight="1" x14ac:dyDescent="0.25">
      <c r="A214" s="5">
        <v>2101</v>
      </c>
      <c r="B214" s="6"/>
      <c r="C214" s="6"/>
      <c r="D214" s="6"/>
      <c r="E214" s="6"/>
      <c r="F214" s="6">
        <v>8</v>
      </c>
      <c r="G214" s="6"/>
      <c r="H214" s="55"/>
      <c r="I214" s="13"/>
      <c r="J214" s="14"/>
      <c r="K214" s="15"/>
      <c r="L214" s="59">
        <f>IF(F214=0,"",F214/E213)</f>
        <v>1</v>
      </c>
      <c r="M214" s="17">
        <v>9</v>
      </c>
      <c r="N214" s="18">
        <f t="shared" si="24"/>
        <v>1</v>
      </c>
      <c r="O214" s="18">
        <f t="shared" si="25"/>
        <v>0</v>
      </c>
      <c r="P214" s="4"/>
    </row>
    <row r="215" spans="1:16" ht="15.75" customHeight="1" x14ac:dyDescent="0.25">
      <c r="A215" s="5">
        <v>2102</v>
      </c>
      <c r="B215" s="6"/>
      <c r="C215" s="6"/>
      <c r="D215" s="6"/>
      <c r="E215" s="6"/>
      <c r="F215" s="6"/>
      <c r="G215" s="6">
        <v>7</v>
      </c>
      <c r="H215" s="55">
        <v>3</v>
      </c>
      <c r="I215" s="13"/>
      <c r="J215" s="14"/>
      <c r="K215" s="15"/>
      <c r="L215" s="59">
        <f>IF(G215=0,"",G215/F214)</f>
        <v>0.875</v>
      </c>
      <c r="M215" s="60">
        <v>7</v>
      </c>
      <c r="N215" s="18">
        <f t="shared" si="24"/>
        <v>0.77777777777777779</v>
      </c>
      <c r="O215" s="18">
        <f t="shared" si="25"/>
        <v>0.22222222222222221</v>
      </c>
      <c r="P215" s="4"/>
    </row>
    <row r="216" spans="1:16" ht="15.75" customHeight="1" x14ac:dyDescent="0.25">
      <c r="A216" s="64" t="s">
        <v>50</v>
      </c>
      <c r="B216" s="6"/>
      <c r="C216" s="6"/>
      <c r="D216" s="6"/>
      <c r="E216" s="6"/>
      <c r="F216" s="6"/>
      <c r="G216" s="6">
        <v>1</v>
      </c>
      <c r="H216" s="55">
        <v>1</v>
      </c>
      <c r="I216" s="13"/>
      <c r="J216" s="14"/>
      <c r="K216" s="20"/>
      <c r="L216" s="61"/>
      <c r="M216" s="60">
        <v>3</v>
      </c>
      <c r="N216" s="62"/>
      <c r="O216" s="63"/>
      <c r="P216" s="4"/>
    </row>
    <row r="217" spans="1:16" ht="15.75" customHeight="1" x14ac:dyDescent="0.25">
      <c r="A217" s="64" t="s">
        <v>51</v>
      </c>
      <c r="B217" s="6"/>
      <c r="C217" s="6"/>
      <c r="D217" s="6"/>
      <c r="E217" s="6"/>
      <c r="F217" s="6"/>
      <c r="G217" s="6">
        <v>1</v>
      </c>
      <c r="H217" s="55">
        <v>1</v>
      </c>
      <c r="I217" s="13"/>
      <c r="J217" s="14"/>
      <c r="K217" s="20"/>
      <c r="L217" s="61"/>
      <c r="M217" s="60">
        <v>1</v>
      </c>
      <c r="N217" s="62"/>
      <c r="O217" s="63"/>
      <c r="P217" s="4"/>
    </row>
    <row r="218" spans="1:16" ht="15.75" customHeight="1" x14ac:dyDescent="0.25">
      <c r="A218" s="64" t="s">
        <v>59</v>
      </c>
      <c r="B218" s="6"/>
      <c r="C218" s="6"/>
      <c r="D218" s="6"/>
      <c r="E218" s="6"/>
      <c r="F218" s="6"/>
      <c r="G218" s="6">
        <v>1</v>
      </c>
      <c r="H218" s="55">
        <v>1</v>
      </c>
      <c r="I218" s="13"/>
      <c r="J218" s="14"/>
      <c r="K218" s="20"/>
      <c r="L218" s="61"/>
      <c r="M218" s="60">
        <v>1</v>
      </c>
      <c r="N218" s="62"/>
      <c r="O218" s="63"/>
      <c r="P218" s="4"/>
    </row>
    <row r="219" spans="1:16" ht="15.75" customHeight="1" x14ac:dyDescent="0.25">
      <c r="A219" s="64" t="s">
        <v>60</v>
      </c>
      <c r="B219" s="83"/>
      <c r="C219" s="83"/>
      <c r="D219" s="83"/>
      <c r="E219" s="83"/>
      <c r="F219" s="83"/>
      <c r="G219" s="83"/>
      <c r="H219" s="55"/>
      <c r="I219" s="35"/>
      <c r="J219" s="36"/>
      <c r="K219" s="37"/>
      <c r="L219" s="65"/>
      <c r="M219" s="60"/>
      <c r="N219" s="66"/>
      <c r="O219" s="67"/>
      <c r="P219" s="4"/>
    </row>
    <row r="220" spans="1:16" ht="18" customHeight="1" x14ac:dyDescent="0.25">
      <c r="A220" s="1"/>
      <c r="B220" s="102" t="s">
        <v>22</v>
      </c>
      <c r="C220" s="102"/>
      <c r="D220" s="102"/>
      <c r="E220" s="102"/>
      <c r="F220" s="102"/>
      <c r="G220" s="102"/>
      <c r="H220" s="82">
        <f>SUM(H210:H219)</f>
        <v>6</v>
      </c>
      <c r="I220" s="68">
        <f>IF(H215=0,"",H215/B210)</f>
        <v>0.125</v>
      </c>
      <c r="J220" s="68">
        <f>IF(H220=0,"",H220/B210)</f>
        <v>0.25</v>
      </c>
      <c r="K220" s="68">
        <f>IF(H215=0,"",J220-I220)</f>
        <v>0.125</v>
      </c>
      <c r="L220" s="2"/>
      <c r="M220" s="4"/>
      <c r="N220" s="3"/>
      <c r="O220" s="2"/>
      <c r="P220" s="4"/>
    </row>
    <row r="221" spans="1:16" ht="12.75" customHeight="1" x14ac:dyDescent="0.2">
      <c r="I221" s="2"/>
      <c r="J221" s="2"/>
      <c r="L221" s="2"/>
      <c r="M221" s="56"/>
      <c r="N221" s="56"/>
      <c r="O221" s="2"/>
    </row>
    <row r="222" spans="1:16" ht="12.75" customHeight="1" x14ac:dyDescent="0.2">
      <c r="I222" s="2"/>
      <c r="J222" s="2"/>
      <c r="L222" s="2"/>
      <c r="M222" s="56"/>
      <c r="N222" s="56"/>
      <c r="O222" s="2"/>
    </row>
    <row r="223" spans="1:16" ht="26.25" customHeight="1" x14ac:dyDescent="0.4">
      <c r="A223" s="44"/>
      <c r="B223" s="101" t="s">
        <v>23</v>
      </c>
      <c r="C223" s="103"/>
      <c r="D223" s="103"/>
      <c r="E223" s="103"/>
      <c r="F223" s="103"/>
      <c r="G223" s="103"/>
      <c r="H223" s="57">
        <v>1902</v>
      </c>
      <c r="I223" s="58"/>
      <c r="J223" s="58"/>
      <c r="K223" s="58"/>
      <c r="L223" s="58"/>
      <c r="M223" s="58"/>
      <c r="N223" s="4"/>
      <c r="O223" s="4"/>
      <c r="P223" s="4"/>
    </row>
    <row r="224" spans="1:16" ht="20.25" customHeight="1" x14ac:dyDescent="0.2">
      <c r="A224" s="95" t="s">
        <v>1</v>
      </c>
      <c r="B224" s="96" t="s">
        <v>2</v>
      </c>
      <c r="C224" s="97"/>
      <c r="D224" s="97"/>
      <c r="E224" s="97"/>
      <c r="F224" s="97"/>
      <c r="G224" s="97"/>
      <c r="H224" s="99" t="s">
        <v>3</v>
      </c>
      <c r="I224" s="93" t="s">
        <v>4</v>
      </c>
      <c r="J224" s="93" t="s">
        <v>5</v>
      </c>
      <c r="K224" s="91" t="s">
        <v>6</v>
      </c>
      <c r="L224" s="93" t="s">
        <v>7</v>
      </c>
      <c r="M224" s="94" t="s">
        <v>8</v>
      </c>
      <c r="N224" s="94" t="s">
        <v>9</v>
      </c>
      <c r="O224" s="93" t="s">
        <v>10</v>
      </c>
      <c r="P224" s="4"/>
    </row>
    <row r="225" spans="1:16" ht="15.75" customHeight="1" x14ac:dyDescent="0.25">
      <c r="A225" s="92"/>
      <c r="B225" s="5" t="s">
        <v>11</v>
      </c>
      <c r="C225" s="5" t="s">
        <v>12</v>
      </c>
      <c r="D225" s="5" t="s">
        <v>13</v>
      </c>
      <c r="E225" s="5" t="s">
        <v>14</v>
      </c>
      <c r="F225" s="5" t="s">
        <v>15</v>
      </c>
      <c r="G225" s="5" t="s">
        <v>16</v>
      </c>
      <c r="H225" s="104"/>
      <c r="I225" s="92"/>
      <c r="J225" s="92"/>
      <c r="K225" s="92"/>
      <c r="L225" s="92"/>
      <c r="M225" s="92"/>
      <c r="N225" s="92"/>
      <c r="O225" s="92"/>
      <c r="P225" s="4"/>
    </row>
    <row r="226" spans="1:16" ht="15.75" customHeight="1" x14ac:dyDescent="0.25">
      <c r="A226" s="5">
        <v>1902</v>
      </c>
      <c r="B226" s="6">
        <v>160</v>
      </c>
      <c r="C226" s="6"/>
      <c r="D226" s="6"/>
      <c r="E226" s="6"/>
      <c r="F226" s="6"/>
      <c r="G226" s="6"/>
      <c r="H226" s="55"/>
      <c r="I226" s="7"/>
      <c r="J226" s="8"/>
      <c r="K226" s="9"/>
      <c r="L226" s="10"/>
      <c r="M226" s="11">
        <f>B226</f>
        <v>160</v>
      </c>
      <c r="N226" s="12"/>
      <c r="O226" s="10"/>
      <c r="P226" s="4"/>
    </row>
    <row r="227" spans="1:16" ht="15.75" customHeight="1" x14ac:dyDescent="0.25">
      <c r="A227" s="5">
        <v>2001</v>
      </c>
      <c r="B227" s="6"/>
      <c r="C227" s="6">
        <v>148</v>
      </c>
      <c r="D227" s="6"/>
      <c r="E227" s="6"/>
      <c r="F227" s="6"/>
      <c r="G227" s="6"/>
      <c r="H227" s="55"/>
      <c r="I227" s="13"/>
      <c r="J227" s="14"/>
      <c r="K227" s="15"/>
      <c r="L227" s="53">
        <f>IF(C227=0,"",C227/B226)</f>
        <v>0.92500000000000004</v>
      </c>
      <c r="M227" s="17">
        <v>151</v>
      </c>
      <c r="N227" s="54">
        <f t="shared" ref="N227:N231" si="26">IF(M227=0,"",M227/M226)</f>
        <v>0.94374999999999998</v>
      </c>
      <c r="O227" s="54">
        <f t="shared" ref="O227:O231" si="27">IF(M227=0,"",100%-N227)</f>
        <v>5.6250000000000022E-2</v>
      </c>
      <c r="P227" s="4"/>
    </row>
    <row r="228" spans="1:16" ht="15.75" customHeight="1" x14ac:dyDescent="0.25">
      <c r="A228" s="5">
        <v>2002</v>
      </c>
      <c r="B228" s="6"/>
      <c r="C228" s="6"/>
      <c r="D228" s="6">
        <v>115</v>
      </c>
      <c r="E228" s="6"/>
      <c r="F228" s="6"/>
      <c r="G228" s="6"/>
      <c r="H228" s="55"/>
      <c r="I228" s="13"/>
      <c r="J228" s="14"/>
      <c r="K228" s="15"/>
      <c r="L228" s="59">
        <f>IF(D228=0,"",D228/C227)</f>
        <v>0.77702702702702697</v>
      </c>
      <c r="M228" s="17">
        <v>140</v>
      </c>
      <c r="N228" s="18">
        <f t="shared" si="26"/>
        <v>0.92715231788079466</v>
      </c>
      <c r="O228" s="18">
        <f t="shared" si="27"/>
        <v>7.2847682119205337E-2</v>
      </c>
      <c r="P228" s="46">
        <f>M228/M226</f>
        <v>0.875</v>
      </c>
    </row>
    <row r="229" spans="1:16" ht="15.75" customHeight="1" x14ac:dyDescent="0.25">
      <c r="A229" s="5">
        <v>2101</v>
      </c>
      <c r="B229" s="6"/>
      <c r="C229" s="6"/>
      <c r="D229" s="6"/>
      <c r="E229" s="6">
        <v>108</v>
      </c>
      <c r="F229" s="6"/>
      <c r="G229" s="6"/>
      <c r="H229" s="55"/>
      <c r="I229" s="13"/>
      <c r="J229" s="14"/>
      <c r="K229" s="15"/>
      <c r="L229" s="59">
        <f>IF(E229=0,"",E229/D228)</f>
        <v>0.93913043478260871</v>
      </c>
      <c r="M229" s="17">
        <v>137</v>
      </c>
      <c r="N229" s="18">
        <f t="shared" si="26"/>
        <v>0.97857142857142854</v>
      </c>
      <c r="O229" s="18">
        <f t="shared" si="27"/>
        <v>2.1428571428571463E-2</v>
      </c>
      <c r="P229" s="4"/>
    </row>
    <row r="230" spans="1:16" ht="15.75" customHeight="1" x14ac:dyDescent="0.25">
      <c r="A230" s="5">
        <v>2102</v>
      </c>
      <c r="B230" s="6"/>
      <c r="C230" s="6"/>
      <c r="D230" s="6"/>
      <c r="E230" s="6"/>
      <c r="F230" s="6">
        <v>92</v>
      </c>
      <c r="G230" s="6"/>
      <c r="H230" s="55"/>
      <c r="I230" s="13"/>
      <c r="J230" s="14"/>
      <c r="K230" s="15"/>
      <c r="L230" s="59">
        <f>IF(F230=0,"",F230/E229)</f>
        <v>0.85185185185185186</v>
      </c>
      <c r="M230" s="17">
        <v>131</v>
      </c>
      <c r="N230" s="18">
        <f t="shared" si="26"/>
        <v>0.95620437956204385</v>
      </c>
      <c r="O230" s="18">
        <f t="shared" si="27"/>
        <v>4.3795620437956151E-2</v>
      </c>
      <c r="P230" s="4"/>
    </row>
    <row r="231" spans="1:16" ht="15.75" customHeight="1" x14ac:dyDescent="0.25">
      <c r="A231" s="5">
        <v>2201</v>
      </c>
      <c r="B231" s="6"/>
      <c r="C231" s="6"/>
      <c r="D231" s="6"/>
      <c r="E231" s="6"/>
      <c r="F231" s="6"/>
      <c r="G231" s="6">
        <v>91</v>
      </c>
      <c r="H231" s="55">
        <v>62</v>
      </c>
      <c r="I231" s="13"/>
      <c r="J231" s="14"/>
      <c r="K231" s="15"/>
      <c r="L231" s="59">
        <f>IF(G231=0,"",G231/F230)</f>
        <v>0.98913043478260865</v>
      </c>
      <c r="M231" s="60">
        <v>129</v>
      </c>
      <c r="N231" s="18">
        <f t="shared" si="26"/>
        <v>0.98473282442748089</v>
      </c>
      <c r="O231" s="18">
        <f t="shared" si="27"/>
        <v>1.5267175572519109E-2</v>
      </c>
      <c r="P231" s="4"/>
    </row>
    <row r="232" spans="1:16" ht="15.75" customHeight="1" x14ac:dyDescent="0.25">
      <c r="A232" s="5">
        <v>2202</v>
      </c>
      <c r="B232" s="6"/>
      <c r="C232" s="6"/>
      <c r="D232" s="6"/>
      <c r="E232" s="6"/>
      <c r="F232" s="6"/>
      <c r="G232" s="6">
        <v>45</v>
      </c>
      <c r="H232" s="55">
        <v>28</v>
      </c>
      <c r="I232" s="13"/>
      <c r="J232" s="14"/>
      <c r="K232" s="20"/>
      <c r="L232" s="61"/>
      <c r="M232" s="60">
        <v>55</v>
      </c>
      <c r="N232" s="62"/>
      <c r="O232" s="63"/>
      <c r="P232" s="4"/>
    </row>
    <row r="233" spans="1:16" ht="15.75" customHeight="1" x14ac:dyDescent="0.25">
      <c r="A233" s="64" t="s">
        <v>59</v>
      </c>
      <c r="B233" s="6"/>
      <c r="C233" s="6"/>
      <c r="D233" s="6"/>
      <c r="E233" s="6"/>
      <c r="F233" s="6"/>
      <c r="G233" s="6">
        <v>23</v>
      </c>
      <c r="H233" s="55">
        <v>12</v>
      </c>
      <c r="I233" s="13"/>
      <c r="J233" s="14"/>
      <c r="K233" s="20"/>
      <c r="L233" s="61"/>
      <c r="M233" s="60">
        <v>27</v>
      </c>
      <c r="N233" s="62"/>
      <c r="O233" s="63"/>
      <c r="P233" s="4"/>
    </row>
    <row r="234" spans="1:16" ht="15.75" customHeight="1" x14ac:dyDescent="0.25">
      <c r="A234" s="64" t="s">
        <v>60</v>
      </c>
      <c r="B234" s="6"/>
      <c r="C234" s="6"/>
      <c r="D234" s="6"/>
      <c r="E234" s="6"/>
      <c r="F234" s="6"/>
      <c r="G234" s="6">
        <v>7</v>
      </c>
      <c r="H234" s="55">
        <v>7</v>
      </c>
      <c r="I234" s="13"/>
      <c r="J234" s="14"/>
      <c r="K234" s="20"/>
      <c r="L234" s="61"/>
      <c r="M234" s="60">
        <v>7</v>
      </c>
      <c r="N234" s="62"/>
      <c r="O234" s="63"/>
      <c r="P234" s="4"/>
    </row>
    <row r="235" spans="1:16" ht="15.75" customHeight="1" x14ac:dyDescent="0.25">
      <c r="A235" s="64" t="s">
        <v>64</v>
      </c>
      <c r="B235" s="83"/>
      <c r="C235" s="83"/>
      <c r="D235" s="83"/>
      <c r="E235" s="83"/>
      <c r="F235" s="83"/>
      <c r="G235" s="83">
        <v>1</v>
      </c>
      <c r="H235" s="55">
        <v>1</v>
      </c>
      <c r="I235" s="35"/>
      <c r="J235" s="36"/>
      <c r="K235" s="37"/>
      <c r="L235" s="65"/>
      <c r="M235" s="60">
        <v>1</v>
      </c>
      <c r="N235" s="66"/>
      <c r="O235" s="67"/>
      <c r="P235" s="4"/>
    </row>
    <row r="236" spans="1:16" ht="18" customHeight="1" x14ac:dyDescent="0.25">
      <c r="A236" s="1"/>
      <c r="B236" s="102" t="s">
        <v>22</v>
      </c>
      <c r="C236" s="102"/>
      <c r="D236" s="102"/>
      <c r="E236" s="102"/>
      <c r="F236" s="102"/>
      <c r="G236" s="102"/>
      <c r="H236" s="82">
        <f>SUM(H226:H235)</f>
        <v>110</v>
      </c>
      <c r="I236" s="68">
        <f>IF(H231=0,"",H231/B226)</f>
        <v>0.38750000000000001</v>
      </c>
      <c r="J236" s="68">
        <f>IF(H236=0,"",H236/B226)</f>
        <v>0.6875</v>
      </c>
      <c r="K236" s="68">
        <f>IF(H231=0,"",J236-I236)</f>
        <v>0.3</v>
      </c>
      <c r="L236" s="2"/>
      <c r="M236" s="4"/>
      <c r="N236" s="3"/>
      <c r="O236" s="2"/>
      <c r="P236" s="4"/>
    </row>
    <row r="237" spans="1:16" ht="12.75" customHeight="1" x14ac:dyDescent="0.2">
      <c r="I237" s="2"/>
      <c r="J237" s="2"/>
      <c r="L237" s="2"/>
      <c r="M237" s="56"/>
      <c r="N237" s="56"/>
      <c r="O237" s="2"/>
    </row>
    <row r="238" spans="1:16" ht="12.75" customHeight="1" x14ac:dyDescent="0.2">
      <c r="I238" s="2"/>
      <c r="J238" s="2"/>
      <c r="L238" s="2"/>
      <c r="M238" s="56"/>
      <c r="N238" s="56"/>
      <c r="O238" s="2"/>
    </row>
    <row r="239" spans="1:16" ht="26.25" customHeight="1" x14ac:dyDescent="0.4">
      <c r="A239" s="44"/>
      <c r="B239" s="101" t="s">
        <v>23</v>
      </c>
      <c r="C239" s="103"/>
      <c r="D239" s="103"/>
      <c r="E239" s="103"/>
      <c r="F239" s="103"/>
      <c r="G239" s="103"/>
      <c r="H239" s="57">
        <v>2001</v>
      </c>
      <c r="I239" s="69" t="s">
        <v>53</v>
      </c>
      <c r="J239" s="58"/>
      <c r="K239" s="58"/>
      <c r="L239" s="58"/>
      <c r="M239" s="58"/>
      <c r="N239" s="4"/>
      <c r="O239" s="4"/>
      <c r="P239" s="4"/>
    </row>
    <row r="240" spans="1:16" ht="20.25" x14ac:dyDescent="0.2">
      <c r="A240" s="95" t="s">
        <v>1</v>
      </c>
      <c r="B240" s="96" t="s">
        <v>2</v>
      </c>
      <c r="C240" s="97"/>
      <c r="D240" s="97"/>
      <c r="E240" s="97"/>
      <c r="F240" s="97"/>
      <c r="G240" s="97"/>
      <c r="H240" s="99" t="s">
        <v>3</v>
      </c>
      <c r="I240" s="93" t="s">
        <v>4</v>
      </c>
      <c r="J240" s="93" t="s">
        <v>5</v>
      </c>
      <c r="K240" s="91" t="s">
        <v>6</v>
      </c>
      <c r="L240" s="93" t="s">
        <v>7</v>
      </c>
      <c r="M240" s="94" t="s">
        <v>8</v>
      </c>
      <c r="N240" s="94" t="s">
        <v>9</v>
      </c>
      <c r="O240" s="93" t="s">
        <v>10</v>
      </c>
      <c r="P240" s="4"/>
    </row>
    <row r="241" spans="1:16" ht="15.75" x14ac:dyDescent="0.25">
      <c r="A241" s="92"/>
      <c r="B241" s="5" t="s">
        <v>11</v>
      </c>
      <c r="C241" s="5" t="s">
        <v>12</v>
      </c>
      <c r="D241" s="5" t="s">
        <v>13</v>
      </c>
      <c r="E241" s="5" t="s">
        <v>14</v>
      </c>
      <c r="F241" s="5" t="s">
        <v>15</v>
      </c>
      <c r="G241" s="5" t="s">
        <v>16</v>
      </c>
      <c r="H241" s="104"/>
      <c r="I241" s="92"/>
      <c r="J241" s="92"/>
      <c r="K241" s="92"/>
      <c r="L241" s="92"/>
      <c r="M241" s="92"/>
      <c r="N241" s="92"/>
      <c r="O241" s="92"/>
      <c r="P241" s="4"/>
    </row>
    <row r="242" spans="1:16" ht="15.75" customHeight="1" x14ac:dyDescent="0.25">
      <c r="A242" s="5">
        <v>2001</v>
      </c>
      <c r="B242" s="6"/>
      <c r="C242" s="6"/>
      <c r="D242" s="6"/>
      <c r="E242" s="6"/>
      <c r="F242" s="6"/>
      <c r="G242" s="6"/>
      <c r="H242" s="55"/>
      <c r="I242" s="7"/>
      <c r="J242" s="8"/>
      <c r="K242" s="9"/>
      <c r="L242" s="10"/>
      <c r="M242" s="11">
        <f>B242</f>
        <v>0</v>
      </c>
      <c r="N242" s="12"/>
      <c r="O242" s="10"/>
      <c r="P242" s="4"/>
    </row>
    <row r="243" spans="1:16" ht="15.75" customHeight="1" x14ac:dyDescent="0.25">
      <c r="A243" s="5">
        <v>2002</v>
      </c>
      <c r="B243" s="6"/>
      <c r="C243" s="6"/>
      <c r="D243" s="6"/>
      <c r="E243" s="6"/>
      <c r="F243" s="6"/>
      <c r="G243" s="6"/>
      <c r="H243" s="55"/>
      <c r="I243" s="13"/>
      <c r="J243" s="14"/>
      <c r="K243" s="15"/>
      <c r="L243" s="53" t="str">
        <f>IF(C243=0,"",C243/B242)</f>
        <v/>
      </c>
      <c r="M243" s="17"/>
      <c r="N243" s="54" t="str">
        <f t="shared" ref="N243:N247" si="28">IF(M243=0,"",M243/M242)</f>
        <v/>
      </c>
      <c r="O243" s="54" t="str">
        <f t="shared" ref="O243:O247" si="29">IF(M243=0,"",100%-N243)</f>
        <v/>
      </c>
      <c r="P243" s="4"/>
    </row>
    <row r="244" spans="1:16" ht="15.75" customHeight="1" x14ac:dyDescent="0.25">
      <c r="A244" s="5">
        <v>2101</v>
      </c>
      <c r="B244" s="6"/>
      <c r="C244" s="6"/>
      <c r="D244" s="6"/>
      <c r="E244" s="6"/>
      <c r="F244" s="6"/>
      <c r="G244" s="6"/>
      <c r="H244" s="55"/>
      <c r="I244" s="13"/>
      <c r="J244" s="14"/>
      <c r="K244" s="15"/>
      <c r="L244" s="59" t="str">
        <f>IF(D244=0,"",D244/C243)</f>
        <v/>
      </c>
      <c r="M244" s="17"/>
      <c r="N244" s="18" t="str">
        <f t="shared" si="28"/>
        <v/>
      </c>
      <c r="O244" s="18" t="str">
        <f t="shared" si="29"/>
        <v/>
      </c>
      <c r="P244" s="46" t="e">
        <f>M244/M242</f>
        <v>#DIV/0!</v>
      </c>
    </row>
    <row r="245" spans="1:16" ht="15.75" customHeight="1" x14ac:dyDescent="0.25">
      <c r="A245" s="5">
        <v>2102</v>
      </c>
      <c r="B245" s="6"/>
      <c r="C245" s="6"/>
      <c r="D245" s="6"/>
      <c r="E245" s="6"/>
      <c r="F245" s="6"/>
      <c r="G245" s="6"/>
      <c r="H245" s="55"/>
      <c r="I245" s="13"/>
      <c r="J245" s="14"/>
      <c r="K245" s="15"/>
      <c r="L245" s="59" t="str">
        <f>IF(E245=0,"",E245/D244)</f>
        <v/>
      </c>
      <c r="M245" s="17"/>
      <c r="N245" s="18" t="str">
        <f t="shared" si="28"/>
        <v/>
      </c>
      <c r="O245" s="18" t="str">
        <f t="shared" si="29"/>
        <v/>
      </c>
      <c r="P245" s="4"/>
    </row>
    <row r="246" spans="1:16" ht="15.75" customHeight="1" x14ac:dyDescent="0.25">
      <c r="A246" s="5">
        <v>2201</v>
      </c>
      <c r="B246" s="6"/>
      <c r="C246" s="6"/>
      <c r="D246" s="6"/>
      <c r="E246" s="6"/>
      <c r="F246" s="6"/>
      <c r="G246" s="6"/>
      <c r="H246" s="55"/>
      <c r="I246" s="13"/>
      <c r="J246" s="14"/>
      <c r="K246" s="15"/>
      <c r="L246" s="59" t="str">
        <f>IF(F246=0,"",F246/E245)</f>
        <v/>
      </c>
      <c r="M246" s="17"/>
      <c r="N246" s="18" t="str">
        <f t="shared" si="28"/>
        <v/>
      </c>
      <c r="O246" s="18" t="str">
        <f t="shared" si="29"/>
        <v/>
      </c>
      <c r="P246" s="4"/>
    </row>
    <row r="247" spans="1:16" ht="15.75" customHeight="1" x14ac:dyDescent="0.25">
      <c r="A247" s="5">
        <v>2202</v>
      </c>
      <c r="B247" s="6"/>
      <c r="C247" s="6"/>
      <c r="D247" s="6"/>
      <c r="E247" s="6"/>
      <c r="F247" s="6"/>
      <c r="G247" s="6"/>
      <c r="H247" s="55"/>
      <c r="I247" s="13"/>
      <c r="J247" s="14"/>
      <c r="K247" s="15"/>
      <c r="L247" s="59" t="str">
        <f>IF(G247=0,"",G247/F246)</f>
        <v/>
      </c>
      <c r="M247" s="60"/>
      <c r="N247" s="18" t="str">
        <f t="shared" si="28"/>
        <v/>
      </c>
      <c r="O247" s="18" t="str">
        <f t="shared" si="29"/>
        <v/>
      </c>
      <c r="P247" s="4"/>
    </row>
    <row r="248" spans="1:16" ht="15.75" customHeight="1" x14ac:dyDescent="0.25">
      <c r="A248" s="64" t="s">
        <v>59</v>
      </c>
      <c r="B248" s="6"/>
      <c r="C248" s="6"/>
      <c r="D248" s="6"/>
      <c r="E248" s="6"/>
      <c r="F248" s="6"/>
      <c r="G248" s="6"/>
      <c r="H248" s="55"/>
      <c r="I248" s="13"/>
      <c r="J248" s="14"/>
      <c r="K248" s="20"/>
      <c r="L248" s="61"/>
      <c r="M248" s="60"/>
      <c r="N248" s="62"/>
      <c r="O248" s="63"/>
      <c r="P248" s="4"/>
    </row>
    <row r="249" spans="1:16" ht="15.75" customHeight="1" x14ac:dyDescent="0.25">
      <c r="A249" s="64" t="s">
        <v>60</v>
      </c>
      <c r="B249" s="6"/>
      <c r="C249" s="6"/>
      <c r="D249" s="6"/>
      <c r="E249" s="6"/>
      <c r="F249" s="6"/>
      <c r="G249" s="6"/>
      <c r="H249" s="55"/>
      <c r="I249" s="13"/>
      <c r="J249" s="14"/>
      <c r="K249" s="20"/>
      <c r="L249" s="61"/>
      <c r="M249" s="60"/>
      <c r="N249" s="62"/>
      <c r="O249" s="63"/>
      <c r="P249" s="4"/>
    </row>
    <row r="250" spans="1:16" ht="15.75" customHeight="1" x14ac:dyDescent="0.25">
      <c r="A250" s="64" t="s">
        <v>64</v>
      </c>
      <c r="B250" s="6"/>
      <c r="C250" s="6"/>
      <c r="D250" s="6"/>
      <c r="E250" s="6"/>
      <c r="F250" s="6"/>
      <c r="G250" s="6"/>
      <c r="H250" s="55"/>
      <c r="I250" s="13"/>
      <c r="J250" s="14"/>
      <c r="K250" s="20"/>
      <c r="L250" s="61"/>
      <c r="M250" s="60"/>
      <c r="N250" s="62"/>
      <c r="O250" s="63"/>
      <c r="P250" s="4"/>
    </row>
    <row r="251" spans="1:16" ht="15.75" customHeight="1" x14ac:dyDescent="0.25">
      <c r="A251" s="64" t="s">
        <v>54</v>
      </c>
      <c r="B251" s="83"/>
      <c r="C251" s="83"/>
      <c r="D251" s="83"/>
      <c r="E251" s="83"/>
      <c r="F251" s="83"/>
      <c r="G251" s="83"/>
      <c r="H251" s="55"/>
      <c r="I251" s="35"/>
      <c r="J251" s="36"/>
      <c r="K251" s="37"/>
      <c r="L251" s="65"/>
      <c r="M251" s="60"/>
      <c r="N251" s="66"/>
      <c r="O251" s="67"/>
      <c r="P251" s="4"/>
    </row>
    <row r="252" spans="1:16" ht="18" customHeight="1" x14ac:dyDescent="0.25">
      <c r="A252" s="1"/>
      <c r="B252" s="102" t="s">
        <v>22</v>
      </c>
      <c r="C252" s="102"/>
      <c r="D252" s="102"/>
      <c r="E252" s="102"/>
      <c r="F252" s="102"/>
      <c r="G252" s="102"/>
      <c r="H252" s="82">
        <f>SUM(H242:H251)</f>
        <v>0</v>
      </c>
      <c r="I252" s="68" t="str">
        <f>IF(H250=0,"",H250/B242)</f>
        <v/>
      </c>
      <c r="J252" s="68" t="str">
        <f>IF(H252=0,"",H252/B242)</f>
        <v/>
      </c>
      <c r="K252" s="68" t="str">
        <f>IF(H250=0,"",J252-I252)</f>
        <v/>
      </c>
      <c r="L252" s="2"/>
      <c r="M252" s="4"/>
      <c r="N252" s="3"/>
      <c r="O252" s="2"/>
      <c r="P252" s="4"/>
    </row>
    <row r="253" spans="1:16" ht="12.75" customHeight="1" x14ac:dyDescent="0.2">
      <c r="I253" s="2"/>
      <c r="J253" s="2"/>
      <c r="L253" s="2"/>
      <c r="M253" s="56"/>
      <c r="N253" s="56"/>
      <c r="O253" s="2"/>
    </row>
    <row r="254" spans="1:16" ht="12.75" customHeight="1" x14ac:dyDescent="0.2">
      <c r="I254" s="2"/>
      <c r="J254" s="2"/>
      <c r="L254" s="2"/>
      <c r="M254" s="56"/>
      <c r="N254" s="56"/>
      <c r="O254" s="2"/>
    </row>
    <row r="255" spans="1:16" ht="26.25" customHeight="1" x14ac:dyDescent="0.4">
      <c r="A255" s="44"/>
      <c r="B255" s="101" t="s">
        <v>23</v>
      </c>
      <c r="C255" s="103"/>
      <c r="D255" s="103"/>
      <c r="E255" s="103"/>
      <c r="F255" s="103"/>
      <c r="G255" s="103"/>
      <c r="H255" s="57">
        <v>2002</v>
      </c>
      <c r="I255" s="69"/>
      <c r="J255" s="58"/>
      <c r="K255" s="58"/>
      <c r="L255" s="58"/>
      <c r="M255" s="58"/>
      <c r="N255" s="4"/>
      <c r="O255" s="4"/>
      <c r="P255" s="4"/>
    </row>
    <row r="256" spans="1:16" ht="20.25" x14ac:dyDescent="0.2">
      <c r="A256" s="95" t="s">
        <v>1</v>
      </c>
      <c r="B256" s="96" t="s">
        <v>2</v>
      </c>
      <c r="C256" s="97"/>
      <c r="D256" s="97"/>
      <c r="E256" s="97"/>
      <c r="F256" s="97"/>
      <c r="G256" s="97"/>
      <c r="H256" s="99" t="s">
        <v>3</v>
      </c>
      <c r="I256" s="93" t="s">
        <v>4</v>
      </c>
      <c r="J256" s="93" t="s">
        <v>5</v>
      </c>
      <c r="K256" s="91" t="s">
        <v>6</v>
      </c>
      <c r="L256" s="93" t="s">
        <v>7</v>
      </c>
      <c r="M256" s="94" t="s">
        <v>8</v>
      </c>
      <c r="N256" s="94" t="s">
        <v>9</v>
      </c>
      <c r="O256" s="93" t="s">
        <v>10</v>
      </c>
      <c r="P256" s="4"/>
    </row>
    <row r="257" spans="1:16" ht="15.75" customHeight="1" x14ac:dyDescent="0.25">
      <c r="A257" s="92"/>
      <c r="B257" s="5" t="s">
        <v>11</v>
      </c>
      <c r="C257" s="5" t="s">
        <v>12</v>
      </c>
      <c r="D257" s="5" t="s">
        <v>13</v>
      </c>
      <c r="E257" s="5" t="s">
        <v>14</v>
      </c>
      <c r="F257" s="5" t="s">
        <v>15</v>
      </c>
      <c r="G257" s="5" t="s">
        <v>16</v>
      </c>
      <c r="H257" s="104"/>
      <c r="I257" s="92"/>
      <c r="J257" s="92"/>
      <c r="K257" s="92"/>
      <c r="L257" s="92"/>
      <c r="M257" s="92"/>
      <c r="N257" s="92"/>
      <c r="O257" s="92"/>
      <c r="P257" s="4"/>
    </row>
    <row r="258" spans="1:16" ht="15.75" customHeight="1" x14ac:dyDescent="0.25">
      <c r="A258" s="5">
        <v>2002</v>
      </c>
      <c r="B258" s="6">
        <v>160</v>
      </c>
      <c r="C258" s="6"/>
      <c r="D258" s="6"/>
      <c r="E258" s="6"/>
      <c r="F258" s="6"/>
      <c r="G258" s="6"/>
      <c r="H258" s="55"/>
      <c r="I258" s="7"/>
      <c r="J258" s="8"/>
      <c r="K258" s="9"/>
      <c r="L258" s="10"/>
      <c r="M258" s="11">
        <f>B258</f>
        <v>160</v>
      </c>
      <c r="N258" s="12"/>
      <c r="O258" s="10"/>
      <c r="P258" s="4"/>
    </row>
    <row r="259" spans="1:16" ht="15.75" customHeight="1" x14ac:dyDescent="0.25">
      <c r="A259" s="5">
        <v>2101</v>
      </c>
      <c r="B259" s="6"/>
      <c r="C259" s="6">
        <v>139</v>
      </c>
      <c r="D259" s="6"/>
      <c r="E259" s="6"/>
      <c r="F259" s="6"/>
      <c r="G259" s="6"/>
      <c r="H259" s="55"/>
      <c r="I259" s="13"/>
      <c r="J259" s="14"/>
      <c r="K259" s="15"/>
      <c r="L259" s="53">
        <f>IF(C259=0,"",C259/B258)</f>
        <v>0.86875000000000002</v>
      </c>
      <c r="M259" s="17">
        <v>139</v>
      </c>
      <c r="N259" s="54">
        <f t="shared" ref="N259:N263" si="30">IF(M259=0,"",M259/M258)</f>
        <v>0.86875000000000002</v>
      </c>
      <c r="O259" s="54">
        <f t="shared" ref="O259:O263" si="31">IF(M259=0,"",100%-N259)</f>
        <v>0.13124999999999998</v>
      </c>
      <c r="P259" s="4"/>
    </row>
    <row r="260" spans="1:16" ht="15.75" customHeight="1" x14ac:dyDescent="0.25">
      <c r="A260" s="5">
        <v>2102</v>
      </c>
      <c r="B260" s="6"/>
      <c r="C260" s="6"/>
      <c r="D260" s="6">
        <v>132</v>
      </c>
      <c r="E260" s="6"/>
      <c r="F260" s="6"/>
      <c r="G260" s="6"/>
      <c r="H260" s="55"/>
      <c r="I260" s="13"/>
      <c r="J260" s="14"/>
      <c r="K260" s="15"/>
      <c r="L260" s="59">
        <f>IF(D260=0,"",D260/C259)</f>
        <v>0.94964028776978415</v>
      </c>
      <c r="M260" s="17">
        <v>134</v>
      </c>
      <c r="N260" s="18">
        <f t="shared" si="30"/>
        <v>0.96402877697841727</v>
      </c>
      <c r="O260" s="18">
        <f t="shared" si="31"/>
        <v>3.5971223021582732E-2</v>
      </c>
      <c r="P260" s="46">
        <f>M260/M258</f>
        <v>0.83750000000000002</v>
      </c>
    </row>
    <row r="261" spans="1:16" ht="15.75" customHeight="1" x14ac:dyDescent="0.25">
      <c r="A261" s="5">
        <v>2201</v>
      </c>
      <c r="B261" s="6"/>
      <c r="C261" s="6"/>
      <c r="D261" s="6"/>
      <c r="E261" s="6">
        <v>117</v>
      </c>
      <c r="F261" s="6"/>
      <c r="G261" s="6"/>
      <c r="H261" s="55"/>
      <c r="I261" s="13"/>
      <c r="J261" s="14"/>
      <c r="K261" s="15"/>
      <c r="L261" s="59">
        <f>IF(E261=0,"",E261/D260)</f>
        <v>0.88636363636363635</v>
      </c>
      <c r="M261" s="17">
        <v>129</v>
      </c>
      <c r="N261" s="18">
        <f t="shared" si="30"/>
        <v>0.96268656716417911</v>
      </c>
      <c r="O261" s="18">
        <f t="shared" si="31"/>
        <v>3.7313432835820892E-2</v>
      </c>
      <c r="P261" s="4"/>
    </row>
    <row r="262" spans="1:16" ht="15.75" customHeight="1" x14ac:dyDescent="0.25">
      <c r="A262" s="5">
        <v>2202</v>
      </c>
      <c r="B262" s="6"/>
      <c r="C262" s="6"/>
      <c r="D262" s="6"/>
      <c r="E262" s="6"/>
      <c r="F262" s="6">
        <v>111</v>
      </c>
      <c r="G262" s="6"/>
      <c r="H262" s="55"/>
      <c r="I262" s="13"/>
      <c r="J262" s="14"/>
      <c r="K262" s="15"/>
      <c r="L262" s="59">
        <f>IF(F262=0,"",F262/E261)</f>
        <v>0.94871794871794868</v>
      </c>
      <c r="M262" s="17">
        <v>129</v>
      </c>
      <c r="N262" s="18">
        <f t="shared" si="30"/>
        <v>1</v>
      </c>
      <c r="O262" s="18">
        <f t="shared" si="31"/>
        <v>0</v>
      </c>
      <c r="P262" s="4"/>
    </row>
    <row r="263" spans="1:16" ht="15.75" customHeight="1" x14ac:dyDescent="0.25">
      <c r="A263" s="5">
        <v>2301</v>
      </c>
      <c r="B263" s="6"/>
      <c r="C263" s="6"/>
      <c r="D263" s="6"/>
      <c r="E263" s="6"/>
      <c r="F263" s="6"/>
      <c r="G263" s="6">
        <v>107</v>
      </c>
      <c r="H263" s="55">
        <v>71</v>
      </c>
      <c r="I263" s="13"/>
      <c r="J263" s="14"/>
      <c r="K263" s="15"/>
      <c r="L263" s="59">
        <f>IF(G263=0,"",G263/F262)</f>
        <v>0.963963963963964</v>
      </c>
      <c r="M263" s="60">
        <v>129</v>
      </c>
      <c r="N263" s="18">
        <f t="shared" si="30"/>
        <v>1</v>
      </c>
      <c r="O263" s="18">
        <f t="shared" si="31"/>
        <v>0</v>
      </c>
      <c r="P263" s="4"/>
    </row>
    <row r="264" spans="1:16" ht="15.75" customHeight="1" x14ac:dyDescent="0.25">
      <c r="A264" s="64" t="s">
        <v>60</v>
      </c>
      <c r="B264" s="6"/>
      <c r="C264" s="6"/>
      <c r="D264" s="6"/>
      <c r="E264" s="6"/>
      <c r="F264" s="6"/>
      <c r="G264" s="6">
        <v>35</v>
      </c>
      <c r="H264" s="55">
        <v>26</v>
      </c>
      <c r="I264" s="13"/>
      <c r="J264" s="14"/>
      <c r="K264" s="20"/>
      <c r="L264" s="61"/>
      <c r="M264" s="60">
        <v>49</v>
      </c>
      <c r="N264" s="62"/>
      <c r="O264" s="63"/>
      <c r="P264" s="4"/>
    </row>
    <row r="265" spans="1:16" ht="15.75" customHeight="1" x14ac:dyDescent="0.25">
      <c r="A265" s="64" t="s">
        <v>64</v>
      </c>
      <c r="B265" s="6"/>
      <c r="C265" s="6"/>
      <c r="D265" s="6"/>
      <c r="E265" s="6"/>
      <c r="F265" s="6"/>
      <c r="G265" s="6">
        <v>14</v>
      </c>
      <c r="H265" s="55">
        <v>11</v>
      </c>
      <c r="I265" s="13"/>
      <c r="J265" s="14"/>
      <c r="K265" s="20"/>
      <c r="L265" s="61"/>
      <c r="M265" s="60">
        <v>15</v>
      </c>
      <c r="N265" s="62"/>
      <c r="O265" s="63"/>
      <c r="P265" s="4"/>
    </row>
    <row r="266" spans="1:16" ht="15.75" customHeight="1" x14ac:dyDescent="0.25">
      <c r="A266" s="64" t="s">
        <v>54</v>
      </c>
      <c r="B266" s="6"/>
      <c r="C266" s="6"/>
      <c r="D266" s="6"/>
      <c r="E266" s="6"/>
      <c r="F266" s="6"/>
      <c r="G266" s="6">
        <v>4</v>
      </c>
      <c r="H266" s="55">
        <v>4</v>
      </c>
      <c r="I266" s="13"/>
      <c r="J266" s="14"/>
      <c r="K266" s="20"/>
      <c r="L266" s="61"/>
      <c r="M266" s="60">
        <v>5</v>
      </c>
      <c r="N266" s="62"/>
      <c r="O266" s="63"/>
      <c r="P266" s="4"/>
    </row>
    <row r="267" spans="1:16" ht="15.75" customHeight="1" x14ac:dyDescent="0.25">
      <c r="A267" s="64" t="s">
        <v>55</v>
      </c>
      <c r="B267" s="83"/>
      <c r="C267" s="83"/>
      <c r="D267" s="83"/>
      <c r="E267" s="83"/>
      <c r="F267" s="83"/>
      <c r="G267" s="83">
        <v>1</v>
      </c>
      <c r="H267" s="55">
        <v>1</v>
      </c>
      <c r="I267" s="35"/>
      <c r="J267" s="36"/>
      <c r="K267" s="37"/>
      <c r="L267" s="65"/>
      <c r="M267" s="60">
        <v>1</v>
      </c>
      <c r="N267" s="66"/>
      <c r="O267" s="67"/>
      <c r="P267" s="4"/>
    </row>
    <row r="268" spans="1:16" ht="18" customHeight="1" x14ac:dyDescent="0.25">
      <c r="A268" s="1"/>
      <c r="B268" s="102" t="s">
        <v>22</v>
      </c>
      <c r="C268" s="102"/>
      <c r="D268" s="102"/>
      <c r="E268" s="102"/>
      <c r="F268" s="102"/>
      <c r="G268" s="102"/>
      <c r="H268" s="82">
        <f>SUM(H258:H267)</f>
        <v>113</v>
      </c>
      <c r="I268" s="68">
        <f>IF(H263=0,"",H263/B258)</f>
        <v>0.44374999999999998</v>
      </c>
      <c r="J268" s="68">
        <f>IF(H268=0,"",H268/B258)</f>
        <v>0.70625000000000004</v>
      </c>
      <c r="K268" s="68">
        <f>IF(H263=0,"",J268-I268)</f>
        <v>0.26250000000000007</v>
      </c>
      <c r="L268" s="2"/>
      <c r="M268" s="4"/>
      <c r="N268" s="3"/>
      <c r="O268" s="2"/>
      <c r="P268" s="4"/>
    </row>
    <row r="269" spans="1:16" ht="12.75" customHeight="1" x14ac:dyDescent="0.2">
      <c r="I269" s="2"/>
      <c r="J269" s="2"/>
      <c r="L269" s="2"/>
      <c r="M269" s="56"/>
      <c r="N269" s="56"/>
      <c r="O269" s="2"/>
    </row>
    <row r="270" spans="1:16" ht="12.75" customHeight="1" x14ac:dyDescent="0.2">
      <c r="I270" s="2"/>
      <c r="J270" s="2"/>
      <c r="L270" s="2"/>
      <c r="M270" s="56"/>
      <c r="N270" s="56"/>
      <c r="O270" s="2"/>
    </row>
    <row r="271" spans="1:16" ht="26.25" x14ac:dyDescent="0.4">
      <c r="A271" s="44"/>
      <c r="B271" s="101" t="s">
        <v>23</v>
      </c>
      <c r="C271" s="103"/>
      <c r="D271" s="103"/>
      <c r="E271" s="103"/>
      <c r="F271" s="103"/>
      <c r="G271" s="103"/>
      <c r="H271" s="57">
        <v>2102</v>
      </c>
      <c r="I271" s="69"/>
      <c r="J271" s="58"/>
      <c r="K271" s="58"/>
      <c r="L271" s="58"/>
      <c r="M271" s="58"/>
      <c r="N271" s="4"/>
      <c r="O271" s="4"/>
      <c r="P271" s="4"/>
    </row>
    <row r="272" spans="1:16" ht="20.25" x14ac:dyDescent="0.2">
      <c r="A272" s="95" t="s">
        <v>1</v>
      </c>
      <c r="B272" s="96" t="s">
        <v>2</v>
      </c>
      <c r="C272" s="97"/>
      <c r="D272" s="97"/>
      <c r="E272" s="97"/>
      <c r="F272" s="97"/>
      <c r="G272" s="97"/>
      <c r="H272" s="99" t="s">
        <v>3</v>
      </c>
      <c r="I272" s="93" t="s">
        <v>4</v>
      </c>
      <c r="J272" s="93" t="s">
        <v>5</v>
      </c>
      <c r="K272" s="91" t="s">
        <v>6</v>
      </c>
      <c r="L272" s="93" t="s">
        <v>7</v>
      </c>
      <c r="M272" s="94" t="s">
        <v>8</v>
      </c>
      <c r="N272" s="94" t="s">
        <v>9</v>
      </c>
      <c r="O272" s="93" t="s">
        <v>10</v>
      </c>
      <c r="P272" s="4"/>
    </row>
    <row r="273" spans="1:16" ht="15.75" x14ac:dyDescent="0.25">
      <c r="A273" s="92"/>
      <c r="B273" s="5" t="s">
        <v>11</v>
      </c>
      <c r="C273" s="5" t="s">
        <v>12</v>
      </c>
      <c r="D273" s="5" t="s">
        <v>13</v>
      </c>
      <c r="E273" s="5" t="s">
        <v>14</v>
      </c>
      <c r="F273" s="5" t="s">
        <v>15</v>
      </c>
      <c r="G273" s="5" t="s">
        <v>16</v>
      </c>
      <c r="H273" s="104"/>
      <c r="I273" s="92"/>
      <c r="J273" s="92"/>
      <c r="K273" s="92"/>
      <c r="L273" s="92"/>
      <c r="M273" s="92"/>
      <c r="N273" s="92"/>
      <c r="O273" s="92"/>
      <c r="P273" s="4"/>
    </row>
    <row r="274" spans="1:16" ht="15.75" x14ac:dyDescent="0.25">
      <c r="A274" s="5">
        <v>2102</v>
      </c>
      <c r="B274" s="6">
        <v>153</v>
      </c>
      <c r="C274" s="6"/>
      <c r="D274" s="6"/>
      <c r="E274" s="6"/>
      <c r="F274" s="6"/>
      <c r="G274" s="6"/>
      <c r="H274" s="55"/>
      <c r="I274" s="7"/>
      <c r="J274" s="8"/>
      <c r="K274" s="9"/>
      <c r="L274" s="10"/>
      <c r="M274" s="11">
        <f>B274</f>
        <v>153</v>
      </c>
      <c r="N274" s="12"/>
      <c r="O274" s="10"/>
      <c r="P274" s="4"/>
    </row>
    <row r="275" spans="1:16" ht="15.75" x14ac:dyDescent="0.25">
      <c r="A275" s="5">
        <v>2201</v>
      </c>
      <c r="B275" s="6"/>
      <c r="C275" s="6">
        <v>128</v>
      </c>
      <c r="D275" s="6"/>
      <c r="E275" s="6"/>
      <c r="F275" s="6"/>
      <c r="G275" s="6"/>
      <c r="H275" s="55"/>
      <c r="I275" s="13"/>
      <c r="J275" s="14"/>
      <c r="K275" s="15"/>
      <c r="L275" s="53">
        <f>IF(C275=0,"",C275/B274)</f>
        <v>0.83660130718954251</v>
      </c>
      <c r="M275" s="17">
        <v>132</v>
      </c>
      <c r="N275" s="54">
        <f t="shared" ref="N275:N279" si="32">IF(M275=0,"",M275/M274)</f>
        <v>0.86274509803921573</v>
      </c>
      <c r="O275" s="54">
        <f t="shared" ref="O275:O279" si="33">IF(M275=0,"",100%-N275)</f>
        <v>0.13725490196078427</v>
      </c>
      <c r="P275" s="4"/>
    </row>
    <row r="276" spans="1:16" ht="15.75" x14ac:dyDescent="0.25">
      <c r="A276" s="5">
        <v>2202</v>
      </c>
      <c r="B276" s="6"/>
      <c r="C276" s="6"/>
      <c r="D276" s="6">
        <v>116</v>
      </c>
      <c r="E276" s="6"/>
      <c r="F276" s="6"/>
      <c r="G276" s="6"/>
      <c r="H276" s="55"/>
      <c r="I276" s="13"/>
      <c r="J276" s="14"/>
      <c r="K276" s="15"/>
      <c r="L276" s="59">
        <f>IF(D276=0,"",D276/C275)</f>
        <v>0.90625</v>
      </c>
      <c r="M276" s="17">
        <v>132</v>
      </c>
      <c r="N276" s="18">
        <f t="shared" si="32"/>
        <v>1</v>
      </c>
      <c r="O276" s="18">
        <f t="shared" si="33"/>
        <v>0</v>
      </c>
      <c r="P276" s="46">
        <f>M276/M274</f>
        <v>0.86274509803921573</v>
      </c>
    </row>
    <row r="277" spans="1:16" ht="15.75" x14ac:dyDescent="0.25">
      <c r="A277" s="5">
        <v>2301</v>
      </c>
      <c r="B277" s="6"/>
      <c r="C277" s="6"/>
      <c r="D277" s="6"/>
      <c r="E277" s="6">
        <v>116</v>
      </c>
      <c r="F277" s="6"/>
      <c r="G277" s="6"/>
      <c r="H277" s="55"/>
      <c r="I277" s="13"/>
      <c r="J277" s="14"/>
      <c r="K277" s="15"/>
      <c r="L277" s="59">
        <f>IF(E277=0,"",E277/D276)</f>
        <v>1</v>
      </c>
      <c r="M277" s="17">
        <v>132</v>
      </c>
      <c r="N277" s="18">
        <f t="shared" si="32"/>
        <v>1</v>
      </c>
      <c r="O277" s="18">
        <f t="shared" si="33"/>
        <v>0</v>
      </c>
      <c r="P277" s="4"/>
    </row>
    <row r="278" spans="1:16" ht="15.75" x14ac:dyDescent="0.25">
      <c r="A278" s="5">
        <v>2302</v>
      </c>
      <c r="B278" s="6"/>
      <c r="C278" s="6"/>
      <c r="D278" s="6"/>
      <c r="E278" s="6"/>
      <c r="F278" s="6">
        <v>116</v>
      </c>
      <c r="G278" s="6"/>
      <c r="H278" s="55"/>
      <c r="I278" s="13"/>
      <c r="J278" s="14"/>
      <c r="K278" s="15"/>
      <c r="L278" s="59">
        <f>IF(F278=0,"",F278/E277)</f>
        <v>1</v>
      </c>
      <c r="M278" s="17">
        <v>127</v>
      </c>
      <c r="N278" s="18">
        <f t="shared" si="32"/>
        <v>0.96212121212121215</v>
      </c>
      <c r="O278" s="18">
        <f t="shared" si="33"/>
        <v>3.7878787878787845E-2</v>
      </c>
      <c r="P278" s="4"/>
    </row>
    <row r="279" spans="1:16" ht="15.75" x14ac:dyDescent="0.25">
      <c r="A279" s="5">
        <v>2401</v>
      </c>
      <c r="B279" s="6"/>
      <c r="C279" s="6"/>
      <c r="D279" s="6"/>
      <c r="E279" s="6"/>
      <c r="F279" s="6"/>
      <c r="G279" s="6">
        <v>108</v>
      </c>
      <c r="H279" s="55">
        <v>86</v>
      </c>
      <c r="I279" s="13"/>
      <c r="J279" s="14"/>
      <c r="K279" s="15"/>
      <c r="L279" s="59">
        <f>IF(G279=0,"",G279/F278)</f>
        <v>0.93103448275862066</v>
      </c>
      <c r="M279" s="60">
        <v>121</v>
      </c>
      <c r="N279" s="18">
        <f t="shared" si="32"/>
        <v>0.952755905511811</v>
      </c>
      <c r="O279" s="18">
        <f t="shared" si="33"/>
        <v>4.7244094488189003E-2</v>
      </c>
      <c r="P279" s="4"/>
    </row>
    <row r="280" spans="1:16" ht="15.75" x14ac:dyDescent="0.25">
      <c r="A280" s="64" t="s">
        <v>54</v>
      </c>
      <c r="B280" s="6"/>
      <c r="C280" s="6"/>
      <c r="D280" s="6"/>
      <c r="E280" s="6"/>
      <c r="F280" s="6"/>
      <c r="G280" s="6">
        <v>17</v>
      </c>
      <c r="H280" s="55">
        <v>14</v>
      </c>
      <c r="I280" s="13"/>
      <c r="J280" s="14"/>
      <c r="K280" s="20"/>
      <c r="L280" s="61"/>
      <c r="M280" s="60">
        <v>27</v>
      </c>
      <c r="N280" s="62"/>
      <c r="O280" s="63"/>
      <c r="P280" s="4"/>
    </row>
    <row r="281" spans="1:16" ht="15.75" x14ac:dyDescent="0.25">
      <c r="A281" s="64" t="s">
        <v>55</v>
      </c>
      <c r="B281" s="6"/>
      <c r="C281" s="6"/>
      <c r="D281" s="6"/>
      <c r="E281" s="6"/>
      <c r="F281" s="6"/>
      <c r="G281" s="6">
        <v>12</v>
      </c>
      <c r="H281" s="55">
        <v>11</v>
      </c>
      <c r="I281" s="13"/>
      <c r="J281" s="14"/>
      <c r="K281" s="20"/>
      <c r="L281" s="61"/>
      <c r="M281" s="60">
        <v>13</v>
      </c>
      <c r="N281" s="62"/>
      <c r="O281" s="63"/>
      <c r="P281" s="4"/>
    </row>
    <row r="282" spans="1:16" ht="15.75" x14ac:dyDescent="0.25">
      <c r="A282" s="64" t="s">
        <v>56</v>
      </c>
      <c r="B282" s="6"/>
      <c r="C282" s="6"/>
      <c r="D282" s="6"/>
      <c r="E282" s="6"/>
      <c r="F282" s="6"/>
      <c r="G282" s="6"/>
      <c r="H282" s="55">
        <v>1</v>
      </c>
      <c r="I282" s="13"/>
      <c r="J282" s="14"/>
      <c r="K282" s="20"/>
      <c r="L282" s="61"/>
      <c r="M282" s="60"/>
      <c r="N282" s="62"/>
      <c r="O282" s="63"/>
      <c r="P282" s="4"/>
    </row>
    <row r="283" spans="1:16" ht="15.75" x14ac:dyDescent="0.25">
      <c r="A283" s="64" t="s">
        <v>57</v>
      </c>
      <c r="B283" s="83"/>
      <c r="C283" s="83"/>
      <c r="D283" s="83"/>
      <c r="E283" s="83"/>
      <c r="F283" s="83"/>
      <c r="G283" s="83"/>
      <c r="H283" s="55"/>
      <c r="I283" s="35"/>
      <c r="J283" s="36"/>
      <c r="K283" s="37"/>
      <c r="L283" s="65"/>
      <c r="M283" s="60"/>
      <c r="N283" s="66"/>
      <c r="O283" s="67"/>
      <c r="P283" s="4"/>
    </row>
    <row r="284" spans="1:16" ht="18" customHeight="1" x14ac:dyDescent="0.25">
      <c r="A284" s="1"/>
      <c r="B284" s="102" t="s">
        <v>22</v>
      </c>
      <c r="C284" s="102"/>
      <c r="D284" s="102"/>
      <c r="E284" s="102"/>
      <c r="F284" s="102"/>
      <c r="G284" s="102"/>
      <c r="H284" s="82">
        <f>SUM(H274:H283)</f>
        <v>112</v>
      </c>
      <c r="I284" s="68">
        <f>IF(H279=0,"",H279/B274)</f>
        <v>0.56209150326797386</v>
      </c>
      <c r="J284" s="68">
        <f>IF(H284=0,"",H284/B274)</f>
        <v>0.73202614379084963</v>
      </c>
      <c r="K284" s="68">
        <f>IF(H279=0,"",J284-I284)</f>
        <v>0.16993464052287577</v>
      </c>
      <c r="L284" s="2"/>
      <c r="M284" s="4"/>
      <c r="N284" s="3"/>
      <c r="O284" s="2"/>
      <c r="P284" s="4"/>
    </row>
    <row r="285" spans="1:16" ht="12.75" customHeight="1" x14ac:dyDescent="0.2">
      <c r="I285" s="2"/>
      <c r="J285" s="2"/>
      <c r="L285" s="2"/>
      <c r="M285" s="56"/>
      <c r="N285" s="56"/>
      <c r="O285" s="2"/>
    </row>
    <row r="286" spans="1:16" ht="12.75" customHeight="1" x14ac:dyDescent="0.2">
      <c r="I286" s="2"/>
      <c r="J286" s="2"/>
      <c r="L286" s="2"/>
      <c r="M286" s="56"/>
      <c r="N286" s="56"/>
      <c r="O286" s="2"/>
    </row>
    <row r="287" spans="1:16" ht="26.25" x14ac:dyDescent="0.4">
      <c r="A287" s="44"/>
      <c r="B287" s="101" t="s">
        <v>23</v>
      </c>
      <c r="C287" s="103"/>
      <c r="D287" s="103"/>
      <c r="E287" s="103"/>
      <c r="F287" s="103"/>
      <c r="G287" s="103"/>
      <c r="H287" s="57">
        <v>2202</v>
      </c>
      <c r="I287" s="69"/>
      <c r="J287" s="58"/>
      <c r="K287" s="58"/>
      <c r="L287" s="58"/>
      <c r="M287" s="58"/>
      <c r="N287" s="4"/>
      <c r="O287" s="4"/>
      <c r="P287" s="4"/>
    </row>
    <row r="288" spans="1:16" ht="20.25" x14ac:dyDescent="0.2">
      <c r="A288" s="95" t="s">
        <v>1</v>
      </c>
      <c r="B288" s="96" t="s">
        <v>2</v>
      </c>
      <c r="C288" s="97"/>
      <c r="D288" s="97"/>
      <c r="E288" s="97"/>
      <c r="F288" s="97"/>
      <c r="G288" s="97"/>
      <c r="H288" s="99" t="s">
        <v>3</v>
      </c>
      <c r="I288" s="93" t="s">
        <v>4</v>
      </c>
      <c r="J288" s="93" t="s">
        <v>5</v>
      </c>
      <c r="K288" s="91" t="s">
        <v>6</v>
      </c>
      <c r="L288" s="93" t="s">
        <v>7</v>
      </c>
      <c r="M288" s="94" t="s">
        <v>8</v>
      </c>
      <c r="N288" s="94" t="s">
        <v>9</v>
      </c>
      <c r="O288" s="93" t="s">
        <v>10</v>
      </c>
      <c r="P288" s="4"/>
    </row>
    <row r="289" spans="1:16" ht="15.75" x14ac:dyDescent="0.25">
      <c r="A289" s="92"/>
      <c r="B289" s="5" t="s">
        <v>11</v>
      </c>
      <c r="C289" s="5" t="s">
        <v>12</v>
      </c>
      <c r="D289" s="5" t="s">
        <v>13</v>
      </c>
      <c r="E289" s="5" t="s">
        <v>14</v>
      </c>
      <c r="F289" s="5" t="s">
        <v>15</v>
      </c>
      <c r="G289" s="5" t="s">
        <v>16</v>
      </c>
      <c r="H289" s="104"/>
      <c r="I289" s="92"/>
      <c r="J289" s="92"/>
      <c r="K289" s="92"/>
      <c r="L289" s="92"/>
      <c r="M289" s="92"/>
      <c r="N289" s="92"/>
      <c r="O289" s="92"/>
      <c r="P289" s="4"/>
    </row>
    <row r="290" spans="1:16" ht="15.75" x14ac:dyDescent="0.25">
      <c r="A290" s="5">
        <v>2202</v>
      </c>
      <c r="B290" s="6">
        <v>152</v>
      </c>
      <c r="C290" s="6"/>
      <c r="D290" s="6"/>
      <c r="E290" s="6"/>
      <c r="F290" s="6"/>
      <c r="G290" s="6"/>
      <c r="H290" s="55"/>
      <c r="I290" s="7"/>
      <c r="J290" s="8"/>
      <c r="K290" s="9"/>
      <c r="L290" s="10"/>
      <c r="M290" s="11">
        <f>B290</f>
        <v>152</v>
      </c>
      <c r="N290" s="12"/>
      <c r="O290" s="10"/>
      <c r="P290" s="4"/>
    </row>
    <row r="291" spans="1:16" ht="15.75" x14ac:dyDescent="0.25">
      <c r="A291" s="5">
        <v>2301</v>
      </c>
      <c r="B291" s="6"/>
      <c r="C291" s="6">
        <v>150</v>
      </c>
      <c r="D291" s="6"/>
      <c r="E291" s="6"/>
      <c r="F291" s="6"/>
      <c r="G291" s="6"/>
      <c r="H291" s="55"/>
      <c r="I291" s="13"/>
      <c r="J291" s="14"/>
      <c r="K291" s="15"/>
      <c r="L291" s="53">
        <f>IF(C291=0,"",C291/B290)</f>
        <v>0.98684210526315785</v>
      </c>
      <c r="M291" s="17">
        <v>152</v>
      </c>
      <c r="N291" s="54">
        <f t="shared" ref="N291:N295" si="34">IF(M291=0,"",M291/M290)</f>
        <v>1</v>
      </c>
      <c r="O291" s="54">
        <f t="shared" ref="O291:O295" si="35">IF(M291=0,"",100%-N291)</f>
        <v>0</v>
      </c>
      <c r="P291" s="4"/>
    </row>
    <row r="292" spans="1:16" ht="15.75" x14ac:dyDescent="0.25">
      <c r="A292" s="5">
        <v>2302</v>
      </c>
      <c r="B292" s="6"/>
      <c r="C292" s="6"/>
      <c r="D292" s="6">
        <v>138</v>
      </c>
      <c r="E292" s="6"/>
      <c r="F292" s="6"/>
      <c r="G292" s="6"/>
      <c r="H292" s="55"/>
      <c r="I292" s="13"/>
      <c r="J292" s="14"/>
      <c r="K292" s="15"/>
      <c r="L292" s="59">
        <f>IF(D292=0,"",D292/C291)</f>
        <v>0.92</v>
      </c>
      <c r="M292" s="17">
        <v>144</v>
      </c>
      <c r="N292" s="18">
        <f t="shared" si="34"/>
        <v>0.94736842105263153</v>
      </c>
      <c r="O292" s="18">
        <f t="shared" si="35"/>
        <v>5.2631578947368474E-2</v>
      </c>
      <c r="P292" s="46">
        <f>M292/M290</f>
        <v>0.94736842105263153</v>
      </c>
    </row>
    <row r="293" spans="1:16" ht="15.75" x14ac:dyDescent="0.25">
      <c r="A293" s="5">
        <v>2401</v>
      </c>
      <c r="B293" s="6"/>
      <c r="C293" s="6"/>
      <c r="D293" s="6"/>
      <c r="E293" s="6">
        <v>114</v>
      </c>
      <c r="F293" s="6"/>
      <c r="G293" s="6"/>
      <c r="H293" s="55"/>
      <c r="I293" s="13"/>
      <c r="J293" s="14"/>
      <c r="K293" s="15"/>
      <c r="L293" s="59">
        <f>IF(E293=0,"",E293/D292)</f>
        <v>0.82608695652173914</v>
      </c>
      <c r="M293" s="17">
        <v>137</v>
      </c>
      <c r="N293" s="18">
        <f t="shared" si="34"/>
        <v>0.95138888888888884</v>
      </c>
      <c r="O293" s="18">
        <f t="shared" si="35"/>
        <v>4.861111111111116E-2</v>
      </c>
      <c r="P293" s="4"/>
    </row>
    <row r="294" spans="1:16" ht="15.75" x14ac:dyDescent="0.25">
      <c r="A294" s="5">
        <v>2402</v>
      </c>
      <c r="B294" s="6"/>
      <c r="C294" s="6"/>
      <c r="D294" s="6"/>
      <c r="E294" s="6"/>
      <c r="F294" s="6">
        <v>106</v>
      </c>
      <c r="G294" s="6"/>
      <c r="H294" s="55"/>
      <c r="I294" s="13"/>
      <c r="J294" s="14"/>
      <c r="K294" s="15"/>
      <c r="L294" s="59">
        <f>IF(F294=0,"",F294/E293)</f>
        <v>0.92982456140350878</v>
      </c>
      <c r="M294" s="17">
        <v>127</v>
      </c>
      <c r="N294" s="18">
        <f t="shared" si="34"/>
        <v>0.92700729927007297</v>
      </c>
      <c r="O294" s="18">
        <f t="shared" si="35"/>
        <v>7.2992700729927029E-2</v>
      </c>
      <c r="P294" s="4"/>
    </row>
    <row r="295" spans="1:16" ht="15.75" x14ac:dyDescent="0.25">
      <c r="A295" s="5">
        <v>2501</v>
      </c>
      <c r="B295" s="6"/>
      <c r="C295" s="6"/>
      <c r="D295" s="6"/>
      <c r="E295" s="6"/>
      <c r="F295" s="6"/>
      <c r="G295" s="6">
        <v>105</v>
      </c>
      <c r="H295" s="55">
        <v>85</v>
      </c>
      <c r="I295" s="13"/>
      <c r="J295" s="14"/>
      <c r="K295" s="15"/>
      <c r="L295" s="59">
        <f>IF(G295=0,"",G295/F294)</f>
        <v>0.99056603773584906</v>
      </c>
      <c r="M295" s="60">
        <v>118</v>
      </c>
      <c r="N295" s="18">
        <f t="shared" si="34"/>
        <v>0.92913385826771655</v>
      </c>
      <c r="O295" s="18">
        <f t="shared" si="35"/>
        <v>7.086614173228345E-2</v>
      </c>
      <c r="P295" s="4"/>
    </row>
    <row r="296" spans="1:16" ht="15.75" x14ac:dyDescent="0.25">
      <c r="A296" s="64" t="s">
        <v>56</v>
      </c>
      <c r="B296" s="6"/>
      <c r="C296" s="6"/>
      <c r="D296" s="6"/>
      <c r="E296" s="6"/>
      <c r="F296" s="6"/>
      <c r="G296" s="6">
        <v>22</v>
      </c>
      <c r="H296" s="55">
        <v>11</v>
      </c>
      <c r="I296" s="13"/>
      <c r="J296" s="14"/>
      <c r="K296" s="20"/>
      <c r="L296" s="61"/>
      <c r="M296" s="60">
        <v>26</v>
      </c>
      <c r="N296" s="62"/>
      <c r="O296" s="63"/>
      <c r="P296" s="4"/>
    </row>
    <row r="297" spans="1:16" ht="15.75" x14ac:dyDescent="0.25">
      <c r="A297" s="64" t="s">
        <v>57</v>
      </c>
      <c r="B297" s="6"/>
      <c r="C297" s="6"/>
      <c r="D297" s="6"/>
      <c r="E297" s="6"/>
      <c r="F297" s="6"/>
      <c r="G297" s="6"/>
      <c r="H297" s="55"/>
      <c r="I297" s="13"/>
      <c r="J297" s="14"/>
      <c r="K297" s="20"/>
      <c r="L297" s="61"/>
      <c r="M297" s="60"/>
      <c r="N297" s="62"/>
      <c r="O297" s="63"/>
      <c r="P297" s="4"/>
    </row>
    <row r="298" spans="1:16" ht="15.75" x14ac:dyDescent="0.25">
      <c r="A298" s="64" t="s">
        <v>58</v>
      </c>
      <c r="B298" s="6"/>
      <c r="C298" s="6"/>
      <c r="D298" s="6"/>
      <c r="E298" s="6"/>
      <c r="F298" s="6"/>
      <c r="G298" s="6"/>
      <c r="H298" s="55"/>
      <c r="I298" s="13"/>
      <c r="J298" s="14"/>
      <c r="K298" s="20"/>
      <c r="L298" s="61"/>
      <c r="M298" s="60"/>
      <c r="N298" s="62"/>
      <c r="O298" s="63"/>
      <c r="P298" s="4"/>
    </row>
    <row r="299" spans="1:16" ht="15.75" x14ac:dyDescent="0.25">
      <c r="A299" s="64" t="s">
        <v>61</v>
      </c>
      <c r="B299" s="83"/>
      <c r="C299" s="83"/>
      <c r="D299" s="83"/>
      <c r="E299" s="83"/>
      <c r="F299" s="83"/>
      <c r="G299" s="83"/>
      <c r="H299" s="55"/>
      <c r="I299" s="35"/>
      <c r="J299" s="36"/>
      <c r="K299" s="37"/>
      <c r="L299" s="65"/>
      <c r="M299" s="60"/>
      <c r="N299" s="66"/>
      <c r="O299" s="67"/>
      <c r="P299" s="4"/>
    </row>
    <row r="300" spans="1:16" ht="18" customHeight="1" x14ac:dyDescent="0.25">
      <c r="A300" s="1"/>
      <c r="B300" s="102" t="s">
        <v>22</v>
      </c>
      <c r="C300" s="102"/>
      <c r="D300" s="102"/>
      <c r="E300" s="102"/>
      <c r="F300" s="102"/>
      <c r="G300" s="102"/>
      <c r="H300" s="82">
        <f>SUM(H290:H299)</f>
        <v>96</v>
      </c>
      <c r="I300" s="68">
        <f>IF(H295=0,"",H295/B290)</f>
        <v>0.55921052631578949</v>
      </c>
      <c r="J300" s="68">
        <f>IF(H300=0,"",H300/B290)</f>
        <v>0.63157894736842102</v>
      </c>
      <c r="K300" s="68">
        <f>IF(H295=0,"",J300-I300)</f>
        <v>7.2368421052631526E-2</v>
      </c>
      <c r="L300" s="2"/>
      <c r="M300" s="4"/>
      <c r="N300" s="3"/>
      <c r="O300" s="2"/>
      <c r="P300" s="4"/>
    </row>
    <row r="301" spans="1:16" ht="15.75" customHeight="1" x14ac:dyDescent="0.2">
      <c r="I301" s="2"/>
      <c r="J301" s="2"/>
      <c r="L301" s="2"/>
      <c r="M301" s="56"/>
      <c r="N301" s="56"/>
      <c r="O301" s="2"/>
    </row>
    <row r="302" spans="1:16" ht="12.75" x14ac:dyDescent="0.2">
      <c r="I302" s="2"/>
      <c r="J302" s="2"/>
      <c r="L302" s="2"/>
      <c r="M302" s="56"/>
      <c r="N302" s="56"/>
      <c r="O302" s="2"/>
    </row>
    <row r="303" spans="1:16" ht="26.25" x14ac:dyDescent="0.4">
      <c r="A303" s="44"/>
      <c r="B303" s="101" t="s">
        <v>23</v>
      </c>
      <c r="C303" s="103"/>
      <c r="D303" s="103"/>
      <c r="E303" s="103"/>
      <c r="F303" s="103"/>
      <c r="G303" s="103"/>
      <c r="H303" s="57">
        <v>2302</v>
      </c>
      <c r="I303" s="69"/>
      <c r="J303" s="58"/>
      <c r="K303" s="58"/>
      <c r="L303" s="58"/>
      <c r="M303" s="58"/>
      <c r="N303" s="4"/>
      <c r="O303" s="4"/>
      <c r="P303" s="4"/>
    </row>
    <row r="304" spans="1:16" ht="20.25" x14ac:dyDescent="0.2">
      <c r="A304" s="95" t="s">
        <v>1</v>
      </c>
      <c r="B304" s="96" t="s">
        <v>2</v>
      </c>
      <c r="C304" s="97"/>
      <c r="D304" s="97"/>
      <c r="E304" s="97"/>
      <c r="F304" s="97"/>
      <c r="G304" s="97"/>
      <c r="H304" s="99" t="s">
        <v>3</v>
      </c>
      <c r="I304" s="93" t="s">
        <v>4</v>
      </c>
      <c r="J304" s="93" t="s">
        <v>5</v>
      </c>
      <c r="K304" s="91" t="s">
        <v>6</v>
      </c>
      <c r="L304" s="93" t="s">
        <v>7</v>
      </c>
      <c r="M304" s="94" t="s">
        <v>8</v>
      </c>
      <c r="N304" s="94" t="s">
        <v>9</v>
      </c>
      <c r="O304" s="93" t="s">
        <v>10</v>
      </c>
      <c r="P304" s="4"/>
    </row>
    <row r="305" spans="1:16" ht="15.75" x14ac:dyDescent="0.25">
      <c r="A305" s="92"/>
      <c r="B305" s="5" t="s">
        <v>11</v>
      </c>
      <c r="C305" s="5" t="s">
        <v>12</v>
      </c>
      <c r="D305" s="5" t="s">
        <v>13</v>
      </c>
      <c r="E305" s="5" t="s">
        <v>14</v>
      </c>
      <c r="F305" s="5" t="s">
        <v>15</v>
      </c>
      <c r="G305" s="5" t="s">
        <v>16</v>
      </c>
      <c r="H305" s="104"/>
      <c r="I305" s="92"/>
      <c r="J305" s="92"/>
      <c r="K305" s="92"/>
      <c r="L305" s="92"/>
      <c r="M305" s="92"/>
      <c r="N305" s="92"/>
      <c r="O305" s="92"/>
      <c r="P305" s="4"/>
    </row>
    <row r="306" spans="1:16" ht="15.75" x14ac:dyDescent="0.25">
      <c r="A306" s="5">
        <v>2302</v>
      </c>
      <c r="B306" s="6">
        <v>176</v>
      </c>
      <c r="C306" s="6"/>
      <c r="D306" s="6"/>
      <c r="E306" s="6"/>
      <c r="F306" s="6"/>
      <c r="G306" s="6"/>
      <c r="H306" s="55"/>
      <c r="I306" s="7"/>
      <c r="J306" s="8"/>
      <c r="K306" s="9"/>
      <c r="L306" s="10"/>
      <c r="M306" s="11">
        <f>B306</f>
        <v>176</v>
      </c>
      <c r="N306" s="12"/>
      <c r="O306" s="10"/>
      <c r="P306" s="4"/>
    </row>
    <row r="307" spans="1:16" ht="15.75" x14ac:dyDescent="0.25">
      <c r="A307" s="5">
        <v>2401</v>
      </c>
      <c r="B307" s="6"/>
      <c r="C307" s="6">
        <v>151</v>
      </c>
      <c r="D307" s="6"/>
      <c r="E307" s="6"/>
      <c r="F307" s="6"/>
      <c r="G307" s="6"/>
      <c r="H307" s="55"/>
      <c r="I307" s="13"/>
      <c r="J307" s="14"/>
      <c r="K307" s="15"/>
      <c r="L307" s="53">
        <f>IF(C307=0,"",C307/B306)</f>
        <v>0.85795454545454541</v>
      </c>
      <c r="M307" s="17">
        <v>153</v>
      </c>
      <c r="N307" s="54">
        <f t="shared" ref="N307:N311" si="36">IF(M307=0,"",M307/M306)</f>
        <v>0.86931818181818177</v>
      </c>
      <c r="O307" s="54">
        <f t="shared" ref="O307:O311" si="37">IF(M307=0,"",100%-N307)</f>
        <v>0.13068181818181823</v>
      </c>
      <c r="P307" s="4"/>
    </row>
    <row r="308" spans="1:16" ht="15.75" x14ac:dyDescent="0.25">
      <c r="A308" s="5">
        <v>2402</v>
      </c>
      <c r="B308" s="6"/>
      <c r="C308" s="6"/>
      <c r="D308" s="6">
        <v>134</v>
      </c>
      <c r="E308" s="6"/>
      <c r="F308" s="6"/>
      <c r="G308" s="6"/>
      <c r="H308" s="55"/>
      <c r="I308" s="13"/>
      <c r="J308" s="14"/>
      <c r="K308" s="15"/>
      <c r="L308" s="59">
        <f>IF(D308=0,"",D308/C307)</f>
        <v>0.88741721854304634</v>
      </c>
      <c r="M308" s="17">
        <v>142</v>
      </c>
      <c r="N308" s="18">
        <f t="shared" si="36"/>
        <v>0.92810457516339873</v>
      </c>
      <c r="O308" s="18">
        <f t="shared" si="37"/>
        <v>7.1895424836601274E-2</v>
      </c>
      <c r="P308" s="46">
        <f>M308/M306</f>
        <v>0.80681818181818177</v>
      </c>
    </row>
    <row r="309" spans="1:16" ht="15.75" x14ac:dyDescent="0.25">
      <c r="A309" s="5">
        <v>2501</v>
      </c>
      <c r="B309" s="6"/>
      <c r="C309" s="6"/>
      <c r="D309" s="6"/>
      <c r="E309" s="6">
        <v>130</v>
      </c>
      <c r="F309" s="6"/>
      <c r="G309" s="6"/>
      <c r="H309" s="55"/>
      <c r="I309" s="13"/>
      <c r="J309" s="14"/>
      <c r="K309" s="15"/>
      <c r="L309" s="59">
        <f>IF(E309=0,"",E309/D308)</f>
        <v>0.97014925373134331</v>
      </c>
      <c r="M309" s="17">
        <v>139</v>
      </c>
      <c r="N309" s="18">
        <f t="shared" si="36"/>
        <v>0.97887323943661975</v>
      </c>
      <c r="O309" s="18">
        <f t="shared" si="37"/>
        <v>2.1126760563380254E-2</v>
      </c>
      <c r="P309" s="4"/>
    </row>
    <row r="310" spans="1:16" ht="15.75" x14ac:dyDescent="0.25">
      <c r="A310" s="5">
        <v>2502</v>
      </c>
      <c r="B310" s="6"/>
      <c r="C310" s="6"/>
      <c r="D310" s="6"/>
      <c r="E310" s="6"/>
      <c r="F310" s="6">
        <v>121</v>
      </c>
      <c r="G310" s="6"/>
      <c r="H310" s="55"/>
      <c r="I310" s="13"/>
      <c r="J310" s="14"/>
      <c r="K310" s="15"/>
      <c r="L310" s="59">
        <f>IF(F310=0,"",F310/E309)</f>
        <v>0.93076923076923079</v>
      </c>
      <c r="M310" s="17">
        <v>134</v>
      </c>
      <c r="N310" s="18">
        <f t="shared" si="36"/>
        <v>0.96402877697841727</v>
      </c>
      <c r="O310" s="18">
        <f t="shared" si="37"/>
        <v>3.5971223021582732E-2</v>
      </c>
      <c r="P310" s="4"/>
    </row>
    <row r="311" spans="1:16" ht="15.75" x14ac:dyDescent="0.25">
      <c r="A311" s="64" t="s">
        <v>57</v>
      </c>
      <c r="B311" s="6"/>
      <c r="C311" s="6"/>
      <c r="D311" s="6"/>
      <c r="E311" s="6"/>
      <c r="F311" s="6"/>
      <c r="G311" s="6"/>
      <c r="H311" s="55"/>
      <c r="I311" s="13"/>
      <c r="J311" s="14"/>
      <c r="K311" s="15"/>
      <c r="L311" s="59" t="str">
        <f>IF(G311=0,"",G311/F310)</f>
        <v/>
      </c>
      <c r="M311" s="60"/>
      <c r="N311" s="18" t="str">
        <f t="shared" si="36"/>
        <v/>
      </c>
      <c r="O311" s="18" t="str">
        <f t="shared" si="37"/>
        <v/>
      </c>
      <c r="P311" s="4"/>
    </row>
    <row r="312" spans="1:16" ht="15.75" x14ac:dyDescent="0.25">
      <c r="A312" s="64" t="s">
        <v>58</v>
      </c>
      <c r="B312" s="6"/>
      <c r="C312" s="6"/>
      <c r="D312" s="6"/>
      <c r="E312" s="6"/>
      <c r="F312" s="6"/>
      <c r="G312" s="6"/>
      <c r="H312" s="55"/>
      <c r="I312" s="13"/>
      <c r="J312" s="14"/>
      <c r="K312" s="20"/>
      <c r="L312" s="61"/>
      <c r="M312" s="60"/>
      <c r="N312" s="62"/>
      <c r="O312" s="63"/>
      <c r="P312" s="4"/>
    </row>
    <row r="313" spans="1:16" ht="15.75" x14ac:dyDescent="0.25">
      <c r="A313" s="64" t="s">
        <v>61</v>
      </c>
      <c r="B313" s="6"/>
      <c r="C313" s="6"/>
      <c r="D313" s="6"/>
      <c r="E313" s="6"/>
      <c r="F313" s="6"/>
      <c r="G313" s="6"/>
      <c r="H313" s="55"/>
      <c r="I313" s="13"/>
      <c r="J313" s="14"/>
      <c r="K313" s="20"/>
      <c r="L313" s="61"/>
      <c r="M313" s="60"/>
      <c r="N313" s="62"/>
      <c r="O313" s="63"/>
      <c r="P313" s="4"/>
    </row>
    <row r="314" spans="1:16" ht="15.75" x14ac:dyDescent="0.25">
      <c r="A314" s="64" t="s">
        <v>62</v>
      </c>
      <c r="B314" s="6"/>
      <c r="C314" s="6"/>
      <c r="D314" s="6"/>
      <c r="E314" s="6"/>
      <c r="F314" s="6"/>
      <c r="G314" s="6"/>
      <c r="H314" s="55"/>
      <c r="I314" s="13"/>
      <c r="J314" s="14"/>
      <c r="K314" s="20"/>
      <c r="L314" s="61"/>
      <c r="M314" s="60"/>
      <c r="N314" s="62"/>
      <c r="O314" s="63"/>
      <c r="P314" s="4"/>
    </row>
    <row r="315" spans="1:16" ht="15.75" x14ac:dyDescent="0.25">
      <c r="A315" s="64" t="s">
        <v>65</v>
      </c>
      <c r="B315" s="83"/>
      <c r="C315" s="83"/>
      <c r="D315" s="83"/>
      <c r="E315" s="83"/>
      <c r="F315" s="83"/>
      <c r="G315" s="83"/>
      <c r="H315" s="55"/>
      <c r="I315" s="35"/>
      <c r="J315" s="36"/>
      <c r="K315" s="37"/>
      <c r="L315" s="65"/>
      <c r="M315" s="60"/>
      <c r="N315" s="66"/>
      <c r="O315" s="67"/>
      <c r="P315" s="4"/>
    </row>
    <row r="316" spans="1:16" ht="18" customHeight="1" x14ac:dyDescent="0.25">
      <c r="A316" s="1"/>
      <c r="B316" s="102" t="s">
        <v>22</v>
      </c>
      <c r="C316" s="102"/>
      <c r="D316" s="102"/>
      <c r="E316" s="102"/>
      <c r="F316" s="102"/>
      <c r="G316" s="102"/>
      <c r="H316" s="82">
        <f>SUM(H306:H315)</f>
        <v>0</v>
      </c>
      <c r="I316" s="68" t="str">
        <f>IF(H314=0,"",H314/B306)</f>
        <v/>
      </c>
      <c r="J316" s="68" t="str">
        <f>IF(H316=0,"",H316/B306)</f>
        <v/>
      </c>
      <c r="K316" s="68" t="str">
        <f>IF(H314=0,"",J316-I316)</f>
        <v/>
      </c>
      <c r="L316" s="2"/>
      <c r="M316" s="4"/>
      <c r="N316" s="3"/>
      <c r="O316" s="2"/>
      <c r="P316" s="4"/>
    </row>
    <row r="317" spans="1:16" ht="12.75" customHeight="1" x14ac:dyDescent="0.2">
      <c r="I317" s="2"/>
      <c r="J317" s="2"/>
      <c r="L317" s="2"/>
      <c r="M317" s="56"/>
      <c r="N317" s="56"/>
      <c r="O317" s="2"/>
    </row>
    <row r="318" spans="1:16" ht="12.75" customHeight="1" x14ac:dyDescent="0.2">
      <c r="I318" s="2"/>
      <c r="J318" s="2"/>
      <c r="L318" s="2"/>
      <c r="M318" s="56"/>
      <c r="N318" s="56"/>
      <c r="O318" s="2"/>
    </row>
    <row r="319" spans="1:16" ht="26.25" x14ac:dyDescent="0.4">
      <c r="A319" s="44"/>
      <c r="B319" s="101" t="s">
        <v>23</v>
      </c>
      <c r="C319" s="103"/>
      <c r="D319" s="103"/>
      <c r="E319" s="103"/>
      <c r="F319" s="103"/>
      <c r="G319" s="103"/>
      <c r="H319" s="57">
        <v>2402</v>
      </c>
      <c r="I319" s="69"/>
      <c r="J319" s="58"/>
      <c r="K319" s="58"/>
      <c r="L319" s="58"/>
      <c r="M319" s="58"/>
      <c r="N319" s="4"/>
      <c r="O319" s="4"/>
      <c r="P319" s="4"/>
    </row>
    <row r="320" spans="1:16" ht="20.25" x14ac:dyDescent="0.2">
      <c r="A320" s="95" t="s">
        <v>1</v>
      </c>
      <c r="B320" s="96" t="s">
        <v>2</v>
      </c>
      <c r="C320" s="97"/>
      <c r="D320" s="97"/>
      <c r="E320" s="97"/>
      <c r="F320" s="97"/>
      <c r="G320" s="97"/>
      <c r="H320" s="99" t="s">
        <v>3</v>
      </c>
      <c r="I320" s="93" t="s">
        <v>4</v>
      </c>
      <c r="J320" s="93" t="s">
        <v>5</v>
      </c>
      <c r="K320" s="91" t="s">
        <v>6</v>
      </c>
      <c r="L320" s="93" t="s">
        <v>7</v>
      </c>
      <c r="M320" s="94" t="s">
        <v>8</v>
      </c>
      <c r="N320" s="94" t="s">
        <v>9</v>
      </c>
      <c r="O320" s="93" t="s">
        <v>10</v>
      </c>
      <c r="P320" s="4"/>
    </row>
    <row r="321" spans="1:16" ht="15.75" x14ac:dyDescent="0.25">
      <c r="A321" s="92"/>
      <c r="B321" s="5" t="s">
        <v>11</v>
      </c>
      <c r="C321" s="5" t="s">
        <v>12</v>
      </c>
      <c r="D321" s="5" t="s">
        <v>13</v>
      </c>
      <c r="E321" s="5" t="s">
        <v>14</v>
      </c>
      <c r="F321" s="5" t="s">
        <v>15</v>
      </c>
      <c r="G321" s="5" t="s">
        <v>16</v>
      </c>
      <c r="H321" s="104"/>
      <c r="I321" s="92"/>
      <c r="J321" s="92"/>
      <c r="K321" s="92"/>
      <c r="L321" s="92"/>
      <c r="M321" s="92"/>
      <c r="N321" s="92"/>
      <c r="O321" s="92"/>
      <c r="P321" s="4"/>
    </row>
    <row r="322" spans="1:16" ht="15.75" x14ac:dyDescent="0.25">
      <c r="A322" s="5">
        <v>2402</v>
      </c>
      <c r="B322" s="6">
        <v>178</v>
      </c>
      <c r="C322" s="6"/>
      <c r="D322" s="6"/>
      <c r="E322" s="6"/>
      <c r="F322" s="6"/>
      <c r="G322" s="6"/>
      <c r="H322" s="55"/>
      <c r="I322" s="7"/>
      <c r="J322" s="8"/>
      <c r="K322" s="9"/>
      <c r="L322" s="10"/>
      <c r="M322" s="11">
        <f>B322</f>
        <v>178</v>
      </c>
      <c r="N322" s="12"/>
      <c r="O322" s="10"/>
      <c r="P322" s="4"/>
    </row>
    <row r="323" spans="1:16" ht="15.75" x14ac:dyDescent="0.25">
      <c r="A323" s="5">
        <v>2501</v>
      </c>
      <c r="B323" s="6"/>
      <c r="C323" s="6">
        <v>156</v>
      </c>
      <c r="D323" s="6"/>
      <c r="E323" s="6"/>
      <c r="F323" s="6"/>
      <c r="G323" s="6"/>
      <c r="H323" s="55"/>
      <c r="I323" s="13"/>
      <c r="J323" s="14"/>
      <c r="K323" s="15"/>
      <c r="L323" s="53">
        <f>IF(C323=0,"",C323/B322)</f>
        <v>0.8764044943820225</v>
      </c>
      <c r="M323" s="17">
        <v>158</v>
      </c>
      <c r="N323" s="54">
        <f t="shared" ref="N323:N327" si="38">IF(M323=0,"",M323/M322)</f>
        <v>0.88764044943820219</v>
      </c>
      <c r="O323" s="54">
        <f t="shared" ref="O323:O327" si="39">IF(M323=0,"",100%-N323)</f>
        <v>0.11235955056179781</v>
      </c>
      <c r="P323" s="4"/>
    </row>
    <row r="324" spans="1:16" ht="15.75" x14ac:dyDescent="0.25">
      <c r="A324" s="5">
        <v>2502</v>
      </c>
      <c r="B324" s="6"/>
      <c r="C324" s="6"/>
      <c r="D324" s="6">
        <v>138</v>
      </c>
      <c r="E324" s="6"/>
      <c r="F324" s="6"/>
      <c r="G324" s="6"/>
      <c r="H324" s="55"/>
      <c r="I324" s="13"/>
      <c r="J324" s="14"/>
      <c r="K324" s="15"/>
      <c r="L324" s="59">
        <f>IF(D324=0,"",D324/C323)</f>
        <v>0.88461538461538458</v>
      </c>
      <c r="M324" s="17">
        <v>146</v>
      </c>
      <c r="N324" s="18">
        <f t="shared" si="38"/>
        <v>0.92405063291139244</v>
      </c>
      <c r="O324" s="18">
        <f t="shared" si="39"/>
        <v>7.5949367088607556E-2</v>
      </c>
      <c r="P324" s="46">
        <f>M324/M322</f>
        <v>0.8202247191011236</v>
      </c>
    </row>
    <row r="325" spans="1:16" ht="15.75" x14ac:dyDescent="0.25">
      <c r="A325" s="5">
        <v>2601</v>
      </c>
      <c r="B325" s="6"/>
      <c r="C325" s="6"/>
      <c r="D325" s="6"/>
      <c r="E325" s="6"/>
      <c r="F325" s="6"/>
      <c r="G325" s="6"/>
      <c r="H325" s="55"/>
      <c r="I325" s="13"/>
      <c r="J325" s="14"/>
      <c r="K325" s="15"/>
      <c r="L325" s="59" t="str">
        <f>IF(E325=0,"",E325/D324)</f>
        <v/>
      </c>
      <c r="M325" s="17"/>
      <c r="N325" s="18" t="str">
        <f t="shared" si="38"/>
        <v/>
      </c>
      <c r="O325" s="18" t="str">
        <f t="shared" si="39"/>
        <v/>
      </c>
      <c r="P325" s="4"/>
    </row>
    <row r="326" spans="1:16" ht="15.75" x14ac:dyDescent="0.25">
      <c r="A326" s="64" t="s">
        <v>58</v>
      </c>
      <c r="B326" s="6"/>
      <c r="C326" s="6"/>
      <c r="D326" s="6"/>
      <c r="E326" s="6"/>
      <c r="F326" s="6"/>
      <c r="G326" s="6"/>
      <c r="H326" s="55"/>
      <c r="I326" s="13"/>
      <c r="J326" s="14"/>
      <c r="K326" s="15"/>
      <c r="L326" s="59" t="str">
        <f>IF(F326=0,"",F326/E325)</f>
        <v/>
      </c>
      <c r="M326" s="17"/>
      <c r="N326" s="18" t="str">
        <f t="shared" si="38"/>
        <v/>
      </c>
      <c r="O326" s="18" t="str">
        <f t="shared" si="39"/>
        <v/>
      </c>
      <c r="P326" s="4"/>
    </row>
    <row r="327" spans="1:16" ht="15.75" x14ac:dyDescent="0.25">
      <c r="A327" s="64" t="s">
        <v>61</v>
      </c>
      <c r="B327" s="6"/>
      <c r="C327" s="6"/>
      <c r="D327" s="6"/>
      <c r="E327" s="6"/>
      <c r="F327" s="6"/>
      <c r="G327" s="6"/>
      <c r="H327" s="55"/>
      <c r="I327" s="13"/>
      <c r="J327" s="14"/>
      <c r="K327" s="15"/>
      <c r="L327" s="59" t="str">
        <f>IF(G327=0,"",G327/F326)</f>
        <v/>
      </c>
      <c r="M327" s="60"/>
      <c r="N327" s="18" t="str">
        <f t="shared" si="38"/>
        <v/>
      </c>
      <c r="O327" s="18" t="str">
        <f t="shared" si="39"/>
        <v/>
      </c>
      <c r="P327" s="4"/>
    </row>
    <row r="328" spans="1:16" ht="15.75" x14ac:dyDescent="0.25">
      <c r="A328" s="64" t="s">
        <v>62</v>
      </c>
      <c r="B328" s="6"/>
      <c r="C328" s="6"/>
      <c r="D328" s="6"/>
      <c r="E328" s="6"/>
      <c r="F328" s="6"/>
      <c r="G328" s="6"/>
      <c r="H328" s="55"/>
      <c r="I328" s="13"/>
      <c r="J328" s="14"/>
      <c r="K328" s="20"/>
      <c r="L328" s="61"/>
      <c r="M328" s="60"/>
      <c r="N328" s="62"/>
      <c r="O328" s="63"/>
      <c r="P328" s="4"/>
    </row>
    <row r="329" spans="1:16" ht="15.75" x14ac:dyDescent="0.25">
      <c r="A329" s="64" t="s">
        <v>65</v>
      </c>
      <c r="B329" s="6"/>
      <c r="C329" s="6"/>
      <c r="D329" s="6"/>
      <c r="E329" s="6"/>
      <c r="F329" s="6"/>
      <c r="G329" s="6"/>
      <c r="H329" s="55"/>
      <c r="I329" s="13"/>
      <c r="J329" s="14"/>
      <c r="K329" s="20"/>
      <c r="L329" s="61"/>
      <c r="M329" s="60"/>
      <c r="N329" s="62"/>
      <c r="O329" s="63"/>
      <c r="P329" s="4"/>
    </row>
    <row r="330" spans="1:16" ht="15.75" x14ac:dyDescent="0.25">
      <c r="A330" s="64" t="s">
        <v>66</v>
      </c>
      <c r="B330" s="6"/>
      <c r="C330" s="6"/>
      <c r="D330" s="6"/>
      <c r="E330" s="6"/>
      <c r="F330" s="6"/>
      <c r="G330" s="6"/>
      <c r="H330" s="55"/>
      <c r="I330" s="13"/>
      <c r="J330" s="14"/>
      <c r="K330" s="20"/>
      <c r="L330" s="61"/>
      <c r="M330" s="60"/>
      <c r="N330" s="62"/>
      <c r="O330" s="63"/>
      <c r="P330" s="4"/>
    </row>
    <row r="331" spans="1:16" ht="15.75" x14ac:dyDescent="0.25">
      <c r="A331" s="64" t="s">
        <v>67</v>
      </c>
      <c r="B331" s="83"/>
      <c r="C331" s="83"/>
      <c r="D331" s="83"/>
      <c r="E331" s="83"/>
      <c r="F331" s="83"/>
      <c r="G331" s="83"/>
      <c r="H331" s="55"/>
      <c r="I331" s="35"/>
      <c r="J331" s="36"/>
      <c r="K331" s="37"/>
      <c r="L331" s="65"/>
      <c r="M331" s="60"/>
      <c r="N331" s="66"/>
      <c r="O331" s="67"/>
      <c r="P331" s="4"/>
    </row>
    <row r="332" spans="1:16" ht="18" customHeight="1" x14ac:dyDescent="0.25">
      <c r="A332" s="1"/>
      <c r="B332" s="102" t="s">
        <v>22</v>
      </c>
      <c r="C332" s="102"/>
      <c r="D332" s="102"/>
      <c r="E332" s="102"/>
      <c r="F332" s="102"/>
      <c r="G332" s="102"/>
      <c r="H332" s="82">
        <f>SUM(H322:H331)</f>
        <v>0</v>
      </c>
      <c r="I332" s="68" t="str">
        <f>IF(H330=0,"",H330/B322)</f>
        <v/>
      </c>
      <c r="J332" s="68" t="str">
        <f>IF(H332=0,"",H332/B322)</f>
        <v/>
      </c>
      <c r="K332" s="68" t="str">
        <f>IF(H330=0,"",J332-I332)</f>
        <v/>
      </c>
      <c r="L332" s="2"/>
      <c r="M332" s="4"/>
      <c r="N332" s="3"/>
      <c r="O332" s="2"/>
      <c r="P332" s="4"/>
    </row>
    <row r="333" spans="1:16" ht="12.75" customHeight="1" x14ac:dyDescent="0.2">
      <c r="I333" s="2"/>
      <c r="J333" s="2"/>
      <c r="L333" s="2"/>
      <c r="M333" s="56"/>
      <c r="N333" s="56"/>
      <c r="O333" s="2"/>
    </row>
    <row r="334" spans="1:16" ht="12.75" customHeight="1" x14ac:dyDescent="0.2">
      <c r="I334" s="2"/>
      <c r="J334" s="2"/>
      <c r="L334" s="2"/>
      <c r="M334" s="56"/>
      <c r="N334" s="56"/>
      <c r="O334" s="2"/>
    </row>
    <row r="335" spans="1:16" ht="26.25" x14ac:dyDescent="0.4">
      <c r="A335" s="44"/>
      <c r="B335" s="101" t="s">
        <v>23</v>
      </c>
      <c r="C335" s="103"/>
      <c r="D335" s="103"/>
      <c r="E335" s="103"/>
      <c r="F335" s="103"/>
      <c r="G335" s="103"/>
      <c r="H335" s="57">
        <v>2501</v>
      </c>
      <c r="I335" s="69"/>
      <c r="J335" s="58"/>
      <c r="K335" s="58"/>
      <c r="L335" s="58"/>
      <c r="M335" s="58"/>
      <c r="N335" s="4"/>
      <c r="O335" s="4"/>
      <c r="P335" s="4"/>
    </row>
    <row r="336" spans="1:16" ht="20.25" x14ac:dyDescent="0.2">
      <c r="A336" s="95" t="s">
        <v>1</v>
      </c>
      <c r="B336" s="96" t="s">
        <v>2</v>
      </c>
      <c r="C336" s="97"/>
      <c r="D336" s="97"/>
      <c r="E336" s="97"/>
      <c r="F336" s="97"/>
      <c r="G336" s="97"/>
      <c r="H336" s="99" t="s">
        <v>3</v>
      </c>
      <c r="I336" s="93" t="s">
        <v>4</v>
      </c>
      <c r="J336" s="93" t="s">
        <v>5</v>
      </c>
      <c r="K336" s="91" t="s">
        <v>6</v>
      </c>
      <c r="L336" s="93" t="s">
        <v>7</v>
      </c>
      <c r="M336" s="94" t="s">
        <v>8</v>
      </c>
      <c r="N336" s="94" t="s">
        <v>9</v>
      </c>
      <c r="O336" s="93" t="s">
        <v>10</v>
      </c>
      <c r="P336" s="4"/>
    </row>
    <row r="337" spans="1:16" ht="15.75" x14ac:dyDescent="0.25">
      <c r="A337" s="92"/>
      <c r="B337" s="5" t="s">
        <v>11</v>
      </c>
      <c r="C337" s="5" t="s">
        <v>12</v>
      </c>
      <c r="D337" s="5" t="s">
        <v>13</v>
      </c>
      <c r="E337" s="5" t="s">
        <v>14</v>
      </c>
      <c r="F337" s="5" t="s">
        <v>15</v>
      </c>
      <c r="G337" s="5" t="s">
        <v>16</v>
      </c>
      <c r="H337" s="104"/>
      <c r="I337" s="92"/>
      <c r="J337" s="92"/>
      <c r="K337" s="92"/>
      <c r="L337" s="92"/>
      <c r="M337" s="92"/>
      <c r="N337" s="92"/>
      <c r="O337" s="92"/>
      <c r="P337" s="4"/>
    </row>
    <row r="338" spans="1:16" ht="15.75" x14ac:dyDescent="0.25">
      <c r="A338" s="5">
        <v>2501</v>
      </c>
      <c r="B338" s="6">
        <v>6</v>
      </c>
      <c r="C338" s="6"/>
      <c r="D338" s="6"/>
      <c r="E338" s="6"/>
      <c r="F338" s="6"/>
      <c r="G338" s="6"/>
      <c r="H338" s="55"/>
      <c r="I338" s="7"/>
      <c r="J338" s="8"/>
      <c r="K338" s="9"/>
      <c r="L338" s="10"/>
      <c r="M338" s="11">
        <f>B338</f>
        <v>6</v>
      </c>
      <c r="N338" s="12"/>
      <c r="O338" s="10"/>
      <c r="P338" s="4"/>
    </row>
    <row r="339" spans="1:16" ht="15.75" x14ac:dyDescent="0.25">
      <c r="A339" s="5">
        <v>2502</v>
      </c>
      <c r="B339" s="6"/>
      <c r="C339" s="6">
        <v>6</v>
      </c>
      <c r="D339" s="6"/>
      <c r="E339" s="6"/>
      <c r="F339" s="6"/>
      <c r="G339" s="6"/>
      <c r="H339" s="55"/>
      <c r="I339" s="13"/>
      <c r="J339" s="14"/>
      <c r="K339" s="15"/>
      <c r="L339" s="53">
        <f>IF(C339=0,"",C339/B338)</f>
        <v>1</v>
      </c>
      <c r="M339" s="17">
        <v>6</v>
      </c>
      <c r="N339" s="54">
        <f t="shared" ref="N339:N343" si="40">IF(M339=0,"",M339/M338)</f>
        <v>1</v>
      </c>
      <c r="O339" s="54">
        <f t="shared" ref="O339:O343" si="41">IF(M339=0,"",100%-N339)</f>
        <v>0</v>
      </c>
      <c r="P339" s="4"/>
    </row>
    <row r="340" spans="1:16" ht="15.75" x14ac:dyDescent="0.25">
      <c r="A340" s="5">
        <v>2601</v>
      </c>
      <c r="B340" s="6"/>
      <c r="C340" s="6"/>
      <c r="D340" s="6"/>
      <c r="E340" s="6"/>
      <c r="F340" s="6"/>
      <c r="G340" s="6"/>
      <c r="H340" s="55"/>
      <c r="I340" s="13"/>
      <c r="J340" s="14"/>
      <c r="K340" s="15"/>
      <c r="L340" s="59" t="str">
        <f>IF(D340=0,"",D340/C339)</f>
        <v/>
      </c>
      <c r="M340" s="17"/>
      <c r="N340" s="18" t="str">
        <f t="shared" si="40"/>
        <v/>
      </c>
      <c r="O340" s="18" t="str">
        <f t="shared" si="41"/>
        <v/>
      </c>
      <c r="P340" s="46">
        <f>M340/M338</f>
        <v>0</v>
      </c>
    </row>
    <row r="341" spans="1:16" ht="15.75" x14ac:dyDescent="0.25">
      <c r="A341" s="87">
        <v>2602</v>
      </c>
      <c r="B341" s="6"/>
      <c r="C341" s="6"/>
      <c r="D341" s="6"/>
      <c r="E341" s="6"/>
      <c r="F341" s="6"/>
      <c r="G341" s="6"/>
      <c r="H341" s="55"/>
      <c r="I341" s="13"/>
      <c r="J341" s="14"/>
      <c r="K341" s="15"/>
      <c r="L341" s="59" t="str">
        <f>IF(E341=0,"",E341/D340)</f>
        <v/>
      </c>
      <c r="M341" s="17"/>
      <c r="N341" s="18" t="str">
        <f t="shared" si="40"/>
        <v/>
      </c>
      <c r="O341" s="18" t="str">
        <f t="shared" si="41"/>
        <v/>
      </c>
      <c r="P341" s="4"/>
    </row>
    <row r="342" spans="1:16" ht="15.75" x14ac:dyDescent="0.25">
      <c r="A342" s="87">
        <v>2701</v>
      </c>
      <c r="B342" s="6"/>
      <c r="C342" s="6"/>
      <c r="D342" s="6"/>
      <c r="E342" s="6"/>
      <c r="F342" s="6"/>
      <c r="G342" s="6"/>
      <c r="H342" s="55"/>
      <c r="I342" s="13"/>
      <c r="J342" s="14"/>
      <c r="K342" s="15"/>
      <c r="L342" s="59" t="str">
        <f>IF(F342=0,"",F342/E341)</f>
        <v/>
      </c>
      <c r="M342" s="17"/>
      <c r="N342" s="18" t="str">
        <f t="shared" si="40"/>
        <v/>
      </c>
      <c r="O342" s="18" t="str">
        <f t="shared" si="41"/>
        <v/>
      </c>
      <c r="P342" s="4"/>
    </row>
    <row r="343" spans="1:16" ht="15.75" x14ac:dyDescent="0.25">
      <c r="A343" s="87">
        <v>2702</v>
      </c>
      <c r="B343" s="6"/>
      <c r="C343" s="6"/>
      <c r="D343" s="6"/>
      <c r="E343" s="6"/>
      <c r="F343" s="6"/>
      <c r="G343" s="6"/>
      <c r="H343" s="55"/>
      <c r="I343" s="13"/>
      <c r="J343" s="14"/>
      <c r="K343" s="15"/>
      <c r="L343" s="59" t="str">
        <f>IF(G343=0,"",G343/F342)</f>
        <v/>
      </c>
      <c r="M343" s="60"/>
      <c r="N343" s="18" t="str">
        <f t="shared" si="40"/>
        <v/>
      </c>
      <c r="O343" s="18" t="str">
        <f t="shared" si="41"/>
        <v/>
      </c>
      <c r="P343" s="4"/>
    </row>
    <row r="344" spans="1:16" ht="15.75" x14ac:dyDescent="0.25">
      <c r="A344" s="87">
        <v>2801</v>
      </c>
      <c r="B344" s="6"/>
      <c r="C344" s="6"/>
      <c r="D344" s="6"/>
      <c r="E344" s="6"/>
      <c r="F344" s="6"/>
      <c r="G344" s="6"/>
      <c r="H344" s="55"/>
      <c r="I344" s="88"/>
      <c r="J344" s="89"/>
      <c r="K344" s="90"/>
      <c r="L344" s="61"/>
      <c r="M344" s="60"/>
      <c r="N344" s="62"/>
      <c r="O344" s="63"/>
      <c r="P344" s="4"/>
    </row>
    <row r="345" spans="1:16" ht="15.75" x14ac:dyDescent="0.25">
      <c r="A345" s="87">
        <v>2802</v>
      </c>
      <c r="B345" s="6"/>
      <c r="C345" s="6"/>
      <c r="D345" s="6"/>
      <c r="E345" s="6"/>
      <c r="F345" s="6"/>
      <c r="G345" s="6"/>
      <c r="H345" s="55"/>
      <c r="I345" s="88"/>
      <c r="J345" s="89"/>
      <c r="K345" s="90"/>
      <c r="L345" s="61"/>
      <c r="M345" s="60"/>
      <c r="N345" s="62"/>
      <c r="O345" s="63"/>
      <c r="P345" s="4"/>
    </row>
    <row r="346" spans="1:16" ht="15.75" x14ac:dyDescent="0.25">
      <c r="A346" s="87">
        <v>2901</v>
      </c>
      <c r="B346" s="6"/>
      <c r="C346" s="6"/>
      <c r="D346" s="6"/>
      <c r="E346" s="6"/>
      <c r="F346" s="6"/>
      <c r="G346" s="6"/>
      <c r="H346" s="55"/>
      <c r="I346" s="88"/>
      <c r="J346" s="89"/>
      <c r="K346" s="90"/>
      <c r="L346" s="61"/>
      <c r="M346" s="60"/>
      <c r="N346" s="62"/>
      <c r="O346" s="63"/>
      <c r="P346" s="4"/>
    </row>
    <row r="347" spans="1:16" ht="15.75" x14ac:dyDescent="0.25">
      <c r="A347" s="87">
        <v>2902</v>
      </c>
      <c r="B347" s="83"/>
      <c r="C347" s="83"/>
      <c r="D347" s="83"/>
      <c r="E347" s="83"/>
      <c r="F347" s="83"/>
      <c r="G347" s="83"/>
      <c r="H347" s="55"/>
      <c r="I347" s="35"/>
      <c r="J347" s="36"/>
      <c r="K347" s="37"/>
      <c r="L347" s="65"/>
      <c r="M347" s="60"/>
      <c r="N347" s="66"/>
      <c r="O347" s="67"/>
      <c r="P347" s="4"/>
    </row>
    <row r="348" spans="1:16" ht="18" customHeight="1" x14ac:dyDescent="0.25">
      <c r="A348" s="1"/>
      <c r="B348" s="102" t="s">
        <v>22</v>
      </c>
      <c r="C348" s="102"/>
      <c r="D348" s="102"/>
      <c r="E348" s="102"/>
      <c r="F348" s="102"/>
      <c r="G348" s="102"/>
      <c r="H348" s="82">
        <f>SUM(H338:H347)</f>
        <v>0</v>
      </c>
      <c r="I348" s="68" t="str">
        <f>IF(H346=0,"",H346/B338)</f>
        <v/>
      </c>
      <c r="J348" s="68" t="str">
        <f>IF(H348=0,"",H348/B338)</f>
        <v/>
      </c>
      <c r="K348" s="68" t="str">
        <f>IF(H346=0,"",J348-I348)</f>
        <v/>
      </c>
      <c r="L348" s="2"/>
      <c r="M348" s="4"/>
      <c r="N348" s="3"/>
      <c r="O348" s="2"/>
      <c r="P348" s="4"/>
    </row>
    <row r="349" spans="1:16" ht="12.75" customHeight="1" x14ac:dyDescent="0.2">
      <c r="I349" s="2"/>
      <c r="J349" s="2"/>
      <c r="L349" s="2"/>
      <c r="M349" s="56"/>
      <c r="N349" s="56"/>
      <c r="O349" s="2"/>
    </row>
    <row r="350" spans="1:16" ht="12.75" customHeight="1" x14ac:dyDescent="0.2">
      <c r="I350" s="2"/>
      <c r="J350" s="2"/>
      <c r="L350" s="2"/>
      <c r="M350" s="56"/>
      <c r="N350" s="56"/>
      <c r="O350" s="2"/>
    </row>
    <row r="351" spans="1:16" ht="26.25" x14ac:dyDescent="0.4">
      <c r="A351" s="44"/>
      <c r="B351" s="101" t="s">
        <v>23</v>
      </c>
      <c r="C351" s="103"/>
      <c r="D351" s="103"/>
      <c r="E351" s="103"/>
      <c r="F351" s="103"/>
      <c r="G351" s="103"/>
      <c r="H351" s="57">
        <v>2502</v>
      </c>
      <c r="I351" s="69"/>
      <c r="J351" s="58"/>
      <c r="K351" s="58"/>
      <c r="L351" s="58"/>
      <c r="M351" s="58"/>
      <c r="N351" s="4"/>
      <c r="O351" s="4"/>
      <c r="P351" s="4"/>
    </row>
    <row r="352" spans="1:16" ht="20.25" x14ac:dyDescent="0.2">
      <c r="A352" s="95" t="s">
        <v>1</v>
      </c>
      <c r="B352" s="96" t="s">
        <v>2</v>
      </c>
      <c r="C352" s="97"/>
      <c r="D352" s="97"/>
      <c r="E352" s="97"/>
      <c r="F352" s="97"/>
      <c r="G352" s="97"/>
      <c r="H352" s="99" t="s">
        <v>3</v>
      </c>
      <c r="I352" s="93" t="s">
        <v>4</v>
      </c>
      <c r="J352" s="93" t="s">
        <v>5</v>
      </c>
      <c r="K352" s="91" t="s">
        <v>6</v>
      </c>
      <c r="L352" s="93" t="s">
        <v>7</v>
      </c>
      <c r="M352" s="94" t="s">
        <v>8</v>
      </c>
      <c r="N352" s="94" t="s">
        <v>9</v>
      </c>
      <c r="O352" s="93" t="s">
        <v>10</v>
      </c>
      <c r="P352" s="4"/>
    </row>
    <row r="353" spans="1:16" ht="15.75" x14ac:dyDescent="0.25">
      <c r="A353" s="92"/>
      <c r="B353" s="5" t="s">
        <v>11</v>
      </c>
      <c r="C353" s="5" t="s">
        <v>12</v>
      </c>
      <c r="D353" s="5" t="s">
        <v>13</v>
      </c>
      <c r="E353" s="5" t="s">
        <v>14</v>
      </c>
      <c r="F353" s="5" t="s">
        <v>15</v>
      </c>
      <c r="G353" s="5" t="s">
        <v>16</v>
      </c>
      <c r="H353" s="104"/>
      <c r="I353" s="92"/>
      <c r="J353" s="92"/>
      <c r="K353" s="92"/>
      <c r="L353" s="92"/>
      <c r="M353" s="92"/>
      <c r="N353" s="92"/>
      <c r="O353" s="92"/>
      <c r="P353" s="4"/>
    </row>
    <row r="354" spans="1:16" ht="15.75" x14ac:dyDescent="0.25">
      <c r="A354" s="5">
        <v>2502</v>
      </c>
      <c r="B354" s="6">
        <v>173</v>
      </c>
      <c r="C354" s="6"/>
      <c r="D354" s="6"/>
      <c r="E354" s="6"/>
      <c r="F354" s="6"/>
      <c r="G354" s="6"/>
      <c r="H354" s="55"/>
      <c r="I354" s="7"/>
      <c r="J354" s="8"/>
      <c r="K354" s="9"/>
      <c r="L354" s="10"/>
      <c r="M354" s="11">
        <f>B354</f>
        <v>173</v>
      </c>
      <c r="N354" s="12"/>
      <c r="O354" s="10"/>
      <c r="P354" s="4"/>
    </row>
    <row r="355" spans="1:16" ht="15.75" x14ac:dyDescent="0.25">
      <c r="A355" s="5">
        <v>2601</v>
      </c>
      <c r="B355" s="6"/>
      <c r="C355" s="6"/>
      <c r="D355" s="6"/>
      <c r="E355" s="6"/>
      <c r="F355" s="6"/>
      <c r="G355" s="6"/>
      <c r="H355" s="55"/>
      <c r="I355" s="13"/>
      <c r="J355" s="14"/>
      <c r="K355" s="15"/>
      <c r="L355" s="53" t="str">
        <f>IF(C355=0,"",C355/B354)</f>
        <v/>
      </c>
      <c r="M355" s="17"/>
      <c r="N355" s="54" t="str">
        <f t="shared" ref="N355:N359" si="42">IF(M355=0,"",M355/M354)</f>
        <v/>
      </c>
      <c r="O355" s="54" t="str">
        <f t="shared" ref="O355:O359" si="43">IF(M355=0,"",100%-N355)</f>
        <v/>
      </c>
      <c r="P355" s="4"/>
    </row>
    <row r="356" spans="1:16" ht="15.75" x14ac:dyDescent="0.25">
      <c r="A356" s="87">
        <v>2602</v>
      </c>
      <c r="B356" s="6"/>
      <c r="C356" s="6"/>
      <c r="D356" s="6"/>
      <c r="E356" s="6"/>
      <c r="F356" s="6"/>
      <c r="G356" s="6"/>
      <c r="H356" s="55"/>
      <c r="I356" s="13"/>
      <c r="J356" s="14"/>
      <c r="K356" s="15"/>
      <c r="L356" s="59" t="str">
        <f>IF(D356=0,"",D356/C355)</f>
        <v/>
      </c>
      <c r="M356" s="17"/>
      <c r="N356" s="18" t="str">
        <f t="shared" si="42"/>
        <v/>
      </c>
      <c r="O356" s="18" t="str">
        <f t="shared" si="43"/>
        <v/>
      </c>
      <c r="P356" s="46">
        <f>M356/M354</f>
        <v>0</v>
      </c>
    </row>
    <row r="357" spans="1:16" ht="15.75" x14ac:dyDescent="0.25">
      <c r="A357" s="87">
        <v>2701</v>
      </c>
      <c r="B357" s="6"/>
      <c r="C357" s="6"/>
      <c r="D357" s="6"/>
      <c r="E357" s="6"/>
      <c r="F357" s="6"/>
      <c r="G357" s="6"/>
      <c r="H357" s="55"/>
      <c r="I357" s="13"/>
      <c r="J357" s="14"/>
      <c r="K357" s="15"/>
      <c r="L357" s="59" t="str">
        <f>IF(E357=0,"",E357/D356)</f>
        <v/>
      </c>
      <c r="M357" s="17"/>
      <c r="N357" s="18" t="str">
        <f t="shared" si="42"/>
        <v/>
      </c>
      <c r="O357" s="18" t="str">
        <f t="shared" si="43"/>
        <v/>
      </c>
      <c r="P357" s="4"/>
    </row>
    <row r="358" spans="1:16" ht="15.75" x14ac:dyDescent="0.25">
      <c r="A358" s="87">
        <v>2702</v>
      </c>
      <c r="B358" s="6"/>
      <c r="C358" s="6"/>
      <c r="D358" s="6"/>
      <c r="E358" s="6"/>
      <c r="F358" s="6"/>
      <c r="G358" s="6"/>
      <c r="H358" s="55"/>
      <c r="I358" s="13"/>
      <c r="J358" s="14"/>
      <c r="K358" s="15"/>
      <c r="L358" s="59" t="str">
        <f>IF(F358=0,"",F358/E357)</f>
        <v/>
      </c>
      <c r="M358" s="17"/>
      <c r="N358" s="18" t="str">
        <f t="shared" si="42"/>
        <v/>
      </c>
      <c r="O358" s="18" t="str">
        <f t="shared" si="43"/>
        <v/>
      </c>
      <c r="P358" s="4"/>
    </row>
    <row r="359" spans="1:16" ht="15.75" x14ac:dyDescent="0.25">
      <c r="A359" s="87">
        <v>2801</v>
      </c>
      <c r="B359" s="6"/>
      <c r="C359" s="6"/>
      <c r="D359" s="6"/>
      <c r="E359" s="6"/>
      <c r="F359" s="6"/>
      <c r="G359" s="6"/>
      <c r="H359" s="55"/>
      <c r="I359" s="13"/>
      <c r="J359" s="14"/>
      <c r="K359" s="15"/>
      <c r="L359" s="59" t="str">
        <f>IF(G359=0,"",G359/F358)</f>
        <v/>
      </c>
      <c r="M359" s="60"/>
      <c r="N359" s="18" t="str">
        <f t="shared" si="42"/>
        <v/>
      </c>
      <c r="O359" s="18" t="str">
        <f t="shared" si="43"/>
        <v/>
      </c>
      <c r="P359" s="4"/>
    </row>
    <row r="360" spans="1:16" ht="15.75" x14ac:dyDescent="0.25">
      <c r="A360" s="87">
        <v>2802</v>
      </c>
      <c r="B360" s="6"/>
      <c r="C360" s="6"/>
      <c r="D360" s="6"/>
      <c r="E360" s="6"/>
      <c r="F360" s="6"/>
      <c r="G360" s="6"/>
      <c r="H360" s="55"/>
      <c r="I360" s="13"/>
      <c r="J360" s="14"/>
      <c r="K360" s="20"/>
      <c r="L360" s="61"/>
      <c r="M360" s="60"/>
      <c r="N360" s="62"/>
      <c r="O360" s="63"/>
      <c r="P360" s="4"/>
    </row>
    <row r="361" spans="1:16" ht="15.75" x14ac:dyDescent="0.25">
      <c r="A361" s="87">
        <v>2901</v>
      </c>
      <c r="B361" s="6"/>
      <c r="C361" s="6"/>
      <c r="D361" s="6"/>
      <c r="E361" s="6"/>
      <c r="F361" s="6"/>
      <c r="G361" s="6"/>
      <c r="H361" s="55"/>
      <c r="I361" s="13"/>
      <c r="J361" s="14"/>
      <c r="K361" s="20"/>
      <c r="L361" s="61"/>
      <c r="M361" s="60"/>
      <c r="N361" s="62"/>
      <c r="O361" s="63"/>
      <c r="P361" s="4"/>
    </row>
    <row r="362" spans="1:16" ht="15.75" x14ac:dyDescent="0.25">
      <c r="A362" s="87">
        <v>2902</v>
      </c>
      <c r="B362" s="6"/>
      <c r="C362" s="6"/>
      <c r="D362" s="6"/>
      <c r="E362" s="6"/>
      <c r="F362" s="6"/>
      <c r="G362" s="6"/>
      <c r="H362" s="55"/>
      <c r="I362" s="13"/>
      <c r="J362" s="14"/>
      <c r="K362" s="20"/>
      <c r="L362" s="61"/>
      <c r="M362" s="60"/>
      <c r="N362" s="62"/>
      <c r="O362" s="63"/>
      <c r="P362" s="4"/>
    </row>
    <row r="363" spans="1:16" ht="15.75" x14ac:dyDescent="0.25">
      <c r="A363" s="87">
        <v>3001</v>
      </c>
      <c r="B363" s="83"/>
      <c r="C363" s="83"/>
      <c r="D363" s="83"/>
      <c r="E363" s="83"/>
      <c r="F363" s="83"/>
      <c r="G363" s="83"/>
      <c r="H363" s="55"/>
      <c r="I363" s="35"/>
      <c r="J363" s="36"/>
      <c r="K363" s="37"/>
      <c r="L363" s="65"/>
      <c r="M363" s="60"/>
      <c r="N363" s="66"/>
      <c r="O363" s="67"/>
      <c r="P363" s="4"/>
    </row>
    <row r="364" spans="1:16" ht="18" customHeight="1" x14ac:dyDescent="0.25">
      <c r="A364" s="1"/>
      <c r="B364" s="102" t="s">
        <v>22</v>
      </c>
      <c r="C364" s="102"/>
      <c r="D364" s="102"/>
      <c r="E364" s="102"/>
      <c r="F364" s="102"/>
      <c r="G364" s="102"/>
      <c r="H364" s="82">
        <f>SUM(H354:H363)</f>
        <v>0</v>
      </c>
      <c r="I364" s="68" t="str">
        <f>IF(H362=0,"",H362/B354)</f>
        <v/>
      </c>
      <c r="J364" s="68" t="str">
        <f>IF(H364=0,"",H364/B354)</f>
        <v/>
      </c>
      <c r="K364" s="68" t="str">
        <f>IF(H362=0,"",J364-I364)</f>
        <v/>
      </c>
      <c r="L364" s="2"/>
      <c r="M364" s="4"/>
      <c r="N364" s="3"/>
      <c r="O364" s="2"/>
      <c r="P364" s="4"/>
    </row>
    <row r="365" spans="1:16" ht="12.75" customHeight="1" x14ac:dyDescent="0.2">
      <c r="I365" s="2"/>
      <c r="J365" s="2"/>
      <c r="L365" s="2"/>
      <c r="M365" s="56"/>
      <c r="N365" s="56"/>
      <c r="O365" s="2"/>
    </row>
    <row r="366" spans="1:16" ht="12.75" customHeight="1" x14ac:dyDescent="0.2">
      <c r="I366" s="2"/>
      <c r="J366" s="2"/>
      <c r="L366" s="2"/>
      <c r="M366" s="56"/>
      <c r="N366" s="56"/>
      <c r="O366" s="2"/>
    </row>
    <row r="367" spans="1:16" ht="12.75" customHeight="1" x14ac:dyDescent="0.2">
      <c r="I367" s="2"/>
      <c r="J367" s="2"/>
      <c r="L367" s="2"/>
      <c r="M367" s="56"/>
      <c r="N367" s="56"/>
      <c r="O367" s="2"/>
    </row>
    <row r="368" spans="1:16" ht="12.75" customHeight="1" x14ac:dyDescent="0.2">
      <c r="I368" s="2"/>
      <c r="J368" s="2"/>
      <c r="L368" s="2"/>
      <c r="M368" s="56"/>
      <c r="N368" s="56"/>
      <c r="O368" s="2"/>
    </row>
    <row r="369" spans="9:15" ht="12.75" customHeight="1" x14ac:dyDescent="0.2">
      <c r="I369" s="2"/>
      <c r="J369" s="2"/>
      <c r="L369" s="2"/>
      <c r="M369" s="56"/>
      <c r="N369" s="56"/>
      <c r="O369" s="2"/>
    </row>
    <row r="370" spans="9:15" ht="12.75" customHeight="1" x14ac:dyDescent="0.2">
      <c r="I370" s="2"/>
      <c r="J370" s="2"/>
      <c r="L370" s="2"/>
      <c r="M370" s="56"/>
      <c r="N370" s="56"/>
      <c r="O370" s="2"/>
    </row>
    <row r="371" spans="9:15" ht="12.75" customHeight="1" x14ac:dyDescent="0.2">
      <c r="I371" s="2"/>
      <c r="J371" s="2"/>
      <c r="L371" s="2"/>
      <c r="M371" s="56"/>
      <c r="N371" s="56"/>
      <c r="O371" s="2"/>
    </row>
    <row r="372" spans="9:15" ht="12.75" customHeight="1" x14ac:dyDescent="0.2">
      <c r="I372" s="2"/>
      <c r="J372" s="2"/>
      <c r="L372" s="2"/>
      <c r="M372" s="56"/>
      <c r="N372" s="56"/>
      <c r="O372" s="2"/>
    </row>
    <row r="373" spans="9:15" ht="12.75" customHeight="1" x14ac:dyDescent="0.2">
      <c r="I373" s="2"/>
      <c r="J373" s="2"/>
      <c r="L373" s="2"/>
      <c r="M373" s="56"/>
      <c r="N373" s="56"/>
      <c r="O373" s="2"/>
    </row>
    <row r="374" spans="9:15" ht="12.75" customHeight="1" x14ac:dyDescent="0.2">
      <c r="I374" s="2"/>
      <c r="J374" s="2"/>
      <c r="L374" s="2"/>
      <c r="M374" s="56"/>
      <c r="N374" s="56"/>
      <c r="O374" s="2"/>
    </row>
    <row r="375" spans="9:15" ht="12.75" customHeight="1" x14ac:dyDescent="0.2">
      <c r="I375" s="2"/>
      <c r="J375" s="2"/>
      <c r="L375" s="2"/>
      <c r="M375" s="56"/>
      <c r="N375" s="56"/>
      <c r="O375" s="2"/>
    </row>
    <row r="376" spans="9:15" ht="12.75" customHeight="1" x14ac:dyDescent="0.2">
      <c r="I376" s="2"/>
      <c r="J376" s="2"/>
      <c r="L376" s="2"/>
      <c r="M376" s="56"/>
      <c r="N376" s="56"/>
      <c r="O376" s="2"/>
    </row>
    <row r="377" spans="9:15" ht="12.75" customHeight="1" x14ac:dyDescent="0.2">
      <c r="I377" s="2"/>
      <c r="J377" s="2"/>
      <c r="L377" s="2"/>
      <c r="M377" s="56"/>
      <c r="N377" s="56"/>
      <c r="O377" s="2"/>
    </row>
    <row r="378" spans="9:15" ht="12.75" customHeight="1" x14ac:dyDescent="0.2">
      <c r="I378" s="2"/>
      <c r="J378" s="2"/>
      <c r="L378" s="2"/>
      <c r="M378" s="56"/>
      <c r="N378" s="56"/>
      <c r="O378" s="2"/>
    </row>
    <row r="379" spans="9:15" ht="12.75" customHeight="1" x14ac:dyDescent="0.2">
      <c r="I379" s="2"/>
      <c r="J379" s="2"/>
      <c r="L379" s="2"/>
      <c r="M379" s="56"/>
      <c r="N379" s="56"/>
      <c r="O379" s="2"/>
    </row>
    <row r="380" spans="9:15" ht="12.75" customHeight="1" x14ac:dyDescent="0.2">
      <c r="I380" s="2"/>
      <c r="J380" s="2"/>
      <c r="L380" s="2"/>
      <c r="M380" s="56"/>
      <c r="N380" s="56"/>
      <c r="O380" s="2"/>
    </row>
    <row r="381" spans="9:15" ht="12.75" customHeight="1" x14ac:dyDescent="0.2">
      <c r="I381" s="2"/>
      <c r="J381" s="2"/>
      <c r="L381" s="2"/>
      <c r="M381" s="56"/>
      <c r="N381" s="56"/>
      <c r="O381" s="2"/>
    </row>
    <row r="382" spans="9:15" ht="12.75" customHeight="1" x14ac:dyDescent="0.2">
      <c r="I382" s="2"/>
      <c r="J382" s="2"/>
      <c r="L382" s="2"/>
      <c r="M382" s="56"/>
      <c r="N382" s="56"/>
      <c r="O382" s="2"/>
    </row>
    <row r="383" spans="9:15" ht="12.75" customHeight="1" x14ac:dyDescent="0.2">
      <c r="I383" s="2"/>
      <c r="J383" s="2"/>
      <c r="L383" s="2"/>
      <c r="M383" s="56"/>
      <c r="N383" s="56"/>
      <c r="O383" s="2"/>
    </row>
    <row r="384" spans="9:15" ht="12.75" customHeight="1" x14ac:dyDescent="0.2">
      <c r="I384" s="2"/>
      <c r="J384" s="2"/>
      <c r="L384" s="2"/>
      <c r="M384" s="56"/>
      <c r="N384" s="56"/>
      <c r="O384" s="2"/>
    </row>
    <row r="385" spans="9:15" ht="12.75" customHeight="1" x14ac:dyDescent="0.2">
      <c r="I385" s="2"/>
      <c r="J385" s="2"/>
      <c r="L385" s="2"/>
      <c r="M385" s="56"/>
      <c r="N385" s="56"/>
      <c r="O385" s="2"/>
    </row>
    <row r="386" spans="9:15" ht="12.75" customHeight="1" x14ac:dyDescent="0.2">
      <c r="I386" s="2"/>
      <c r="J386" s="2"/>
      <c r="L386" s="2"/>
      <c r="M386" s="56"/>
      <c r="N386" s="56"/>
      <c r="O386" s="2"/>
    </row>
    <row r="387" spans="9:15" ht="12.75" customHeight="1" x14ac:dyDescent="0.2">
      <c r="I387" s="2"/>
      <c r="J387" s="2"/>
      <c r="L387" s="2"/>
      <c r="M387" s="56"/>
      <c r="N387" s="56"/>
      <c r="O387" s="2"/>
    </row>
    <row r="388" spans="9:15" ht="12.75" customHeight="1" x14ac:dyDescent="0.2">
      <c r="I388" s="2"/>
      <c r="J388" s="2"/>
      <c r="L388" s="2"/>
      <c r="M388" s="56"/>
      <c r="N388" s="56"/>
      <c r="O388" s="2"/>
    </row>
    <row r="389" spans="9:15" ht="12.75" customHeight="1" x14ac:dyDescent="0.2">
      <c r="I389" s="2"/>
      <c r="J389" s="2"/>
      <c r="L389" s="2"/>
      <c r="M389" s="56"/>
      <c r="N389" s="56"/>
      <c r="O389" s="2"/>
    </row>
    <row r="390" spans="9:15" ht="12.75" customHeight="1" x14ac:dyDescent="0.2">
      <c r="I390" s="2"/>
      <c r="J390" s="2"/>
      <c r="L390" s="2"/>
      <c r="M390" s="56"/>
      <c r="N390" s="56"/>
      <c r="O390" s="2"/>
    </row>
    <row r="391" spans="9:15" ht="12.75" customHeight="1" x14ac:dyDescent="0.2">
      <c r="I391" s="2"/>
      <c r="J391" s="2"/>
      <c r="L391" s="2"/>
      <c r="M391" s="56"/>
      <c r="N391" s="56"/>
      <c r="O391" s="2"/>
    </row>
    <row r="392" spans="9:15" ht="12.75" customHeight="1" x14ac:dyDescent="0.2">
      <c r="I392" s="2"/>
      <c r="J392" s="2"/>
      <c r="L392" s="2"/>
      <c r="M392" s="56"/>
      <c r="N392" s="56"/>
      <c r="O392" s="2"/>
    </row>
    <row r="393" spans="9:15" ht="12.75" customHeight="1" x14ac:dyDescent="0.2">
      <c r="I393" s="2"/>
      <c r="J393" s="2"/>
      <c r="L393" s="2"/>
      <c r="M393" s="56"/>
      <c r="N393" s="56"/>
      <c r="O393" s="2"/>
    </row>
    <row r="394" spans="9:15" ht="12.75" customHeight="1" x14ac:dyDescent="0.2">
      <c r="I394" s="2"/>
      <c r="J394" s="2"/>
      <c r="L394" s="2"/>
      <c r="M394" s="56"/>
      <c r="N394" s="56"/>
      <c r="O394" s="2"/>
    </row>
    <row r="395" spans="9:15" ht="12.75" customHeight="1" x14ac:dyDescent="0.2">
      <c r="I395" s="2"/>
      <c r="J395" s="2"/>
      <c r="L395" s="2"/>
      <c r="M395" s="56"/>
      <c r="N395" s="56"/>
      <c r="O395" s="2"/>
    </row>
    <row r="396" spans="9:15" ht="12.75" customHeight="1" x14ac:dyDescent="0.2">
      <c r="I396" s="2"/>
      <c r="J396" s="2"/>
      <c r="L396" s="2"/>
      <c r="M396" s="56"/>
      <c r="N396" s="56"/>
      <c r="O396" s="2"/>
    </row>
    <row r="397" spans="9:15" ht="12.75" customHeight="1" x14ac:dyDescent="0.2">
      <c r="I397" s="2"/>
      <c r="J397" s="2"/>
      <c r="L397" s="2"/>
      <c r="M397" s="56"/>
      <c r="N397" s="56"/>
      <c r="O397" s="2"/>
    </row>
    <row r="398" spans="9:15" ht="12.75" customHeight="1" x14ac:dyDescent="0.2">
      <c r="I398" s="2"/>
      <c r="J398" s="2"/>
      <c r="L398" s="2"/>
      <c r="M398" s="56"/>
      <c r="N398" s="56"/>
      <c r="O398" s="2"/>
    </row>
    <row r="399" spans="9:15" ht="12.75" customHeight="1" x14ac:dyDescent="0.2">
      <c r="I399" s="2"/>
      <c r="J399" s="2"/>
      <c r="L399" s="2"/>
      <c r="M399" s="56"/>
      <c r="N399" s="56"/>
      <c r="O399" s="2"/>
    </row>
    <row r="400" spans="9:15" ht="12.75" customHeight="1" x14ac:dyDescent="0.2">
      <c r="I400" s="2"/>
      <c r="J400" s="2"/>
      <c r="L400" s="2"/>
      <c r="M400" s="56"/>
      <c r="N400" s="56"/>
      <c r="O400" s="2"/>
    </row>
    <row r="401" spans="9:15" ht="12.75" customHeight="1" x14ac:dyDescent="0.2">
      <c r="I401" s="2"/>
      <c r="J401" s="2"/>
      <c r="L401" s="2"/>
      <c r="M401" s="56"/>
      <c r="N401" s="56"/>
      <c r="O401" s="2"/>
    </row>
    <row r="402" spans="9:15" ht="12.75" customHeight="1" x14ac:dyDescent="0.2">
      <c r="I402" s="2"/>
      <c r="J402" s="2"/>
      <c r="L402" s="2"/>
      <c r="M402" s="56"/>
      <c r="N402" s="56"/>
      <c r="O402" s="2"/>
    </row>
    <row r="403" spans="9:15" ht="12.75" customHeight="1" x14ac:dyDescent="0.2">
      <c r="I403" s="2"/>
      <c r="J403" s="2"/>
      <c r="L403" s="2"/>
      <c r="M403" s="56"/>
      <c r="N403" s="56"/>
      <c r="O403" s="2"/>
    </row>
    <row r="404" spans="9:15" ht="12.75" customHeight="1" x14ac:dyDescent="0.2">
      <c r="I404" s="2"/>
      <c r="J404" s="2"/>
      <c r="L404" s="2"/>
      <c r="M404" s="56"/>
      <c r="N404" s="56"/>
      <c r="O404" s="2"/>
    </row>
    <row r="405" spans="9:15" ht="12.75" customHeight="1" x14ac:dyDescent="0.2">
      <c r="I405" s="2"/>
      <c r="J405" s="2"/>
      <c r="L405" s="2"/>
      <c r="M405" s="56"/>
      <c r="N405" s="56"/>
      <c r="O405" s="2"/>
    </row>
    <row r="406" spans="9:15" ht="12.75" customHeight="1" x14ac:dyDescent="0.2">
      <c r="I406" s="2"/>
      <c r="J406" s="2"/>
      <c r="L406" s="2"/>
      <c r="M406" s="56"/>
      <c r="N406" s="56"/>
      <c r="O406" s="2"/>
    </row>
    <row r="407" spans="9:15" ht="12.75" customHeight="1" x14ac:dyDescent="0.2">
      <c r="I407" s="2"/>
      <c r="J407" s="2"/>
      <c r="L407" s="2"/>
      <c r="M407" s="56"/>
      <c r="N407" s="56"/>
      <c r="O407" s="2"/>
    </row>
    <row r="408" spans="9:15" ht="12.75" customHeight="1" x14ac:dyDescent="0.2">
      <c r="I408" s="2"/>
      <c r="J408" s="2"/>
      <c r="L408" s="2"/>
      <c r="M408" s="56"/>
      <c r="N408" s="56"/>
      <c r="O408" s="2"/>
    </row>
    <row r="409" spans="9:15" ht="12.75" customHeight="1" x14ac:dyDescent="0.2">
      <c r="I409" s="2"/>
      <c r="J409" s="2"/>
      <c r="L409" s="2"/>
      <c r="M409" s="56"/>
      <c r="N409" s="56"/>
      <c r="O409" s="2"/>
    </row>
    <row r="410" spans="9:15" ht="12.75" customHeight="1" x14ac:dyDescent="0.2">
      <c r="I410" s="2"/>
      <c r="J410" s="2"/>
      <c r="L410" s="2"/>
      <c r="M410" s="56"/>
      <c r="N410" s="56"/>
      <c r="O410" s="2"/>
    </row>
    <row r="411" spans="9:15" ht="12.75" customHeight="1" x14ac:dyDescent="0.2">
      <c r="I411" s="2"/>
      <c r="J411" s="2"/>
      <c r="L411" s="2"/>
      <c r="M411" s="56"/>
      <c r="N411" s="56"/>
      <c r="O411" s="2"/>
    </row>
    <row r="412" spans="9:15" ht="12.75" customHeight="1" x14ac:dyDescent="0.2">
      <c r="I412" s="2"/>
      <c r="J412" s="2"/>
      <c r="L412" s="2"/>
      <c r="M412" s="56"/>
      <c r="N412" s="56"/>
      <c r="O412" s="2"/>
    </row>
    <row r="413" spans="9:15" ht="12.75" customHeight="1" x14ac:dyDescent="0.2">
      <c r="I413" s="2"/>
      <c r="J413" s="2"/>
      <c r="L413" s="2"/>
      <c r="M413" s="56"/>
      <c r="N413" s="56"/>
      <c r="O413" s="2"/>
    </row>
    <row r="414" spans="9:15" ht="12.75" customHeight="1" x14ac:dyDescent="0.2">
      <c r="I414" s="2"/>
      <c r="J414" s="2"/>
      <c r="L414" s="2"/>
      <c r="M414" s="56"/>
      <c r="N414" s="56"/>
      <c r="O414" s="2"/>
    </row>
    <row r="415" spans="9:15" ht="12.75" customHeight="1" x14ac:dyDescent="0.2">
      <c r="I415" s="2"/>
      <c r="J415" s="2"/>
      <c r="L415" s="2"/>
      <c r="M415" s="56"/>
      <c r="N415" s="56"/>
      <c r="O415" s="2"/>
    </row>
    <row r="416" spans="9:15" ht="12.75" customHeight="1" x14ac:dyDescent="0.2">
      <c r="I416" s="2"/>
      <c r="J416" s="2"/>
      <c r="L416" s="2"/>
      <c r="M416" s="56"/>
      <c r="N416" s="56"/>
      <c r="O416" s="2"/>
    </row>
    <row r="417" spans="9:15" ht="12.75" customHeight="1" x14ac:dyDescent="0.2">
      <c r="I417" s="2"/>
      <c r="J417" s="2"/>
      <c r="L417" s="2"/>
      <c r="M417" s="56"/>
      <c r="N417" s="56"/>
      <c r="O417" s="2"/>
    </row>
    <row r="418" spans="9:15" ht="12.75" customHeight="1" x14ac:dyDescent="0.2">
      <c r="I418" s="2"/>
      <c r="J418" s="2"/>
      <c r="L418" s="2"/>
      <c r="M418" s="56"/>
      <c r="N418" s="56"/>
      <c r="O418" s="2"/>
    </row>
    <row r="419" spans="9:15" ht="12.75" customHeight="1" x14ac:dyDescent="0.2">
      <c r="I419" s="2"/>
      <c r="J419" s="2"/>
      <c r="L419" s="2"/>
      <c r="M419" s="56"/>
      <c r="N419" s="56"/>
      <c r="O419" s="2"/>
    </row>
    <row r="420" spans="9:15" ht="12.75" customHeight="1" x14ac:dyDescent="0.2">
      <c r="I420" s="2"/>
      <c r="J420" s="2"/>
      <c r="L420" s="2"/>
      <c r="M420" s="56"/>
      <c r="N420" s="56"/>
      <c r="O420" s="2"/>
    </row>
    <row r="421" spans="9:15" ht="12.75" customHeight="1" x14ac:dyDescent="0.2">
      <c r="I421" s="2"/>
      <c r="J421" s="2"/>
      <c r="L421" s="2"/>
      <c r="M421" s="56"/>
      <c r="N421" s="56"/>
      <c r="O421" s="2"/>
    </row>
    <row r="422" spans="9:15" ht="12.75" customHeight="1" x14ac:dyDescent="0.2">
      <c r="I422" s="2"/>
      <c r="J422" s="2"/>
      <c r="L422" s="2"/>
      <c r="M422" s="56"/>
      <c r="N422" s="56"/>
      <c r="O422" s="2"/>
    </row>
    <row r="423" spans="9:15" ht="12.75" customHeight="1" x14ac:dyDescent="0.2">
      <c r="I423" s="2"/>
      <c r="J423" s="2"/>
      <c r="L423" s="2"/>
      <c r="M423" s="56"/>
      <c r="N423" s="56"/>
      <c r="O423" s="2"/>
    </row>
    <row r="424" spans="9:15" ht="12.75" customHeight="1" x14ac:dyDescent="0.2">
      <c r="I424" s="2"/>
      <c r="J424" s="2"/>
      <c r="L424" s="2"/>
      <c r="M424" s="56"/>
      <c r="N424" s="56"/>
      <c r="O424" s="2"/>
    </row>
    <row r="425" spans="9:15" ht="12.75" customHeight="1" x14ac:dyDescent="0.2">
      <c r="I425" s="2"/>
      <c r="J425" s="2"/>
      <c r="L425" s="2"/>
      <c r="M425" s="56"/>
      <c r="N425" s="56"/>
      <c r="O425" s="2"/>
    </row>
    <row r="426" spans="9:15" ht="12.75" customHeight="1" x14ac:dyDescent="0.2">
      <c r="I426" s="2"/>
      <c r="J426" s="2"/>
      <c r="L426" s="2"/>
      <c r="M426" s="56"/>
      <c r="N426" s="56"/>
      <c r="O426" s="2"/>
    </row>
    <row r="427" spans="9:15" ht="12.75" customHeight="1" x14ac:dyDescent="0.2">
      <c r="I427" s="2"/>
      <c r="J427" s="2"/>
      <c r="L427" s="2"/>
      <c r="M427" s="56"/>
      <c r="N427" s="56"/>
      <c r="O427" s="2"/>
    </row>
    <row r="428" spans="9:15" ht="12.75" customHeight="1" x14ac:dyDescent="0.2">
      <c r="I428" s="2"/>
      <c r="J428" s="2"/>
      <c r="L428" s="2"/>
      <c r="M428" s="56"/>
      <c r="N428" s="56"/>
      <c r="O428" s="2"/>
    </row>
    <row r="429" spans="9:15" ht="12.75" customHeight="1" x14ac:dyDescent="0.2">
      <c r="I429" s="2"/>
      <c r="J429" s="2"/>
      <c r="L429" s="2"/>
      <c r="M429" s="56"/>
      <c r="N429" s="56"/>
      <c r="O429" s="2"/>
    </row>
    <row r="430" spans="9:15" ht="12.75" customHeight="1" x14ac:dyDescent="0.2">
      <c r="I430" s="2"/>
      <c r="J430" s="2"/>
      <c r="L430" s="2"/>
      <c r="M430" s="56"/>
      <c r="N430" s="56"/>
      <c r="O430" s="2"/>
    </row>
    <row r="431" spans="9:15" ht="12.75" customHeight="1" x14ac:dyDescent="0.2">
      <c r="I431" s="2"/>
      <c r="J431" s="2"/>
      <c r="L431" s="2"/>
      <c r="M431" s="56"/>
      <c r="N431" s="56"/>
      <c r="O431" s="2"/>
    </row>
    <row r="432" spans="9:15" ht="12.75" customHeight="1" x14ac:dyDescent="0.2">
      <c r="I432" s="2"/>
      <c r="J432" s="2"/>
      <c r="L432" s="2"/>
      <c r="M432" s="56"/>
      <c r="N432" s="56"/>
      <c r="O432" s="2"/>
    </row>
    <row r="433" spans="9:15" ht="12.75" customHeight="1" x14ac:dyDescent="0.2">
      <c r="I433" s="2"/>
      <c r="J433" s="2"/>
      <c r="L433" s="2"/>
      <c r="M433" s="56"/>
      <c r="N433" s="56"/>
      <c r="O433" s="2"/>
    </row>
    <row r="434" spans="9:15" ht="12.75" customHeight="1" x14ac:dyDescent="0.2">
      <c r="I434" s="2"/>
      <c r="J434" s="2"/>
      <c r="L434" s="2"/>
      <c r="M434" s="56"/>
      <c r="N434" s="56"/>
      <c r="O434" s="2"/>
    </row>
    <row r="435" spans="9:15" ht="12.75" customHeight="1" x14ac:dyDescent="0.2">
      <c r="I435" s="2"/>
      <c r="J435" s="2"/>
      <c r="L435" s="2"/>
      <c r="M435" s="56"/>
      <c r="N435" s="56"/>
      <c r="O435" s="2"/>
    </row>
    <row r="436" spans="9:15" ht="12.75" customHeight="1" x14ac:dyDescent="0.2">
      <c r="I436" s="2"/>
      <c r="J436" s="2"/>
      <c r="L436" s="2"/>
      <c r="M436" s="56"/>
      <c r="N436" s="56"/>
      <c r="O436" s="2"/>
    </row>
    <row r="437" spans="9:15" ht="12.75" customHeight="1" x14ac:dyDescent="0.2">
      <c r="I437" s="2"/>
      <c r="J437" s="2"/>
      <c r="L437" s="2"/>
      <c r="M437" s="56"/>
      <c r="N437" s="56"/>
      <c r="O437" s="2"/>
    </row>
    <row r="438" spans="9:15" ht="12.75" customHeight="1" x14ac:dyDescent="0.2">
      <c r="I438" s="2"/>
      <c r="J438" s="2"/>
      <c r="L438" s="2"/>
      <c r="M438" s="56"/>
      <c r="N438" s="56"/>
      <c r="O438" s="2"/>
    </row>
    <row r="439" spans="9:15" ht="12.75" customHeight="1" x14ac:dyDescent="0.2">
      <c r="I439" s="2"/>
      <c r="J439" s="2"/>
      <c r="L439" s="2"/>
      <c r="M439" s="56"/>
      <c r="N439" s="56"/>
      <c r="O439" s="2"/>
    </row>
    <row r="440" spans="9:15" ht="12.75" customHeight="1" x14ac:dyDescent="0.2">
      <c r="I440" s="2"/>
      <c r="J440" s="2"/>
      <c r="L440" s="2"/>
      <c r="M440" s="56"/>
      <c r="N440" s="56"/>
      <c r="O440" s="2"/>
    </row>
    <row r="441" spans="9:15" ht="12.75" customHeight="1" x14ac:dyDescent="0.2">
      <c r="I441" s="2"/>
      <c r="J441" s="2"/>
      <c r="L441" s="2"/>
      <c r="M441" s="56"/>
      <c r="N441" s="56"/>
      <c r="O441" s="2"/>
    </row>
    <row r="442" spans="9:15" ht="12.75" customHeight="1" x14ac:dyDescent="0.2">
      <c r="I442" s="2"/>
      <c r="J442" s="2"/>
      <c r="L442" s="2"/>
      <c r="M442" s="56"/>
      <c r="N442" s="56"/>
      <c r="O442" s="2"/>
    </row>
    <row r="443" spans="9:15" ht="12.75" customHeight="1" x14ac:dyDescent="0.2">
      <c r="I443" s="2"/>
      <c r="J443" s="2"/>
      <c r="L443" s="2"/>
      <c r="M443" s="56"/>
      <c r="N443" s="56"/>
      <c r="O443" s="2"/>
    </row>
    <row r="444" spans="9:15" ht="12.75" customHeight="1" x14ac:dyDescent="0.2">
      <c r="I444" s="2"/>
      <c r="J444" s="2"/>
      <c r="L444" s="2"/>
      <c r="M444" s="56"/>
      <c r="N444" s="56"/>
      <c r="O444" s="2"/>
    </row>
    <row r="445" spans="9:15" ht="12.75" customHeight="1" x14ac:dyDescent="0.2">
      <c r="I445" s="2"/>
      <c r="J445" s="2"/>
      <c r="L445" s="2"/>
      <c r="M445" s="56"/>
      <c r="N445" s="56"/>
      <c r="O445" s="2"/>
    </row>
    <row r="446" spans="9:15" ht="12.75" customHeight="1" x14ac:dyDescent="0.2">
      <c r="I446" s="2"/>
      <c r="J446" s="2"/>
      <c r="L446" s="2"/>
      <c r="M446" s="56"/>
      <c r="N446" s="56"/>
      <c r="O446" s="2"/>
    </row>
    <row r="447" spans="9:15" ht="12.75" customHeight="1" x14ac:dyDescent="0.2">
      <c r="I447" s="2"/>
      <c r="J447" s="2"/>
      <c r="L447" s="2"/>
      <c r="M447" s="56"/>
      <c r="N447" s="56"/>
      <c r="O447" s="2"/>
    </row>
    <row r="448" spans="9:15" ht="12.75" customHeight="1" x14ac:dyDescent="0.2">
      <c r="I448" s="2"/>
      <c r="J448" s="2"/>
      <c r="L448" s="2"/>
      <c r="M448" s="56"/>
      <c r="N448" s="56"/>
      <c r="O448" s="2"/>
    </row>
    <row r="449" spans="9:15" ht="12.75" customHeight="1" x14ac:dyDescent="0.2">
      <c r="I449" s="2"/>
      <c r="J449" s="2"/>
      <c r="L449" s="2"/>
      <c r="M449" s="56"/>
      <c r="N449" s="56"/>
      <c r="O449" s="2"/>
    </row>
    <row r="450" spans="9:15" ht="12.75" customHeight="1" x14ac:dyDescent="0.2">
      <c r="I450" s="2"/>
      <c r="J450" s="2"/>
      <c r="L450" s="2"/>
      <c r="M450" s="56"/>
      <c r="N450" s="56"/>
      <c r="O450" s="2"/>
    </row>
    <row r="451" spans="9:15" ht="12.75" customHeight="1" x14ac:dyDescent="0.2">
      <c r="I451" s="2"/>
      <c r="J451" s="2"/>
      <c r="L451" s="2"/>
      <c r="M451" s="56"/>
      <c r="N451" s="56"/>
      <c r="O451" s="2"/>
    </row>
    <row r="452" spans="9:15" ht="12.75" customHeight="1" x14ac:dyDescent="0.2">
      <c r="I452" s="2"/>
      <c r="J452" s="2"/>
      <c r="L452" s="2"/>
      <c r="M452" s="56"/>
      <c r="N452" s="56"/>
      <c r="O452" s="2"/>
    </row>
    <row r="453" spans="9:15" ht="12.75" customHeight="1" x14ac:dyDescent="0.2">
      <c r="I453" s="2"/>
      <c r="J453" s="2"/>
      <c r="L453" s="2"/>
      <c r="M453" s="56"/>
      <c r="N453" s="56"/>
      <c r="O453" s="2"/>
    </row>
    <row r="454" spans="9:15" ht="12.75" customHeight="1" x14ac:dyDescent="0.2">
      <c r="I454" s="2"/>
      <c r="J454" s="2"/>
      <c r="L454" s="2"/>
      <c r="M454" s="56"/>
      <c r="N454" s="56"/>
      <c r="O454" s="2"/>
    </row>
    <row r="455" spans="9:15" ht="12.75" customHeight="1" x14ac:dyDescent="0.2">
      <c r="I455" s="2"/>
      <c r="J455" s="2"/>
      <c r="L455" s="2"/>
      <c r="M455" s="56"/>
      <c r="N455" s="56"/>
      <c r="O455" s="2"/>
    </row>
    <row r="456" spans="9:15" ht="12.75" customHeight="1" x14ac:dyDescent="0.2">
      <c r="I456" s="2"/>
      <c r="J456" s="2"/>
      <c r="L456" s="2"/>
      <c r="M456" s="56"/>
      <c r="N456" s="56"/>
      <c r="O456" s="2"/>
    </row>
    <row r="457" spans="9:15" ht="12.75" customHeight="1" x14ac:dyDescent="0.2">
      <c r="I457" s="2"/>
      <c r="J457" s="2"/>
      <c r="L457" s="2"/>
      <c r="M457" s="56"/>
      <c r="N457" s="56"/>
      <c r="O457" s="2"/>
    </row>
    <row r="458" spans="9:15" ht="12.75" customHeight="1" x14ac:dyDescent="0.2">
      <c r="I458" s="2"/>
      <c r="J458" s="2"/>
      <c r="L458" s="2"/>
      <c r="M458" s="56"/>
      <c r="N458" s="56"/>
      <c r="O458" s="2"/>
    </row>
    <row r="459" spans="9:15" ht="12.75" customHeight="1" x14ac:dyDescent="0.2">
      <c r="I459" s="2"/>
      <c r="J459" s="2"/>
      <c r="L459" s="2"/>
      <c r="M459" s="56"/>
      <c r="N459" s="56"/>
      <c r="O459" s="2"/>
    </row>
    <row r="460" spans="9:15" ht="12.75" customHeight="1" x14ac:dyDescent="0.2">
      <c r="I460" s="2"/>
      <c r="J460" s="2"/>
      <c r="L460" s="2"/>
      <c r="M460" s="56"/>
      <c r="N460" s="56"/>
      <c r="O460" s="2"/>
    </row>
    <row r="461" spans="9:15" ht="12.75" customHeight="1" x14ac:dyDescent="0.2">
      <c r="I461" s="2"/>
      <c r="J461" s="2"/>
      <c r="L461" s="2"/>
      <c r="M461" s="56"/>
      <c r="N461" s="56"/>
      <c r="O461" s="2"/>
    </row>
    <row r="462" spans="9:15" ht="12.75" customHeight="1" x14ac:dyDescent="0.2">
      <c r="I462" s="2"/>
      <c r="J462" s="2"/>
      <c r="L462" s="2"/>
      <c r="M462" s="56"/>
      <c r="N462" s="56"/>
      <c r="O462" s="2"/>
    </row>
    <row r="463" spans="9:15" ht="12.75" customHeight="1" x14ac:dyDescent="0.2">
      <c r="I463" s="2"/>
      <c r="J463" s="2"/>
      <c r="L463" s="2"/>
      <c r="M463" s="56"/>
      <c r="N463" s="56"/>
      <c r="O463" s="2"/>
    </row>
    <row r="464" spans="9:15" ht="12.75" customHeight="1" x14ac:dyDescent="0.2">
      <c r="I464" s="2"/>
      <c r="J464" s="2"/>
      <c r="L464" s="2"/>
      <c r="M464" s="56"/>
      <c r="N464" s="56"/>
      <c r="O464" s="2"/>
    </row>
    <row r="465" spans="9:15" ht="12.75" customHeight="1" x14ac:dyDescent="0.2">
      <c r="I465" s="2"/>
      <c r="J465" s="2"/>
      <c r="L465" s="2"/>
      <c r="M465" s="56"/>
      <c r="N465" s="56"/>
      <c r="O465" s="2"/>
    </row>
    <row r="466" spans="9:15" ht="12.75" customHeight="1" x14ac:dyDescent="0.2">
      <c r="I466" s="2"/>
      <c r="J466" s="2"/>
      <c r="L466" s="2"/>
      <c r="M466" s="56"/>
      <c r="N466" s="56"/>
      <c r="O466" s="2"/>
    </row>
    <row r="467" spans="9:15" ht="12.75" customHeight="1" x14ac:dyDescent="0.2">
      <c r="I467" s="2"/>
      <c r="J467" s="2"/>
      <c r="L467" s="2"/>
      <c r="M467" s="56"/>
      <c r="N467" s="56"/>
      <c r="O467" s="2"/>
    </row>
    <row r="468" spans="9:15" ht="12.75" customHeight="1" x14ac:dyDescent="0.2">
      <c r="I468" s="2"/>
      <c r="J468" s="2"/>
      <c r="L468" s="2"/>
      <c r="M468" s="56"/>
      <c r="N468" s="56"/>
      <c r="O468" s="2"/>
    </row>
    <row r="469" spans="9:15" ht="12.75" customHeight="1" x14ac:dyDescent="0.2">
      <c r="I469" s="2"/>
      <c r="J469" s="2"/>
      <c r="L469" s="2"/>
      <c r="M469" s="56"/>
      <c r="N469" s="56"/>
      <c r="O469" s="2"/>
    </row>
    <row r="470" spans="9:15" ht="12.75" customHeight="1" x14ac:dyDescent="0.2">
      <c r="I470" s="2"/>
      <c r="J470" s="2"/>
      <c r="L470" s="2"/>
      <c r="M470" s="56"/>
      <c r="N470" s="56"/>
      <c r="O470" s="2"/>
    </row>
    <row r="471" spans="9:15" ht="12.75" customHeight="1" x14ac:dyDescent="0.2">
      <c r="I471" s="2"/>
      <c r="J471" s="2"/>
      <c r="L471" s="2"/>
      <c r="M471" s="56"/>
      <c r="N471" s="56"/>
      <c r="O471" s="2"/>
    </row>
    <row r="472" spans="9:15" ht="12.75" customHeight="1" x14ac:dyDescent="0.2">
      <c r="I472" s="2"/>
      <c r="J472" s="2"/>
      <c r="L472" s="2"/>
      <c r="M472" s="56"/>
      <c r="N472" s="56"/>
      <c r="O472" s="2"/>
    </row>
    <row r="473" spans="9:15" ht="12.75" customHeight="1" x14ac:dyDescent="0.2">
      <c r="I473" s="2"/>
      <c r="J473" s="2"/>
      <c r="L473" s="2"/>
      <c r="M473" s="56"/>
      <c r="N473" s="56"/>
      <c r="O473" s="2"/>
    </row>
    <row r="474" spans="9:15" ht="12.75" customHeight="1" x14ac:dyDescent="0.2">
      <c r="I474" s="2"/>
      <c r="J474" s="2"/>
      <c r="L474" s="2"/>
      <c r="M474" s="56"/>
      <c r="N474" s="56"/>
      <c r="O474" s="2"/>
    </row>
    <row r="475" spans="9:15" ht="12.75" customHeight="1" x14ac:dyDescent="0.2">
      <c r="I475" s="2"/>
      <c r="J475" s="2"/>
      <c r="L475" s="2"/>
      <c r="M475" s="56"/>
      <c r="N475" s="56"/>
      <c r="O475" s="2"/>
    </row>
    <row r="476" spans="9:15" ht="12.75" customHeight="1" x14ac:dyDescent="0.2">
      <c r="I476" s="2"/>
      <c r="J476" s="2"/>
      <c r="L476" s="2"/>
      <c r="M476" s="56"/>
      <c r="N476" s="56"/>
      <c r="O476" s="2"/>
    </row>
    <row r="477" spans="9:15" ht="12.75" customHeight="1" x14ac:dyDescent="0.2">
      <c r="I477" s="2"/>
      <c r="J477" s="2"/>
      <c r="L477" s="2"/>
      <c r="M477" s="56"/>
      <c r="N477" s="56"/>
      <c r="O477" s="2"/>
    </row>
    <row r="478" spans="9:15" ht="12.75" customHeight="1" x14ac:dyDescent="0.2">
      <c r="I478" s="2"/>
      <c r="J478" s="2"/>
      <c r="L478" s="2"/>
      <c r="M478" s="56"/>
      <c r="N478" s="56"/>
      <c r="O478" s="2"/>
    </row>
    <row r="479" spans="9:15" ht="12.75" customHeight="1" x14ac:dyDescent="0.2">
      <c r="I479" s="2"/>
      <c r="J479" s="2"/>
      <c r="L479" s="2"/>
      <c r="M479" s="56"/>
      <c r="N479" s="56"/>
      <c r="O479" s="2"/>
    </row>
    <row r="480" spans="9:15" ht="12.75" customHeight="1" x14ac:dyDescent="0.2">
      <c r="I480" s="2"/>
      <c r="J480" s="2"/>
      <c r="L480" s="2"/>
      <c r="M480" s="56"/>
      <c r="N480" s="56"/>
      <c r="O480" s="2"/>
    </row>
    <row r="481" spans="9:15" ht="12.75" customHeight="1" x14ac:dyDescent="0.2">
      <c r="I481" s="2"/>
      <c r="J481" s="2"/>
      <c r="L481" s="2"/>
      <c r="M481" s="56"/>
      <c r="N481" s="56"/>
      <c r="O481" s="2"/>
    </row>
    <row r="482" spans="9:15" ht="12.75" customHeight="1" x14ac:dyDescent="0.2">
      <c r="I482" s="2"/>
      <c r="J482" s="2"/>
      <c r="L482" s="2"/>
      <c r="M482" s="56"/>
      <c r="N482" s="56"/>
      <c r="O482" s="2"/>
    </row>
    <row r="483" spans="9:15" ht="12.75" customHeight="1" x14ac:dyDescent="0.2">
      <c r="I483" s="2"/>
      <c r="J483" s="2"/>
      <c r="L483" s="2"/>
      <c r="M483" s="56"/>
      <c r="N483" s="56"/>
      <c r="O483" s="2"/>
    </row>
    <row r="484" spans="9:15" ht="12.75" customHeight="1" x14ac:dyDescent="0.2">
      <c r="I484" s="2"/>
      <c r="J484" s="2"/>
      <c r="L484" s="2"/>
      <c r="M484" s="56"/>
      <c r="N484" s="56"/>
      <c r="O484" s="2"/>
    </row>
    <row r="485" spans="9:15" ht="12.75" customHeight="1" x14ac:dyDescent="0.2">
      <c r="I485" s="2"/>
      <c r="J485" s="2"/>
      <c r="L485" s="2"/>
      <c r="M485" s="56"/>
      <c r="N485" s="56"/>
      <c r="O485" s="2"/>
    </row>
    <row r="486" spans="9:15" ht="12.75" customHeight="1" x14ac:dyDescent="0.2">
      <c r="I486" s="2"/>
      <c r="J486" s="2"/>
      <c r="L486" s="2"/>
      <c r="M486" s="56"/>
      <c r="N486" s="56"/>
      <c r="O486" s="2"/>
    </row>
    <row r="487" spans="9:15" ht="12.75" customHeight="1" x14ac:dyDescent="0.2">
      <c r="I487" s="2"/>
      <c r="J487" s="2"/>
      <c r="L487" s="2"/>
      <c r="M487" s="56"/>
      <c r="N487" s="56"/>
      <c r="O487" s="2"/>
    </row>
    <row r="488" spans="9:15" ht="12.75" customHeight="1" x14ac:dyDescent="0.2">
      <c r="I488" s="2"/>
      <c r="J488" s="2"/>
      <c r="L488" s="2"/>
      <c r="M488" s="56"/>
      <c r="N488" s="56"/>
      <c r="O488" s="2"/>
    </row>
    <row r="489" spans="9:15" ht="12.75" customHeight="1" x14ac:dyDescent="0.2">
      <c r="I489" s="2"/>
      <c r="J489" s="2"/>
      <c r="L489" s="2"/>
      <c r="M489" s="56"/>
      <c r="N489" s="56"/>
      <c r="O489" s="2"/>
    </row>
    <row r="490" spans="9:15" ht="12.75" customHeight="1" x14ac:dyDescent="0.2">
      <c r="I490" s="2"/>
      <c r="J490" s="2"/>
      <c r="L490" s="2"/>
      <c r="M490" s="56"/>
      <c r="N490" s="56"/>
      <c r="O490" s="2"/>
    </row>
    <row r="491" spans="9:15" ht="12.75" customHeight="1" x14ac:dyDescent="0.2">
      <c r="I491" s="2"/>
      <c r="J491" s="2"/>
      <c r="L491" s="2"/>
      <c r="M491" s="56"/>
      <c r="N491" s="56"/>
      <c r="O491" s="2"/>
    </row>
    <row r="492" spans="9:15" ht="12.75" customHeight="1" x14ac:dyDescent="0.2">
      <c r="I492" s="2"/>
      <c r="J492" s="2"/>
      <c r="L492" s="2"/>
      <c r="M492" s="56"/>
      <c r="N492" s="56"/>
      <c r="O492" s="2"/>
    </row>
    <row r="493" spans="9:15" ht="12.75" customHeight="1" x14ac:dyDescent="0.2">
      <c r="I493" s="2"/>
      <c r="J493" s="2"/>
      <c r="L493" s="2"/>
      <c r="M493" s="56"/>
      <c r="N493" s="56"/>
      <c r="O493" s="2"/>
    </row>
    <row r="494" spans="9:15" ht="12.75" customHeight="1" x14ac:dyDescent="0.2">
      <c r="I494" s="2"/>
      <c r="J494" s="2"/>
      <c r="L494" s="2"/>
      <c r="M494" s="56"/>
      <c r="N494" s="56"/>
      <c r="O494" s="2"/>
    </row>
    <row r="495" spans="9:15" ht="12.75" customHeight="1" x14ac:dyDescent="0.2">
      <c r="I495" s="2"/>
      <c r="J495" s="2"/>
      <c r="L495" s="2"/>
      <c r="M495" s="56"/>
      <c r="N495" s="56"/>
      <c r="O495" s="2"/>
    </row>
    <row r="496" spans="9:15" ht="12.75" customHeight="1" x14ac:dyDescent="0.2">
      <c r="I496" s="2"/>
      <c r="J496" s="2"/>
      <c r="L496" s="2"/>
      <c r="M496" s="56"/>
      <c r="N496" s="56"/>
      <c r="O496" s="2"/>
    </row>
    <row r="497" spans="9:15" ht="12.75" customHeight="1" x14ac:dyDescent="0.2">
      <c r="I497" s="2"/>
      <c r="J497" s="2"/>
      <c r="L497" s="2"/>
      <c r="M497" s="56"/>
      <c r="N497" s="56"/>
      <c r="O497" s="2"/>
    </row>
    <row r="498" spans="9:15" ht="12.75" customHeight="1" x14ac:dyDescent="0.2">
      <c r="I498" s="2"/>
      <c r="J498" s="2"/>
      <c r="L498" s="2"/>
      <c r="M498" s="56"/>
      <c r="N498" s="56"/>
      <c r="O498" s="2"/>
    </row>
    <row r="499" spans="9:15" ht="12.75" customHeight="1" x14ac:dyDescent="0.2">
      <c r="I499" s="2"/>
      <c r="J499" s="2"/>
      <c r="L499" s="2"/>
      <c r="M499" s="56"/>
      <c r="N499" s="56"/>
      <c r="O499" s="2"/>
    </row>
    <row r="500" spans="9:15" ht="12.75" customHeight="1" x14ac:dyDescent="0.2">
      <c r="I500" s="2"/>
      <c r="J500" s="2"/>
      <c r="L500" s="2"/>
      <c r="M500" s="56"/>
      <c r="N500" s="56"/>
      <c r="O500" s="2"/>
    </row>
    <row r="501" spans="9:15" ht="12.75" customHeight="1" x14ac:dyDescent="0.2">
      <c r="I501" s="2"/>
      <c r="J501" s="2"/>
      <c r="L501" s="2"/>
      <c r="M501" s="56"/>
      <c r="N501" s="56"/>
      <c r="O501" s="2"/>
    </row>
    <row r="502" spans="9:15" ht="12.75" customHeight="1" x14ac:dyDescent="0.2">
      <c r="I502" s="2"/>
      <c r="J502" s="2"/>
      <c r="L502" s="2"/>
      <c r="M502" s="56"/>
      <c r="N502" s="56"/>
      <c r="O502" s="2"/>
    </row>
    <row r="503" spans="9:15" ht="12.75" customHeight="1" x14ac:dyDescent="0.2">
      <c r="I503" s="2"/>
      <c r="J503" s="2"/>
      <c r="L503" s="2"/>
      <c r="M503" s="56"/>
      <c r="N503" s="56"/>
      <c r="O503" s="2"/>
    </row>
    <row r="504" spans="9:15" ht="12.75" customHeight="1" x14ac:dyDescent="0.2">
      <c r="I504" s="2"/>
      <c r="J504" s="2"/>
      <c r="L504" s="2"/>
      <c r="M504" s="56"/>
      <c r="N504" s="56"/>
      <c r="O504" s="2"/>
    </row>
    <row r="505" spans="9:15" ht="12.75" customHeight="1" x14ac:dyDescent="0.2">
      <c r="I505" s="2"/>
      <c r="J505" s="2"/>
      <c r="L505" s="2"/>
      <c r="M505" s="56"/>
      <c r="N505" s="56"/>
      <c r="O505" s="2"/>
    </row>
    <row r="506" spans="9:15" ht="12.75" customHeight="1" x14ac:dyDescent="0.2">
      <c r="I506" s="2"/>
      <c r="J506" s="2"/>
      <c r="L506" s="2"/>
      <c r="M506" s="56"/>
      <c r="N506" s="56"/>
      <c r="O506" s="2"/>
    </row>
    <row r="507" spans="9:15" ht="12.75" customHeight="1" x14ac:dyDescent="0.2">
      <c r="I507" s="2"/>
      <c r="J507" s="2"/>
      <c r="L507" s="2"/>
      <c r="M507" s="56"/>
      <c r="N507" s="56"/>
      <c r="O507" s="2"/>
    </row>
    <row r="508" spans="9:15" ht="12.75" customHeight="1" x14ac:dyDescent="0.2">
      <c r="I508" s="2"/>
      <c r="J508" s="2"/>
      <c r="L508" s="2"/>
      <c r="M508" s="56"/>
      <c r="N508" s="56"/>
      <c r="O508" s="2"/>
    </row>
    <row r="509" spans="9:15" ht="12.75" customHeight="1" x14ac:dyDescent="0.2">
      <c r="I509" s="2"/>
      <c r="J509" s="2"/>
      <c r="L509" s="2"/>
      <c r="M509" s="56"/>
      <c r="N509" s="56"/>
      <c r="O509" s="2"/>
    </row>
    <row r="510" spans="9:15" ht="12.75" customHeight="1" x14ac:dyDescent="0.2">
      <c r="I510" s="2"/>
      <c r="J510" s="2"/>
      <c r="L510" s="2"/>
      <c r="M510" s="56"/>
      <c r="N510" s="56"/>
      <c r="O510" s="2"/>
    </row>
    <row r="511" spans="9:15" ht="12.75" customHeight="1" x14ac:dyDescent="0.2">
      <c r="I511" s="2"/>
      <c r="J511" s="2"/>
      <c r="L511" s="2"/>
      <c r="M511" s="56"/>
      <c r="N511" s="56"/>
      <c r="O511" s="2"/>
    </row>
    <row r="512" spans="9:15" ht="12.75" customHeight="1" x14ac:dyDescent="0.2">
      <c r="I512" s="2"/>
      <c r="J512" s="2"/>
      <c r="L512" s="2"/>
      <c r="M512" s="56"/>
      <c r="N512" s="56"/>
      <c r="O512" s="2"/>
    </row>
    <row r="513" spans="9:15" ht="12.75" customHeight="1" x14ac:dyDescent="0.2">
      <c r="I513" s="2"/>
      <c r="J513" s="2"/>
      <c r="L513" s="2"/>
      <c r="M513" s="56"/>
      <c r="N513" s="56"/>
      <c r="O513" s="2"/>
    </row>
    <row r="514" spans="9:15" ht="12.75" customHeight="1" x14ac:dyDescent="0.2">
      <c r="I514" s="2"/>
      <c r="J514" s="2"/>
      <c r="L514" s="2"/>
      <c r="M514" s="56"/>
      <c r="N514" s="56"/>
      <c r="O514" s="2"/>
    </row>
    <row r="515" spans="9:15" ht="12.75" customHeight="1" x14ac:dyDescent="0.2">
      <c r="I515" s="2"/>
      <c r="J515" s="2"/>
      <c r="L515" s="2"/>
      <c r="M515" s="56"/>
      <c r="N515" s="56"/>
      <c r="O515" s="2"/>
    </row>
    <row r="516" spans="9:15" ht="12.75" customHeight="1" x14ac:dyDescent="0.2">
      <c r="I516" s="2"/>
      <c r="J516" s="2"/>
      <c r="L516" s="2"/>
      <c r="M516" s="56"/>
      <c r="N516" s="56"/>
      <c r="O516" s="2"/>
    </row>
    <row r="517" spans="9:15" ht="12.75" customHeight="1" x14ac:dyDescent="0.2">
      <c r="I517" s="2"/>
      <c r="J517" s="2"/>
      <c r="L517" s="2"/>
      <c r="M517" s="56"/>
      <c r="N517" s="56"/>
      <c r="O517" s="2"/>
    </row>
    <row r="518" spans="9:15" ht="12.75" customHeight="1" x14ac:dyDescent="0.2">
      <c r="I518" s="2"/>
      <c r="J518" s="2"/>
      <c r="L518" s="2"/>
      <c r="M518" s="56"/>
      <c r="N518" s="56"/>
      <c r="O518" s="2"/>
    </row>
    <row r="519" spans="9:15" ht="12.75" customHeight="1" x14ac:dyDescent="0.2">
      <c r="I519" s="2"/>
      <c r="J519" s="2"/>
      <c r="L519" s="2"/>
      <c r="M519" s="56"/>
      <c r="N519" s="56"/>
      <c r="O519" s="2"/>
    </row>
    <row r="520" spans="9:15" ht="12.75" customHeight="1" x14ac:dyDescent="0.2">
      <c r="I520" s="2"/>
      <c r="J520" s="2"/>
      <c r="L520" s="2"/>
      <c r="M520" s="56"/>
      <c r="N520" s="56"/>
      <c r="O520" s="2"/>
    </row>
    <row r="521" spans="9:15" ht="12.75" customHeight="1" x14ac:dyDescent="0.2">
      <c r="I521" s="2"/>
      <c r="J521" s="2"/>
      <c r="L521" s="2"/>
      <c r="M521" s="56"/>
      <c r="N521" s="56"/>
      <c r="O521" s="2"/>
    </row>
    <row r="522" spans="9:15" ht="12.75" customHeight="1" x14ac:dyDescent="0.2">
      <c r="I522" s="2"/>
      <c r="J522" s="2"/>
      <c r="L522" s="2"/>
      <c r="M522" s="56"/>
      <c r="N522" s="56"/>
      <c r="O522" s="2"/>
    </row>
    <row r="523" spans="9:15" ht="12.75" customHeight="1" x14ac:dyDescent="0.2">
      <c r="I523" s="2"/>
      <c r="J523" s="2"/>
      <c r="L523" s="2"/>
      <c r="M523" s="56"/>
      <c r="N523" s="56"/>
      <c r="O523" s="2"/>
    </row>
    <row r="524" spans="9:15" ht="12.75" customHeight="1" x14ac:dyDescent="0.2">
      <c r="I524" s="2"/>
      <c r="J524" s="2"/>
      <c r="L524" s="2"/>
      <c r="M524" s="56"/>
      <c r="N524" s="56"/>
      <c r="O524" s="2"/>
    </row>
    <row r="525" spans="9:15" ht="12.75" customHeight="1" x14ac:dyDescent="0.2">
      <c r="I525" s="2"/>
      <c r="J525" s="2"/>
      <c r="L525" s="2"/>
      <c r="M525" s="56"/>
      <c r="N525" s="56"/>
      <c r="O525" s="2"/>
    </row>
    <row r="526" spans="9:15" ht="12.75" customHeight="1" x14ac:dyDescent="0.2">
      <c r="I526" s="2"/>
      <c r="J526" s="2"/>
      <c r="L526" s="2"/>
      <c r="M526" s="56"/>
      <c r="N526" s="56"/>
      <c r="O526" s="2"/>
    </row>
    <row r="527" spans="9:15" ht="12.75" customHeight="1" x14ac:dyDescent="0.2">
      <c r="I527" s="2"/>
      <c r="J527" s="2"/>
      <c r="L527" s="2"/>
      <c r="M527" s="56"/>
      <c r="N527" s="56"/>
      <c r="O527" s="2"/>
    </row>
    <row r="528" spans="9:15" ht="12.75" customHeight="1" x14ac:dyDescent="0.2">
      <c r="I528" s="2"/>
      <c r="J528" s="2"/>
      <c r="L528" s="2"/>
      <c r="M528" s="56"/>
      <c r="N528" s="56"/>
      <c r="O528" s="2"/>
    </row>
    <row r="529" spans="9:15" ht="12.75" customHeight="1" x14ac:dyDescent="0.2">
      <c r="I529" s="2"/>
      <c r="J529" s="2"/>
      <c r="L529" s="2"/>
      <c r="M529" s="56"/>
      <c r="N529" s="56"/>
      <c r="O529" s="2"/>
    </row>
    <row r="530" spans="9:15" ht="12.75" customHeight="1" x14ac:dyDescent="0.2">
      <c r="I530" s="2"/>
      <c r="J530" s="2"/>
      <c r="L530" s="2"/>
      <c r="M530" s="56"/>
      <c r="N530" s="56"/>
      <c r="O530" s="2"/>
    </row>
    <row r="531" spans="9:15" ht="12.75" customHeight="1" x14ac:dyDescent="0.2">
      <c r="I531" s="2"/>
      <c r="J531" s="2"/>
      <c r="L531" s="2"/>
      <c r="M531" s="56"/>
      <c r="N531" s="56"/>
      <c r="O531" s="2"/>
    </row>
    <row r="532" spans="9:15" ht="12.75" customHeight="1" x14ac:dyDescent="0.2">
      <c r="I532" s="2"/>
      <c r="J532" s="2"/>
      <c r="L532" s="2"/>
      <c r="M532" s="56"/>
      <c r="N532" s="56"/>
      <c r="O532" s="2"/>
    </row>
    <row r="533" spans="9:15" ht="12.75" customHeight="1" x14ac:dyDescent="0.2">
      <c r="I533" s="2"/>
      <c r="J533" s="2"/>
      <c r="L533" s="2"/>
      <c r="M533" s="56"/>
      <c r="N533" s="56"/>
      <c r="O533" s="2"/>
    </row>
    <row r="534" spans="9:15" ht="12.75" customHeight="1" x14ac:dyDescent="0.2">
      <c r="I534" s="2"/>
      <c r="J534" s="2"/>
      <c r="L534" s="2"/>
      <c r="M534" s="56"/>
      <c r="N534" s="56"/>
      <c r="O534" s="2"/>
    </row>
    <row r="535" spans="9:15" ht="12.75" customHeight="1" x14ac:dyDescent="0.2">
      <c r="I535" s="2"/>
      <c r="J535" s="2"/>
      <c r="L535" s="2"/>
      <c r="M535" s="56"/>
      <c r="N535" s="56"/>
      <c r="O535" s="2"/>
    </row>
    <row r="536" spans="9:15" ht="12.75" customHeight="1" x14ac:dyDescent="0.2">
      <c r="I536" s="2"/>
      <c r="J536" s="2"/>
      <c r="L536" s="2"/>
      <c r="M536" s="56"/>
      <c r="N536" s="56"/>
      <c r="O536" s="2"/>
    </row>
    <row r="537" spans="9:15" ht="12.75" customHeight="1" x14ac:dyDescent="0.2">
      <c r="I537" s="2"/>
      <c r="J537" s="2"/>
      <c r="L537" s="2"/>
      <c r="M537" s="56"/>
      <c r="N537" s="56"/>
      <c r="O537" s="2"/>
    </row>
    <row r="538" spans="9:15" ht="12.75" customHeight="1" x14ac:dyDescent="0.2">
      <c r="I538" s="2"/>
      <c r="J538" s="2"/>
      <c r="L538" s="2"/>
      <c r="M538" s="56"/>
      <c r="N538" s="56"/>
      <c r="O538" s="2"/>
    </row>
    <row r="539" spans="9:15" ht="12.75" customHeight="1" x14ac:dyDescent="0.2">
      <c r="I539" s="2"/>
      <c r="J539" s="2"/>
      <c r="L539" s="2"/>
      <c r="M539" s="56"/>
      <c r="N539" s="56"/>
      <c r="O539" s="2"/>
    </row>
    <row r="540" spans="9:15" ht="12.75" customHeight="1" x14ac:dyDescent="0.2">
      <c r="I540" s="2"/>
      <c r="J540" s="2"/>
      <c r="L540" s="2"/>
      <c r="M540" s="56"/>
      <c r="N540" s="56"/>
      <c r="O540" s="2"/>
    </row>
    <row r="541" spans="9:15" ht="12.75" customHeight="1" x14ac:dyDescent="0.2">
      <c r="I541" s="2"/>
      <c r="J541" s="2"/>
      <c r="L541" s="2"/>
      <c r="M541" s="56"/>
      <c r="N541" s="56"/>
      <c r="O541" s="2"/>
    </row>
    <row r="542" spans="9:15" ht="12.75" customHeight="1" x14ac:dyDescent="0.2">
      <c r="I542" s="2"/>
      <c r="J542" s="2"/>
      <c r="L542" s="2"/>
      <c r="M542" s="56"/>
      <c r="N542" s="56"/>
      <c r="O542" s="2"/>
    </row>
    <row r="543" spans="9:15" ht="12.75" customHeight="1" x14ac:dyDescent="0.2">
      <c r="I543" s="2"/>
      <c r="J543" s="2"/>
      <c r="L543" s="2"/>
      <c r="M543" s="56"/>
      <c r="N543" s="56"/>
      <c r="O543" s="2"/>
    </row>
    <row r="544" spans="9:15" ht="12.75" customHeight="1" x14ac:dyDescent="0.2">
      <c r="I544" s="2"/>
      <c r="J544" s="2"/>
      <c r="L544" s="2"/>
      <c r="M544" s="56"/>
      <c r="N544" s="56"/>
      <c r="O544" s="2"/>
    </row>
    <row r="545" spans="9:15" ht="12.75" customHeight="1" x14ac:dyDescent="0.2">
      <c r="I545" s="2"/>
      <c r="J545" s="2"/>
      <c r="L545" s="2"/>
      <c r="M545" s="56"/>
      <c r="N545" s="56"/>
      <c r="O545" s="2"/>
    </row>
    <row r="546" spans="9:15" ht="12.75" customHeight="1" x14ac:dyDescent="0.2">
      <c r="I546" s="2"/>
      <c r="J546" s="2"/>
      <c r="L546" s="2"/>
      <c r="M546" s="56"/>
      <c r="N546" s="56"/>
      <c r="O546" s="2"/>
    </row>
    <row r="547" spans="9:15" ht="12.75" customHeight="1" x14ac:dyDescent="0.2">
      <c r="I547" s="2"/>
      <c r="J547" s="2"/>
      <c r="L547" s="2"/>
      <c r="M547" s="56"/>
      <c r="N547" s="56"/>
      <c r="O547" s="2"/>
    </row>
    <row r="548" spans="9:15" ht="12.75" customHeight="1" x14ac:dyDescent="0.2">
      <c r="I548" s="2"/>
      <c r="J548" s="2"/>
      <c r="L548" s="2"/>
      <c r="M548" s="56"/>
      <c r="N548" s="56"/>
      <c r="O548" s="2"/>
    </row>
    <row r="549" spans="9:15" ht="12.75" customHeight="1" x14ac:dyDescent="0.2">
      <c r="I549" s="2"/>
      <c r="J549" s="2"/>
      <c r="L549" s="2"/>
      <c r="M549" s="56"/>
      <c r="N549" s="56"/>
      <c r="O549" s="2"/>
    </row>
    <row r="550" spans="9:15" ht="12.75" customHeight="1" x14ac:dyDescent="0.2">
      <c r="I550" s="2"/>
      <c r="J550" s="2"/>
      <c r="L550" s="2"/>
      <c r="M550" s="56"/>
      <c r="N550" s="56"/>
      <c r="O550" s="2"/>
    </row>
    <row r="551" spans="9:15" ht="12.75" customHeight="1" x14ac:dyDescent="0.2">
      <c r="I551" s="2"/>
      <c r="J551" s="2"/>
      <c r="L551" s="2"/>
      <c r="M551" s="56"/>
      <c r="N551" s="56"/>
      <c r="O551" s="2"/>
    </row>
    <row r="552" spans="9:15" ht="12.75" customHeight="1" x14ac:dyDescent="0.2">
      <c r="I552" s="2"/>
      <c r="J552" s="2"/>
      <c r="L552" s="2"/>
      <c r="M552" s="56"/>
      <c r="N552" s="56"/>
      <c r="O552" s="2"/>
    </row>
    <row r="553" spans="9:15" ht="12.75" customHeight="1" x14ac:dyDescent="0.2">
      <c r="I553" s="2"/>
      <c r="J553" s="2"/>
      <c r="L553" s="2"/>
      <c r="M553" s="56"/>
      <c r="N553" s="56"/>
      <c r="O553" s="2"/>
    </row>
    <row r="554" spans="9:15" ht="12.75" customHeight="1" x14ac:dyDescent="0.2">
      <c r="I554" s="2"/>
      <c r="J554" s="2"/>
      <c r="L554" s="2"/>
      <c r="M554" s="56"/>
      <c r="N554" s="56"/>
      <c r="O554" s="2"/>
    </row>
    <row r="555" spans="9:15" ht="12.75" customHeight="1" x14ac:dyDescent="0.2">
      <c r="I555" s="2"/>
      <c r="J555" s="2"/>
      <c r="L555" s="2"/>
      <c r="M555" s="56"/>
      <c r="N555" s="56"/>
      <c r="O555" s="2"/>
    </row>
    <row r="556" spans="9:15" ht="12.75" customHeight="1" x14ac:dyDescent="0.2">
      <c r="I556" s="2"/>
      <c r="J556" s="2"/>
      <c r="L556" s="2"/>
      <c r="M556" s="56"/>
      <c r="N556" s="56"/>
      <c r="O556" s="2"/>
    </row>
    <row r="557" spans="9:15" ht="12.75" customHeight="1" x14ac:dyDescent="0.2">
      <c r="I557" s="2"/>
      <c r="J557" s="2"/>
      <c r="L557" s="2"/>
      <c r="M557" s="56"/>
      <c r="N557" s="56"/>
      <c r="O557" s="2"/>
    </row>
    <row r="558" spans="9:15" ht="12.75" customHeight="1" x14ac:dyDescent="0.2">
      <c r="I558" s="2"/>
      <c r="J558" s="2"/>
      <c r="L558" s="2"/>
      <c r="M558" s="56"/>
      <c r="N558" s="56"/>
      <c r="O558" s="2"/>
    </row>
    <row r="559" spans="9:15" ht="12.75" customHeight="1" x14ac:dyDescent="0.2">
      <c r="I559" s="2"/>
      <c r="J559" s="2"/>
      <c r="L559" s="2"/>
      <c r="M559" s="56"/>
      <c r="N559" s="56"/>
      <c r="O559" s="2"/>
    </row>
    <row r="560" spans="9:15" ht="12.75" customHeight="1" x14ac:dyDescent="0.2">
      <c r="I560" s="2"/>
      <c r="J560" s="2"/>
      <c r="L560" s="2"/>
      <c r="M560" s="56"/>
      <c r="N560" s="56"/>
      <c r="O560" s="2"/>
    </row>
    <row r="561" spans="9:15" ht="12.75" customHeight="1" x14ac:dyDescent="0.2">
      <c r="I561" s="2"/>
      <c r="J561" s="2"/>
      <c r="L561" s="2"/>
      <c r="M561" s="56"/>
      <c r="N561" s="56"/>
      <c r="O561" s="2"/>
    </row>
    <row r="562" spans="9:15" ht="12.75" customHeight="1" x14ac:dyDescent="0.2">
      <c r="I562" s="2"/>
      <c r="J562" s="2"/>
      <c r="L562" s="2"/>
      <c r="M562" s="56"/>
      <c r="N562" s="56"/>
      <c r="O562" s="2"/>
    </row>
    <row r="563" spans="9:15" ht="12.75" customHeight="1" x14ac:dyDescent="0.2">
      <c r="I563" s="2"/>
      <c r="J563" s="2"/>
      <c r="L563" s="2"/>
      <c r="M563" s="56"/>
      <c r="N563" s="56"/>
      <c r="O563" s="2"/>
    </row>
    <row r="564" spans="9:15" ht="12.75" customHeight="1" x14ac:dyDescent="0.2">
      <c r="I564" s="2"/>
      <c r="J564" s="2"/>
      <c r="L564" s="2"/>
      <c r="M564" s="56"/>
      <c r="N564" s="56"/>
      <c r="O564" s="2"/>
    </row>
    <row r="565" spans="9:15" ht="12.75" customHeight="1" x14ac:dyDescent="0.2">
      <c r="I565" s="2"/>
      <c r="J565" s="2"/>
      <c r="L565" s="2"/>
      <c r="M565" s="56"/>
      <c r="N565" s="56"/>
      <c r="O565" s="2"/>
    </row>
    <row r="566" spans="9:15" ht="12.75" customHeight="1" x14ac:dyDescent="0.2">
      <c r="I566" s="2"/>
      <c r="J566" s="2"/>
      <c r="L566" s="2"/>
      <c r="M566" s="56"/>
      <c r="N566" s="56"/>
      <c r="O566" s="2"/>
    </row>
    <row r="567" spans="9:15" ht="12.75" customHeight="1" x14ac:dyDescent="0.2">
      <c r="I567" s="2"/>
      <c r="J567" s="2"/>
      <c r="L567" s="2"/>
      <c r="M567" s="56"/>
      <c r="N567" s="56"/>
      <c r="O567" s="2"/>
    </row>
    <row r="568" spans="9:15" ht="12.75" customHeight="1" x14ac:dyDescent="0.2">
      <c r="I568" s="2"/>
      <c r="J568" s="2"/>
      <c r="L568" s="2"/>
      <c r="M568" s="56"/>
      <c r="N568" s="56"/>
      <c r="O568" s="2"/>
    </row>
    <row r="569" spans="9:15" ht="12.75" customHeight="1" x14ac:dyDescent="0.2">
      <c r="I569" s="2"/>
      <c r="J569" s="2"/>
      <c r="L569" s="2"/>
      <c r="M569" s="56"/>
      <c r="N569" s="56"/>
      <c r="O569" s="2"/>
    </row>
    <row r="570" spans="9:15" ht="12.75" customHeight="1" x14ac:dyDescent="0.2">
      <c r="I570" s="2"/>
      <c r="J570" s="2"/>
      <c r="L570" s="2"/>
      <c r="M570" s="56"/>
      <c r="N570" s="56"/>
      <c r="O570" s="2"/>
    </row>
    <row r="571" spans="9:15" ht="12.75" customHeight="1" x14ac:dyDescent="0.2">
      <c r="I571" s="2"/>
      <c r="J571" s="2"/>
      <c r="L571" s="2"/>
      <c r="M571" s="56"/>
      <c r="N571" s="56"/>
      <c r="O571" s="2"/>
    </row>
    <row r="572" spans="9:15" ht="12.75" customHeight="1" x14ac:dyDescent="0.2">
      <c r="I572" s="2"/>
      <c r="J572" s="2"/>
      <c r="L572" s="2"/>
      <c r="M572" s="56"/>
      <c r="N572" s="56"/>
      <c r="O572" s="2"/>
    </row>
    <row r="573" spans="9:15" ht="12.75" customHeight="1" x14ac:dyDescent="0.2">
      <c r="I573" s="2"/>
      <c r="J573" s="2"/>
      <c r="L573" s="2"/>
      <c r="M573" s="56"/>
      <c r="N573" s="56"/>
      <c r="O573" s="2"/>
    </row>
    <row r="574" spans="9:15" ht="12.75" customHeight="1" x14ac:dyDescent="0.2">
      <c r="I574" s="2"/>
      <c r="J574" s="2"/>
      <c r="L574" s="2"/>
      <c r="M574" s="56"/>
      <c r="N574" s="56"/>
      <c r="O574" s="2"/>
    </row>
    <row r="575" spans="9:15" ht="12.75" customHeight="1" x14ac:dyDescent="0.2">
      <c r="I575" s="2"/>
      <c r="J575" s="2"/>
      <c r="L575" s="2"/>
      <c r="M575" s="56"/>
      <c r="N575" s="56"/>
      <c r="O575" s="2"/>
    </row>
    <row r="576" spans="9:15" ht="12.75" customHeight="1" x14ac:dyDescent="0.2">
      <c r="I576" s="2"/>
      <c r="J576" s="2"/>
      <c r="L576" s="2"/>
      <c r="M576" s="56"/>
      <c r="N576" s="56"/>
      <c r="O576" s="2"/>
    </row>
    <row r="577" spans="9:15" ht="12.75" customHeight="1" x14ac:dyDescent="0.2">
      <c r="I577" s="2"/>
      <c r="J577" s="2"/>
      <c r="L577" s="2"/>
      <c r="M577" s="56"/>
      <c r="N577" s="56"/>
      <c r="O577" s="2"/>
    </row>
    <row r="578" spans="9:15" ht="12.75" customHeight="1" x14ac:dyDescent="0.2">
      <c r="I578" s="2"/>
      <c r="J578" s="2"/>
      <c r="L578" s="2"/>
      <c r="M578" s="56"/>
      <c r="N578" s="56"/>
      <c r="O578" s="2"/>
    </row>
    <row r="579" spans="9:15" ht="12.75" customHeight="1" x14ac:dyDescent="0.2">
      <c r="I579" s="2"/>
      <c r="J579" s="2"/>
      <c r="L579" s="2"/>
      <c r="M579" s="56"/>
      <c r="N579" s="56"/>
      <c r="O579" s="2"/>
    </row>
    <row r="580" spans="9:15" ht="12.75" customHeight="1" x14ac:dyDescent="0.2">
      <c r="I580" s="2"/>
      <c r="J580" s="2"/>
      <c r="L580" s="2"/>
      <c r="M580" s="56"/>
      <c r="N580" s="56"/>
      <c r="O580" s="2"/>
    </row>
    <row r="581" spans="9:15" ht="12.75" customHeight="1" x14ac:dyDescent="0.2">
      <c r="I581" s="2"/>
      <c r="J581" s="2"/>
      <c r="L581" s="2"/>
      <c r="M581" s="56"/>
      <c r="N581" s="56"/>
      <c r="O581" s="2"/>
    </row>
    <row r="582" spans="9:15" ht="12.75" customHeight="1" x14ac:dyDescent="0.2">
      <c r="I582" s="2"/>
      <c r="J582" s="2"/>
      <c r="L582" s="2"/>
      <c r="M582" s="56"/>
      <c r="N582" s="56"/>
      <c r="O582" s="2"/>
    </row>
    <row r="583" spans="9:15" ht="12.75" customHeight="1" x14ac:dyDescent="0.2">
      <c r="I583" s="2"/>
      <c r="J583" s="2"/>
      <c r="L583" s="2"/>
      <c r="M583" s="56"/>
      <c r="N583" s="56"/>
      <c r="O583" s="2"/>
    </row>
    <row r="584" spans="9:15" ht="12.75" customHeight="1" x14ac:dyDescent="0.2">
      <c r="I584" s="2"/>
      <c r="J584" s="2"/>
      <c r="L584" s="2"/>
      <c r="M584" s="56"/>
      <c r="N584" s="56"/>
      <c r="O584" s="2"/>
    </row>
    <row r="585" spans="9:15" ht="12.75" customHeight="1" x14ac:dyDescent="0.2">
      <c r="I585" s="2"/>
      <c r="J585" s="2"/>
      <c r="L585" s="2"/>
      <c r="M585" s="56"/>
      <c r="N585" s="56"/>
      <c r="O585" s="2"/>
    </row>
    <row r="586" spans="9:15" ht="12.75" customHeight="1" x14ac:dyDescent="0.2">
      <c r="I586" s="2"/>
      <c r="J586" s="2"/>
      <c r="L586" s="2"/>
      <c r="M586" s="56"/>
      <c r="N586" s="56"/>
      <c r="O586" s="2"/>
    </row>
    <row r="587" spans="9:15" ht="12.75" customHeight="1" x14ac:dyDescent="0.2">
      <c r="I587" s="2"/>
      <c r="J587" s="2"/>
      <c r="L587" s="2"/>
      <c r="M587" s="56"/>
      <c r="N587" s="56"/>
      <c r="O587" s="2"/>
    </row>
    <row r="588" spans="9:15" ht="12.75" customHeight="1" x14ac:dyDescent="0.2">
      <c r="I588" s="2"/>
      <c r="J588" s="2"/>
      <c r="L588" s="2"/>
      <c r="M588" s="56"/>
      <c r="N588" s="56"/>
      <c r="O588" s="2"/>
    </row>
    <row r="589" spans="9:15" ht="12.75" customHeight="1" x14ac:dyDescent="0.2">
      <c r="I589" s="2"/>
      <c r="J589" s="2"/>
      <c r="L589" s="2"/>
      <c r="M589" s="56"/>
      <c r="N589" s="56"/>
      <c r="O589" s="2"/>
    </row>
    <row r="590" spans="9:15" ht="12.75" customHeight="1" x14ac:dyDescent="0.2">
      <c r="I590" s="2"/>
      <c r="J590" s="2"/>
      <c r="L590" s="2"/>
      <c r="M590" s="56"/>
      <c r="N590" s="56"/>
      <c r="O590" s="2"/>
    </row>
    <row r="591" spans="9:15" ht="12.75" customHeight="1" x14ac:dyDescent="0.2">
      <c r="I591" s="2"/>
      <c r="J591" s="2"/>
      <c r="L591" s="2"/>
      <c r="M591" s="56"/>
      <c r="N591" s="56"/>
      <c r="O591" s="2"/>
    </row>
    <row r="592" spans="9:15" ht="12.75" customHeight="1" x14ac:dyDescent="0.2">
      <c r="I592" s="2"/>
      <c r="J592" s="2"/>
      <c r="L592" s="2"/>
      <c r="M592" s="56"/>
      <c r="N592" s="56"/>
      <c r="O592" s="2"/>
    </row>
    <row r="593" spans="9:15" ht="12.75" customHeight="1" x14ac:dyDescent="0.2">
      <c r="I593" s="2"/>
      <c r="J593" s="2"/>
      <c r="L593" s="2"/>
      <c r="M593" s="56"/>
      <c r="N593" s="56"/>
      <c r="O593" s="2"/>
    </row>
    <row r="594" spans="9:15" ht="12.75" customHeight="1" x14ac:dyDescent="0.2">
      <c r="I594" s="2"/>
      <c r="J594" s="2"/>
      <c r="L594" s="2"/>
      <c r="M594" s="56"/>
      <c r="N594" s="56"/>
      <c r="O594" s="2"/>
    </row>
    <row r="595" spans="9:15" ht="12.75" customHeight="1" x14ac:dyDescent="0.2">
      <c r="I595" s="2"/>
      <c r="J595" s="2"/>
      <c r="L595" s="2"/>
      <c r="M595" s="56"/>
      <c r="N595" s="56"/>
      <c r="O595" s="2"/>
    </row>
    <row r="596" spans="9:15" ht="12.75" customHeight="1" x14ac:dyDescent="0.2">
      <c r="I596" s="2"/>
      <c r="J596" s="2"/>
      <c r="L596" s="2"/>
      <c r="M596" s="56"/>
      <c r="N596" s="56"/>
      <c r="O596" s="2"/>
    </row>
    <row r="597" spans="9:15" ht="12.75" customHeight="1" x14ac:dyDescent="0.2">
      <c r="I597" s="2"/>
      <c r="J597" s="2"/>
      <c r="L597" s="2"/>
      <c r="M597" s="56"/>
      <c r="N597" s="56"/>
      <c r="O597" s="2"/>
    </row>
    <row r="598" spans="9:15" ht="12.75" customHeight="1" x14ac:dyDescent="0.2">
      <c r="I598" s="2"/>
      <c r="J598" s="2"/>
      <c r="L598" s="2"/>
      <c r="M598" s="56"/>
      <c r="N598" s="56"/>
      <c r="O598" s="2"/>
    </row>
    <row r="599" spans="9:15" ht="12.75" customHeight="1" x14ac:dyDescent="0.2">
      <c r="I599" s="2"/>
      <c r="J599" s="2"/>
      <c r="L599" s="2"/>
      <c r="M599" s="56"/>
      <c r="N599" s="56"/>
      <c r="O599" s="2"/>
    </row>
    <row r="600" spans="9:15" ht="12.75" customHeight="1" x14ac:dyDescent="0.2">
      <c r="I600" s="2"/>
      <c r="J600" s="2"/>
      <c r="L600" s="2"/>
      <c r="M600" s="56"/>
      <c r="N600" s="56"/>
      <c r="O600" s="2"/>
    </row>
    <row r="601" spans="9:15" ht="12.75" customHeight="1" x14ac:dyDescent="0.2">
      <c r="I601" s="2"/>
      <c r="J601" s="2"/>
      <c r="L601" s="2"/>
      <c r="M601" s="56"/>
      <c r="N601" s="56"/>
      <c r="O601" s="2"/>
    </row>
    <row r="602" spans="9:15" ht="12.75" customHeight="1" x14ac:dyDescent="0.2">
      <c r="I602" s="2"/>
      <c r="J602" s="2"/>
      <c r="L602" s="2"/>
      <c r="M602" s="56"/>
      <c r="N602" s="56"/>
      <c r="O602" s="2"/>
    </row>
    <row r="603" spans="9:15" ht="12.75" customHeight="1" x14ac:dyDescent="0.2">
      <c r="I603" s="2"/>
      <c r="J603" s="2"/>
      <c r="L603" s="2"/>
      <c r="M603" s="56"/>
      <c r="N603" s="56"/>
      <c r="O603" s="2"/>
    </row>
    <row r="604" spans="9:15" ht="12.75" customHeight="1" x14ac:dyDescent="0.2">
      <c r="I604" s="2"/>
      <c r="J604" s="2"/>
      <c r="L604" s="2"/>
      <c r="M604" s="56"/>
      <c r="N604" s="56"/>
      <c r="O604" s="2"/>
    </row>
    <row r="605" spans="9:15" ht="12.75" customHeight="1" x14ac:dyDescent="0.2">
      <c r="I605" s="2"/>
      <c r="J605" s="2"/>
      <c r="L605" s="2"/>
      <c r="M605" s="56"/>
      <c r="N605" s="56"/>
      <c r="O605" s="2"/>
    </row>
    <row r="606" spans="9:15" ht="12.75" customHeight="1" x14ac:dyDescent="0.2">
      <c r="I606" s="2"/>
      <c r="J606" s="2"/>
      <c r="L606" s="2"/>
      <c r="M606" s="56"/>
      <c r="N606" s="56"/>
      <c r="O606" s="2"/>
    </row>
    <row r="607" spans="9:15" ht="12.75" customHeight="1" x14ac:dyDescent="0.2">
      <c r="I607" s="2"/>
      <c r="J607" s="2"/>
      <c r="L607" s="2"/>
      <c r="M607" s="56"/>
      <c r="N607" s="56"/>
      <c r="O607" s="2"/>
    </row>
    <row r="608" spans="9:15" ht="12.75" customHeight="1" x14ac:dyDescent="0.2">
      <c r="I608" s="2"/>
      <c r="J608" s="2"/>
      <c r="L608" s="2"/>
      <c r="M608" s="56"/>
      <c r="N608" s="56"/>
      <c r="O608" s="2"/>
    </row>
    <row r="609" spans="9:15" ht="12.75" customHeight="1" x14ac:dyDescent="0.2">
      <c r="I609" s="2"/>
      <c r="J609" s="2"/>
      <c r="L609" s="2"/>
      <c r="M609" s="56"/>
      <c r="N609" s="56"/>
      <c r="O609" s="2"/>
    </row>
    <row r="610" spans="9:15" ht="12.75" customHeight="1" x14ac:dyDescent="0.2">
      <c r="I610" s="2"/>
      <c r="J610" s="2"/>
      <c r="L610" s="2"/>
      <c r="M610" s="56"/>
      <c r="N610" s="56"/>
      <c r="O610" s="2"/>
    </row>
    <row r="611" spans="9:15" ht="12.75" customHeight="1" x14ac:dyDescent="0.2">
      <c r="I611" s="2"/>
      <c r="J611" s="2"/>
      <c r="L611" s="2"/>
      <c r="M611" s="56"/>
      <c r="N611" s="56"/>
      <c r="O611" s="2"/>
    </row>
    <row r="612" spans="9:15" ht="12.75" customHeight="1" x14ac:dyDescent="0.2">
      <c r="I612" s="2"/>
      <c r="J612" s="2"/>
      <c r="L612" s="2"/>
      <c r="M612" s="56"/>
      <c r="N612" s="56"/>
      <c r="O612" s="2"/>
    </row>
    <row r="613" spans="9:15" ht="12.75" customHeight="1" x14ac:dyDescent="0.2">
      <c r="I613" s="2"/>
      <c r="J613" s="2"/>
      <c r="L613" s="2"/>
      <c r="M613" s="56"/>
      <c r="N613" s="56"/>
      <c r="O613" s="2"/>
    </row>
    <row r="614" spans="9:15" ht="12.75" customHeight="1" x14ac:dyDescent="0.2">
      <c r="I614" s="2"/>
      <c r="J614" s="2"/>
      <c r="L614" s="2"/>
      <c r="M614" s="56"/>
      <c r="N614" s="56"/>
      <c r="O614" s="2"/>
    </row>
    <row r="615" spans="9:15" ht="12.75" customHeight="1" x14ac:dyDescent="0.2">
      <c r="I615" s="2"/>
      <c r="J615" s="2"/>
      <c r="L615" s="2"/>
      <c r="M615" s="56"/>
      <c r="N615" s="56"/>
      <c r="O615" s="2"/>
    </row>
    <row r="616" spans="9:15" ht="12.75" customHeight="1" x14ac:dyDescent="0.2">
      <c r="I616" s="2"/>
      <c r="J616" s="2"/>
      <c r="L616" s="2"/>
      <c r="M616" s="56"/>
      <c r="N616" s="56"/>
      <c r="O616" s="2"/>
    </row>
    <row r="617" spans="9:15" ht="12.75" customHeight="1" x14ac:dyDescent="0.2">
      <c r="I617" s="2"/>
      <c r="J617" s="2"/>
      <c r="L617" s="2"/>
      <c r="M617" s="56"/>
      <c r="N617" s="56"/>
      <c r="O617" s="2"/>
    </row>
    <row r="618" spans="9:15" ht="12.75" customHeight="1" x14ac:dyDescent="0.2">
      <c r="I618" s="2"/>
      <c r="J618" s="2"/>
      <c r="L618" s="2"/>
      <c r="M618" s="56"/>
      <c r="N618" s="56"/>
      <c r="O618" s="2"/>
    </row>
    <row r="619" spans="9:15" ht="12.75" customHeight="1" x14ac:dyDescent="0.2">
      <c r="I619" s="2"/>
      <c r="J619" s="2"/>
      <c r="L619" s="2"/>
      <c r="M619" s="56"/>
      <c r="N619" s="56"/>
      <c r="O619" s="2"/>
    </row>
    <row r="620" spans="9:15" ht="12.75" customHeight="1" x14ac:dyDescent="0.2">
      <c r="I620" s="2"/>
      <c r="J620" s="2"/>
      <c r="L620" s="2"/>
      <c r="M620" s="56"/>
      <c r="N620" s="56"/>
      <c r="O620" s="2"/>
    </row>
    <row r="621" spans="9:15" ht="12.75" customHeight="1" x14ac:dyDescent="0.2">
      <c r="I621" s="2"/>
      <c r="J621" s="2"/>
      <c r="L621" s="2"/>
      <c r="M621" s="56"/>
      <c r="N621" s="56"/>
      <c r="O621" s="2"/>
    </row>
    <row r="622" spans="9:15" ht="12.75" customHeight="1" x14ac:dyDescent="0.2">
      <c r="I622" s="2"/>
      <c r="J622" s="2"/>
      <c r="L622" s="2"/>
      <c r="M622" s="56"/>
      <c r="N622" s="56"/>
      <c r="O622" s="2"/>
    </row>
    <row r="623" spans="9:15" ht="12.75" customHeight="1" x14ac:dyDescent="0.2">
      <c r="I623" s="2"/>
      <c r="J623" s="2"/>
      <c r="L623" s="2"/>
      <c r="M623" s="56"/>
      <c r="N623" s="56"/>
      <c r="O623" s="2"/>
    </row>
    <row r="624" spans="9:15" ht="12.75" customHeight="1" x14ac:dyDescent="0.2">
      <c r="I624" s="2"/>
      <c r="J624" s="2"/>
      <c r="L624" s="2"/>
      <c r="M624" s="56"/>
      <c r="N624" s="56"/>
      <c r="O624" s="2"/>
    </row>
    <row r="625" spans="9:15" ht="12.75" customHeight="1" x14ac:dyDescent="0.2">
      <c r="I625" s="2"/>
      <c r="J625" s="2"/>
      <c r="L625" s="2"/>
      <c r="M625" s="56"/>
      <c r="N625" s="56"/>
      <c r="O625" s="2"/>
    </row>
    <row r="626" spans="9:15" ht="12.75" customHeight="1" x14ac:dyDescent="0.2">
      <c r="I626" s="2"/>
      <c r="J626" s="2"/>
      <c r="L626" s="2"/>
      <c r="M626" s="56"/>
      <c r="N626" s="56"/>
      <c r="O626" s="2"/>
    </row>
    <row r="627" spans="9:15" ht="12.75" customHeight="1" x14ac:dyDescent="0.2">
      <c r="I627" s="2"/>
      <c r="J627" s="2"/>
      <c r="L627" s="2"/>
      <c r="M627" s="56"/>
      <c r="N627" s="56"/>
      <c r="O627" s="2"/>
    </row>
    <row r="628" spans="9:15" ht="12.75" customHeight="1" x14ac:dyDescent="0.2">
      <c r="I628" s="2"/>
      <c r="J628" s="2"/>
      <c r="L628" s="2"/>
      <c r="M628" s="56"/>
      <c r="N628" s="56"/>
      <c r="O628" s="2"/>
    </row>
    <row r="629" spans="9:15" ht="12.75" customHeight="1" x14ac:dyDescent="0.2">
      <c r="I629" s="2"/>
      <c r="J629" s="2"/>
      <c r="L629" s="2"/>
      <c r="M629" s="56"/>
      <c r="N629" s="56"/>
      <c r="O629" s="2"/>
    </row>
    <row r="630" spans="9:15" ht="12.75" customHeight="1" x14ac:dyDescent="0.2">
      <c r="I630" s="2"/>
      <c r="J630" s="2"/>
      <c r="L630" s="2"/>
      <c r="M630" s="56"/>
      <c r="N630" s="56"/>
      <c r="O630" s="2"/>
    </row>
    <row r="631" spans="9:15" ht="12.75" customHeight="1" x14ac:dyDescent="0.2">
      <c r="I631" s="2"/>
      <c r="J631" s="2"/>
      <c r="L631" s="2"/>
      <c r="M631" s="56"/>
      <c r="N631" s="56"/>
      <c r="O631" s="2"/>
    </row>
    <row r="632" spans="9:15" ht="12.75" customHeight="1" x14ac:dyDescent="0.2">
      <c r="I632" s="2"/>
      <c r="J632" s="2"/>
      <c r="L632" s="2"/>
      <c r="M632" s="56"/>
      <c r="N632" s="56"/>
      <c r="O632" s="2"/>
    </row>
    <row r="633" spans="9:15" ht="12.75" customHeight="1" x14ac:dyDescent="0.2">
      <c r="I633" s="2"/>
      <c r="J633" s="2"/>
      <c r="L633" s="2"/>
      <c r="M633" s="56"/>
      <c r="N633" s="56"/>
      <c r="O633" s="2"/>
    </row>
    <row r="634" spans="9:15" ht="12.75" customHeight="1" x14ac:dyDescent="0.2">
      <c r="I634" s="2"/>
      <c r="J634" s="2"/>
      <c r="L634" s="2"/>
      <c r="M634" s="56"/>
      <c r="N634" s="56"/>
      <c r="O634" s="2"/>
    </row>
    <row r="635" spans="9:15" ht="12.75" customHeight="1" x14ac:dyDescent="0.2">
      <c r="I635" s="2"/>
      <c r="J635" s="2"/>
      <c r="L635" s="2"/>
      <c r="M635" s="56"/>
      <c r="N635" s="56"/>
      <c r="O635" s="2"/>
    </row>
    <row r="636" spans="9:15" ht="12.75" customHeight="1" x14ac:dyDescent="0.2">
      <c r="I636" s="2"/>
      <c r="J636" s="2"/>
      <c r="L636" s="2"/>
      <c r="M636" s="56"/>
      <c r="N636" s="56"/>
      <c r="O636" s="2"/>
    </row>
    <row r="637" spans="9:15" ht="12.75" customHeight="1" x14ac:dyDescent="0.2">
      <c r="I637" s="2"/>
      <c r="J637" s="2"/>
      <c r="L637" s="2"/>
      <c r="M637" s="56"/>
      <c r="N637" s="56"/>
      <c r="O637" s="2"/>
    </row>
    <row r="638" spans="9:15" ht="12.75" customHeight="1" x14ac:dyDescent="0.2">
      <c r="I638" s="2"/>
      <c r="J638" s="2"/>
      <c r="L638" s="2"/>
      <c r="M638" s="56"/>
      <c r="N638" s="56"/>
      <c r="O638" s="2"/>
    </row>
    <row r="639" spans="9:15" ht="12.75" customHeight="1" x14ac:dyDescent="0.2">
      <c r="I639" s="2"/>
      <c r="J639" s="2"/>
      <c r="L639" s="2"/>
      <c r="M639" s="56"/>
      <c r="N639" s="56"/>
      <c r="O639" s="2"/>
    </row>
    <row r="640" spans="9:15" ht="12.75" customHeight="1" x14ac:dyDescent="0.2">
      <c r="I640" s="2"/>
      <c r="J640" s="2"/>
      <c r="L640" s="2"/>
      <c r="M640" s="56"/>
      <c r="N640" s="56"/>
      <c r="O640" s="2"/>
    </row>
    <row r="641" spans="9:15" ht="12.75" customHeight="1" x14ac:dyDescent="0.2">
      <c r="I641" s="2"/>
      <c r="J641" s="2"/>
      <c r="L641" s="2"/>
      <c r="M641" s="56"/>
      <c r="N641" s="56"/>
      <c r="O641" s="2"/>
    </row>
    <row r="642" spans="9:15" ht="12.75" customHeight="1" x14ac:dyDescent="0.2">
      <c r="I642" s="2"/>
      <c r="J642" s="2"/>
      <c r="L642" s="2"/>
      <c r="M642" s="56"/>
      <c r="N642" s="56"/>
      <c r="O642" s="2"/>
    </row>
    <row r="643" spans="9:15" ht="12.75" customHeight="1" x14ac:dyDescent="0.2">
      <c r="I643" s="2"/>
      <c r="J643" s="2"/>
      <c r="L643" s="2"/>
      <c r="M643" s="56"/>
      <c r="N643" s="56"/>
      <c r="O643" s="2"/>
    </row>
    <row r="644" spans="9:15" ht="12.75" customHeight="1" x14ac:dyDescent="0.2">
      <c r="I644" s="2"/>
      <c r="J644" s="2"/>
      <c r="L644" s="2"/>
      <c r="M644" s="56"/>
      <c r="N644" s="56"/>
      <c r="O644" s="2"/>
    </row>
    <row r="645" spans="9:15" ht="12.75" customHeight="1" x14ac:dyDescent="0.2">
      <c r="I645" s="2"/>
      <c r="J645" s="2"/>
      <c r="L645" s="2"/>
      <c r="M645" s="56"/>
      <c r="N645" s="56"/>
      <c r="O645" s="2"/>
    </row>
    <row r="646" spans="9:15" ht="12.75" customHeight="1" x14ac:dyDescent="0.2">
      <c r="I646" s="2"/>
      <c r="J646" s="2"/>
      <c r="L646" s="2"/>
      <c r="M646" s="56"/>
      <c r="N646" s="56"/>
      <c r="O646" s="2"/>
    </row>
    <row r="647" spans="9:15" ht="12.75" customHeight="1" x14ac:dyDescent="0.2">
      <c r="I647" s="2"/>
      <c r="J647" s="2"/>
      <c r="L647" s="2"/>
      <c r="M647" s="56"/>
      <c r="N647" s="56"/>
      <c r="O647" s="2"/>
    </row>
    <row r="648" spans="9:15" ht="12.75" customHeight="1" x14ac:dyDescent="0.2">
      <c r="I648" s="2"/>
      <c r="J648" s="2"/>
      <c r="L648" s="2"/>
      <c r="M648" s="56"/>
      <c r="N648" s="56"/>
      <c r="O648" s="2"/>
    </row>
    <row r="649" spans="9:15" ht="12.75" customHeight="1" x14ac:dyDescent="0.2">
      <c r="I649" s="2"/>
      <c r="J649" s="2"/>
      <c r="L649" s="2"/>
      <c r="M649" s="56"/>
      <c r="N649" s="56"/>
      <c r="O649" s="2"/>
    </row>
    <row r="650" spans="9:15" ht="12.75" customHeight="1" x14ac:dyDescent="0.2">
      <c r="I650" s="2"/>
      <c r="J650" s="2"/>
      <c r="L650" s="2"/>
      <c r="M650" s="56"/>
      <c r="N650" s="56"/>
      <c r="O650" s="2"/>
    </row>
    <row r="651" spans="9:15" ht="12.75" customHeight="1" x14ac:dyDescent="0.2">
      <c r="I651" s="2"/>
      <c r="J651" s="2"/>
      <c r="L651" s="2"/>
      <c r="M651" s="56"/>
      <c r="N651" s="56"/>
      <c r="O651" s="2"/>
    </row>
    <row r="652" spans="9:15" ht="12.75" customHeight="1" x14ac:dyDescent="0.2">
      <c r="I652" s="2"/>
      <c r="J652" s="2"/>
      <c r="L652" s="2"/>
      <c r="M652" s="56"/>
      <c r="N652" s="56"/>
      <c r="O652" s="2"/>
    </row>
    <row r="653" spans="9:15" ht="12.75" customHeight="1" x14ac:dyDescent="0.2">
      <c r="I653" s="2"/>
      <c r="J653" s="2"/>
      <c r="L653" s="2"/>
      <c r="M653" s="56"/>
      <c r="N653" s="56"/>
      <c r="O653" s="2"/>
    </row>
    <row r="654" spans="9:15" ht="12.75" customHeight="1" x14ac:dyDescent="0.2">
      <c r="I654" s="2"/>
      <c r="J654" s="2"/>
      <c r="L654" s="2"/>
      <c r="M654" s="56"/>
      <c r="N654" s="56"/>
      <c r="O654" s="2"/>
    </row>
    <row r="655" spans="9:15" ht="12.75" customHeight="1" x14ac:dyDescent="0.2">
      <c r="I655" s="2"/>
      <c r="J655" s="2"/>
      <c r="L655" s="2"/>
      <c r="M655" s="56"/>
      <c r="N655" s="56"/>
      <c r="O655" s="2"/>
    </row>
    <row r="656" spans="9:15" ht="12.75" customHeight="1" x14ac:dyDescent="0.2">
      <c r="I656" s="2"/>
      <c r="J656" s="2"/>
      <c r="L656" s="2"/>
      <c r="M656" s="56"/>
      <c r="N656" s="56"/>
      <c r="O656" s="2"/>
    </row>
    <row r="657" spans="9:15" ht="12.75" customHeight="1" x14ac:dyDescent="0.2">
      <c r="I657" s="2"/>
      <c r="J657" s="2"/>
      <c r="L657" s="2"/>
      <c r="M657" s="56"/>
      <c r="N657" s="56"/>
      <c r="O657" s="2"/>
    </row>
    <row r="658" spans="9:15" ht="12.75" customHeight="1" x14ac:dyDescent="0.2">
      <c r="I658" s="2"/>
      <c r="J658" s="2"/>
      <c r="L658" s="2"/>
      <c r="M658" s="56"/>
      <c r="N658" s="56"/>
      <c r="O658" s="2"/>
    </row>
    <row r="659" spans="9:15" ht="12.75" customHeight="1" x14ac:dyDescent="0.2">
      <c r="I659" s="2"/>
      <c r="J659" s="2"/>
      <c r="L659" s="2"/>
      <c r="M659" s="56"/>
      <c r="N659" s="56"/>
      <c r="O659" s="2"/>
    </row>
    <row r="660" spans="9:15" ht="12.75" customHeight="1" x14ac:dyDescent="0.2">
      <c r="I660" s="2"/>
      <c r="J660" s="2"/>
      <c r="L660" s="2"/>
      <c r="M660" s="56"/>
      <c r="N660" s="56"/>
      <c r="O660" s="2"/>
    </row>
    <row r="661" spans="9:15" ht="12.75" customHeight="1" x14ac:dyDescent="0.2">
      <c r="I661" s="2"/>
      <c r="J661" s="2"/>
      <c r="L661" s="2"/>
      <c r="M661" s="56"/>
      <c r="N661" s="56"/>
      <c r="O661" s="2"/>
    </row>
    <row r="662" spans="9:15" ht="12.75" customHeight="1" x14ac:dyDescent="0.2">
      <c r="I662" s="2"/>
      <c r="J662" s="2"/>
      <c r="L662" s="2"/>
      <c r="M662" s="56"/>
      <c r="N662" s="56"/>
      <c r="O662" s="2"/>
    </row>
    <row r="663" spans="9:15" ht="12.75" customHeight="1" x14ac:dyDescent="0.2">
      <c r="I663" s="2"/>
      <c r="J663" s="2"/>
      <c r="L663" s="2"/>
      <c r="M663" s="56"/>
      <c r="N663" s="56"/>
      <c r="O663" s="2"/>
    </row>
    <row r="664" spans="9:15" ht="12.75" customHeight="1" x14ac:dyDescent="0.2">
      <c r="I664" s="2"/>
      <c r="J664" s="2"/>
      <c r="L664" s="2"/>
      <c r="M664" s="56"/>
      <c r="N664" s="56"/>
      <c r="O664" s="2"/>
    </row>
    <row r="665" spans="9:15" ht="12.75" customHeight="1" x14ac:dyDescent="0.2">
      <c r="I665" s="2"/>
      <c r="J665" s="2"/>
      <c r="L665" s="2"/>
      <c r="M665" s="56"/>
      <c r="N665" s="56"/>
      <c r="O665" s="2"/>
    </row>
    <row r="666" spans="9:15" ht="12.75" customHeight="1" x14ac:dyDescent="0.2">
      <c r="I666" s="2"/>
      <c r="J666" s="2"/>
      <c r="L666" s="2"/>
      <c r="M666" s="56"/>
      <c r="N666" s="56"/>
      <c r="O666" s="2"/>
    </row>
    <row r="667" spans="9:15" ht="12.75" customHeight="1" x14ac:dyDescent="0.2">
      <c r="I667" s="2"/>
      <c r="J667" s="2"/>
      <c r="L667" s="2"/>
      <c r="M667" s="56"/>
      <c r="N667" s="56"/>
      <c r="O667" s="2"/>
    </row>
    <row r="668" spans="9:15" ht="12.75" customHeight="1" x14ac:dyDescent="0.2">
      <c r="I668" s="2"/>
      <c r="J668" s="2"/>
      <c r="L668" s="2"/>
      <c r="M668" s="56"/>
      <c r="N668" s="56"/>
      <c r="O668" s="2"/>
    </row>
    <row r="669" spans="9:15" ht="12.75" customHeight="1" x14ac:dyDescent="0.2">
      <c r="I669" s="2"/>
      <c r="J669" s="2"/>
      <c r="L669" s="2"/>
      <c r="M669" s="56"/>
      <c r="N669" s="56"/>
      <c r="O669" s="2"/>
    </row>
    <row r="670" spans="9:15" ht="12.75" customHeight="1" x14ac:dyDescent="0.2">
      <c r="I670" s="2"/>
      <c r="J670" s="2"/>
      <c r="L670" s="2"/>
      <c r="M670" s="56"/>
      <c r="N670" s="56"/>
      <c r="O670" s="2"/>
    </row>
    <row r="671" spans="9:15" ht="12.75" customHeight="1" x14ac:dyDescent="0.2">
      <c r="I671" s="2"/>
      <c r="J671" s="2"/>
      <c r="L671" s="2"/>
      <c r="M671" s="56"/>
      <c r="N671" s="56"/>
      <c r="O671" s="2"/>
    </row>
    <row r="672" spans="9:15" ht="12.75" customHeight="1" x14ac:dyDescent="0.2">
      <c r="I672" s="2"/>
      <c r="J672" s="2"/>
      <c r="L672" s="2"/>
      <c r="M672" s="56"/>
      <c r="N672" s="56"/>
      <c r="O672" s="2"/>
    </row>
    <row r="673" spans="9:15" ht="12.75" customHeight="1" x14ac:dyDescent="0.2">
      <c r="I673" s="2"/>
      <c r="J673" s="2"/>
      <c r="L673" s="2"/>
      <c r="M673" s="56"/>
      <c r="N673" s="56"/>
      <c r="O673" s="2"/>
    </row>
    <row r="674" spans="9:15" ht="12.75" customHeight="1" x14ac:dyDescent="0.2">
      <c r="I674" s="2"/>
      <c r="J674" s="2"/>
      <c r="L674" s="2"/>
      <c r="M674" s="56"/>
      <c r="N674" s="56"/>
      <c r="O674" s="2"/>
    </row>
    <row r="675" spans="9:15" ht="12.75" customHeight="1" x14ac:dyDescent="0.2">
      <c r="I675" s="2"/>
      <c r="J675" s="2"/>
      <c r="L675" s="2"/>
      <c r="M675" s="56"/>
      <c r="N675" s="56"/>
      <c r="O675" s="2"/>
    </row>
    <row r="676" spans="9:15" ht="12.75" customHeight="1" x14ac:dyDescent="0.2">
      <c r="I676" s="2"/>
      <c r="J676" s="2"/>
      <c r="L676" s="2"/>
      <c r="M676" s="56"/>
      <c r="N676" s="56"/>
      <c r="O676" s="2"/>
    </row>
    <row r="677" spans="9:15" ht="12.75" customHeight="1" x14ac:dyDescent="0.2">
      <c r="I677" s="2"/>
      <c r="J677" s="2"/>
      <c r="L677" s="2"/>
      <c r="M677" s="56"/>
      <c r="N677" s="56"/>
      <c r="O677" s="2"/>
    </row>
    <row r="678" spans="9:15" ht="12.75" customHeight="1" x14ac:dyDescent="0.2">
      <c r="I678" s="2"/>
      <c r="J678" s="2"/>
      <c r="L678" s="2"/>
      <c r="M678" s="56"/>
      <c r="N678" s="56"/>
      <c r="O678" s="2"/>
    </row>
    <row r="679" spans="9:15" ht="12.75" customHeight="1" x14ac:dyDescent="0.2">
      <c r="I679" s="2"/>
      <c r="J679" s="2"/>
      <c r="L679" s="2"/>
      <c r="M679" s="56"/>
      <c r="N679" s="56"/>
      <c r="O679" s="2"/>
    </row>
    <row r="680" spans="9:15" ht="12.75" customHeight="1" x14ac:dyDescent="0.2">
      <c r="I680" s="2"/>
      <c r="J680" s="2"/>
      <c r="L680" s="2"/>
      <c r="M680" s="56"/>
      <c r="N680" s="56"/>
      <c r="O680" s="2"/>
    </row>
    <row r="681" spans="9:15" ht="12.75" customHeight="1" x14ac:dyDescent="0.2">
      <c r="I681" s="2"/>
      <c r="J681" s="2"/>
      <c r="L681" s="2"/>
      <c r="M681" s="56"/>
      <c r="N681" s="56"/>
      <c r="O681" s="2"/>
    </row>
    <row r="682" spans="9:15" ht="12.75" customHeight="1" x14ac:dyDescent="0.2">
      <c r="I682" s="2"/>
      <c r="J682" s="2"/>
      <c r="L682" s="2"/>
      <c r="M682" s="56"/>
      <c r="N682" s="56"/>
      <c r="O682" s="2"/>
    </row>
    <row r="683" spans="9:15" ht="12.75" customHeight="1" x14ac:dyDescent="0.2">
      <c r="I683" s="2"/>
      <c r="J683" s="2"/>
      <c r="L683" s="2"/>
      <c r="M683" s="56"/>
      <c r="N683" s="56"/>
      <c r="O683" s="2"/>
    </row>
    <row r="684" spans="9:15" ht="12.75" customHeight="1" x14ac:dyDescent="0.2">
      <c r="I684" s="2"/>
      <c r="J684" s="2"/>
      <c r="L684" s="2"/>
      <c r="M684" s="56"/>
      <c r="N684" s="56"/>
      <c r="O684" s="2"/>
    </row>
    <row r="685" spans="9:15" ht="12.75" customHeight="1" x14ac:dyDescent="0.2">
      <c r="I685" s="2"/>
      <c r="J685" s="2"/>
      <c r="L685" s="2"/>
      <c r="M685" s="56"/>
      <c r="N685" s="56"/>
      <c r="O685" s="2"/>
    </row>
    <row r="686" spans="9:15" ht="12.75" customHeight="1" x14ac:dyDescent="0.2">
      <c r="I686" s="2"/>
      <c r="J686" s="2"/>
      <c r="L686" s="2"/>
      <c r="M686" s="56"/>
      <c r="N686" s="56"/>
      <c r="O686" s="2"/>
    </row>
    <row r="687" spans="9:15" ht="12.75" customHeight="1" x14ac:dyDescent="0.2">
      <c r="I687" s="2"/>
      <c r="J687" s="2"/>
      <c r="L687" s="2"/>
      <c r="M687" s="56"/>
      <c r="N687" s="56"/>
      <c r="O687" s="2"/>
    </row>
    <row r="688" spans="9:15" ht="12.75" customHeight="1" x14ac:dyDescent="0.2">
      <c r="I688" s="2"/>
      <c r="J688" s="2"/>
      <c r="L688" s="2"/>
      <c r="M688" s="56"/>
      <c r="N688" s="56"/>
      <c r="O688" s="2"/>
    </row>
    <row r="689" spans="9:15" ht="12.75" customHeight="1" x14ac:dyDescent="0.2">
      <c r="I689" s="2"/>
      <c r="J689" s="2"/>
      <c r="L689" s="2"/>
      <c r="M689" s="56"/>
      <c r="N689" s="56"/>
      <c r="O689" s="2"/>
    </row>
    <row r="690" spans="9:15" ht="12.75" customHeight="1" x14ac:dyDescent="0.2">
      <c r="I690" s="2"/>
      <c r="J690" s="2"/>
      <c r="L690" s="2"/>
      <c r="M690" s="56"/>
      <c r="N690" s="56"/>
      <c r="O690" s="2"/>
    </row>
    <row r="691" spans="9:15" ht="12.75" customHeight="1" x14ac:dyDescent="0.2">
      <c r="I691" s="2"/>
      <c r="J691" s="2"/>
      <c r="L691" s="2"/>
      <c r="M691" s="56"/>
      <c r="N691" s="56"/>
      <c r="O691" s="2"/>
    </row>
    <row r="692" spans="9:15" ht="12.75" customHeight="1" x14ac:dyDescent="0.2">
      <c r="I692" s="2"/>
      <c r="J692" s="2"/>
      <c r="L692" s="2"/>
      <c r="M692" s="56"/>
      <c r="N692" s="56"/>
      <c r="O692" s="2"/>
    </row>
    <row r="693" spans="9:15" ht="12.75" customHeight="1" x14ac:dyDescent="0.2">
      <c r="I693" s="2"/>
      <c r="J693" s="2"/>
      <c r="L693" s="2"/>
      <c r="M693" s="56"/>
      <c r="N693" s="56"/>
      <c r="O693" s="2"/>
    </row>
    <row r="694" spans="9:15" ht="12.75" customHeight="1" x14ac:dyDescent="0.2">
      <c r="I694" s="2"/>
      <c r="J694" s="2"/>
      <c r="L694" s="2"/>
      <c r="M694" s="56"/>
      <c r="N694" s="56"/>
      <c r="O694" s="2"/>
    </row>
    <row r="695" spans="9:15" ht="12.75" customHeight="1" x14ac:dyDescent="0.2">
      <c r="I695" s="2"/>
      <c r="J695" s="2"/>
      <c r="L695" s="2"/>
      <c r="M695" s="56"/>
      <c r="N695" s="56"/>
      <c r="O695" s="2"/>
    </row>
    <row r="696" spans="9:15" ht="12.75" customHeight="1" x14ac:dyDescent="0.2">
      <c r="I696" s="2"/>
      <c r="J696" s="2"/>
      <c r="L696" s="2"/>
      <c r="M696" s="56"/>
      <c r="N696" s="56"/>
      <c r="O696" s="2"/>
    </row>
    <row r="697" spans="9:15" ht="12.75" customHeight="1" x14ac:dyDescent="0.2">
      <c r="I697" s="2"/>
      <c r="J697" s="2"/>
      <c r="L697" s="2"/>
      <c r="M697" s="56"/>
      <c r="N697" s="56"/>
      <c r="O697" s="2"/>
    </row>
    <row r="698" spans="9:15" ht="12.75" customHeight="1" x14ac:dyDescent="0.2">
      <c r="I698" s="2"/>
      <c r="J698" s="2"/>
      <c r="L698" s="2"/>
      <c r="M698" s="56"/>
      <c r="N698" s="56"/>
      <c r="O698" s="2"/>
    </row>
    <row r="699" spans="9:15" ht="12.75" customHeight="1" x14ac:dyDescent="0.2">
      <c r="I699" s="2"/>
      <c r="J699" s="2"/>
      <c r="L699" s="2"/>
      <c r="M699" s="56"/>
      <c r="N699" s="56"/>
      <c r="O699" s="2"/>
    </row>
    <row r="700" spans="9:15" ht="12.75" customHeight="1" x14ac:dyDescent="0.2">
      <c r="I700" s="2"/>
      <c r="J700" s="2"/>
      <c r="L700" s="2"/>
      <c r="M700" s="56"/>
      <c r="N700" s="56"/>
      <c r="O700" s="2"/>
    </row>
    <row r="701" spans="9:15" ht="12.75" customHeight="1" x14ac:dyDescent="0.2">
      <c r="I701" s="2"/>
      <c r="J701" s="2"/>
      <c r="L701" s="2"/>
      <c r="M701" s="56"/>
      <c r="N701" s="56"/>
      <c r="O701" s="2"/>
    </row>
    <row r="702" spans="9:15" ht="12.75" customHeight="1" x14ac:dyDescent="0.2">
      <c r="I702" s="2"/>
      <c r="J702" s="2"/>
      <c r="L702" s="2"/>
      <c r="M702" s="56"/>
      <c r="N702" s="56"/>
      <c r="O702" s="2"/>
    </row>
    <row r="703" spans="9:15" ht="12.75" customHeight="1" x14ac:dyDescent="0.2">
      <c r="I703" s="2"/>
      <c r="J703" s="2"/>
      <c r="L703" s="2"/>
      <c r="M703" s="56"/>
      <c r="N703" s="56"/>
      <c r="O703" s="2"/>
    </row>
    <row r="704" spans="9:15" ht="12.75" customHeight="1" x14ac:dyDescent="0.2">
      <c r="I704" s="2"/>
      <c r="J704" s="2"/>
      <c r="L704" s="2"/>
      <c r="M704" s="56"/>
      <c r="N704" s="56"/>
      <c r="O704" s="2"/>
    </row>
    <row r="705" spans="9:15" ht="12.75" customHeight="1" x14ac:dyDescent="0.2">
      <c r="I705" s="2"/>
      <c r="J705" s="2"/>
      <c r="L705" s="2"/>
      <c r="M705" s="56"/>
      <c r="N705" s="56"/>
      <c r="O705" s="2"/>
    </row>
    <row r="706" spans="9:15" ht="12.75" customHeight="1" x14ac:dyDescent="0.2">
      <c r="I706" s="2"/>
      <c r="J706" s="2"/>
      <c r="L706" s="2"/>
      <c r="M706" s="56"/>
      <c r="N706" s="56"/>
      <c r="O706" s="2"/>
    </row>
    <row r="707" spans="9:15" ht="12.75" customHeight="1" x14ac:dyDescent="0.2">
      <c r="I707" s="2"/>
      <c r="J707" s="2"/>
      <c r="L707" s="2"/>
      <c r="M707" s="56"/>
      <c r="N707" s="56"/>
      <c r="O707" s="2"/>
    </row>
    <row r="708" spans="9:15" ht="12.75" customHeight="1" x14ac:dyDescent="0.2">
      <c r="I708" s="2"/>
      <c r="J708" s="2"/>
      <c r="L708" s="2"/>
      <c r="M708" s="56"/>
      <c r="N708" s="56"/>
      <c r="O708" s="2"/>
    </row>
    <row r="709" spans="9:15" ht="12.75" customHeight="1" x14ac:dyDescent="0.2">
      <c r="I709" s="2"/>
      <c r="J709" s="2"/>
      <c r="L709" s="2"/>
      <c r="M709" s="56"/>
      <c r="N709" s="56"/>
      <c r="O709" s="2"/>
    </row>
    <row r="710" spans="9:15" ht="12.75" customHeight="1" x14ac:dyDescent="0.2">
      <c r="I710" s="2"/>
      <c r="J710" s="2"/>
      <c r="L710" s="2"/>
      <c r="M710" s="56"/>
      <c r="N710" s="56"/>
      <c r="O710" s="2"/>
    </row>
    <row r="711" spans="9:15" ht="12.75" customHeight="1" x14ac:dyDescent="0.2">
      <c r="I711" s="2"/>
      <c r="J711" s="2"/>
      <c r="L711" s="2"/>
      <c r="M711" s="56"/>
      <c r="N711" s="56"/>
      <c r="O711" s="2"/>
    </row>
    <row r="712" spans="9:15" ht="12.75" customHeight="1" x14ac:dyDescent="0.2">
      <c r="I712" s="2"/>
      <c r="J712" s="2"/>
      <c r="L712" s="2"/>
      <c r="M712" s="56"/>
      <c r="N712" s="56"/>
      <c r="O712" s="2"/>
    </row>
    <row r="713" spans="9:15" ht="12.75" customHeight="1" x14ac:dyDescent="0.2">
      <c r="I713" s="2"/>
      <c r="J713" s="2"/>
      <c r="L713" s="2"/>
      <c r="M713" s="56"/>
      <c r="N713" s="56"/>
      <c r="O713" s="2"/>
    </row>
    <row r="714" spans="9:15" ht="12.75" customHeight="1" x14ac:dyDescent="0.2">
      <c r="I714" s="2"/>
      <c r="J714" s="2"/>
      <c r="L714" s="2"/>
      <c r="M714" s="56"/>
      <c r="N714" s="56"/>
      <c r="O714" s="2"/>
    </row>
    <row r="715" spans="9:15" ht="12.75" customHeight="1" x14ac:dyDescent="0.2">
      <c r="I715" s="2"/>
      <c r="J715" s="2"/>
      <c r="L715" s="2"/>
      <c r="M715" s="56"/>
      <c r="N715" s="56"/>
      <c r="O715" s="2"/>
    </row>
    <row r="716" spans="9:15" ht="12.75" customHeight="1" x14ac:dyDescent="0.2">
      <c r="I716" s="2"/>
      <c r="J716" s="2"/>
      <c r="L716" s="2"/>
      <c r="M716" s="56"/>
      <c r="N716" s="56"/>
      <c r="O716" s="2"/>
    </row>
    <row r="717" spans="9:15" ht="12.75" customHeight="1" x14ac:dyDescent="0.2">
      <c r="I717" s="2"/>
      <c r="J717" s="2"/>
      <c r="L717" s="2"/>
      <c r="M717" s="56"/>
      <c r="N717" s="56"/>
      <c r="O717" s="2"/>
    </row>
    <row r="718" spans="9:15" ht="12.75" customHeight="1" x14ac:dyDescent="0.2">
      <c r="I718" s="2"/>
      <c r="J718" s="2"/>
      <c r="L718" s="2"/>
      <c r="M718" s="56"/>
      <c r="N718" s="56"/>
      <c r="O718" s="2"/>
    </row>
    <row r="719" spans="9:15" ht="12.75" customHeight="1" x14ac:dyDescent="0.2">
      <c r="I719" s="2"/>
      <c r="J719" s="2"/>
      <c r="L719" s="2"/>
      <c r="M719" s="56"/>
      <c r="N719" s="56"/>
      <c r="O719" s="2"/>
    </row>
    <row r="720" spans="9:15" ht="12.75" customHeight="1" x14ac:dyDescent="0.2">
      <c r="I720" s="2"/>
      <c r="J720" s="2"/>
      <c r="L720" s="2"/>
      <c r="M720" s="56"/>
      <c r="N720" s="56"/>
      <c r="O720" s="2"/>
    </row>
    <row r="721" spans="9:15" ht="12.75" customHeight="1" x14ac:dyDescent="0.2">
      <c r="I721" s="2"/>
      <c r="J721" s="2"/>
      <c r="L721" s="2"/>
      <c r="M721" s="56"/>
      <c r="N721" s="56"/>
      <c r="O721" s="2"/>
    </row>
    <row r="722" spans="9:15" ht="12.75" customHeight="1" x14ac:dyDescent="0.2">
      <c r="I722" s="2"/>
      <c r="J722" s="2"/>
      <c r="L722" s="2"/>
      <c r="M722" s="56"/>
      <c r="N722" s="56"/>
      <c r="O722" s="2"/>
    </row>
    <row r="723" spans="9:15" ht="12.75" customHeight="1" x14ac:dyDescent="0.2">
      <c r="I723" s="2"/>
      <c r="J723" s="2"/>
      <c r="L723" s="2"/>
      <c r="M723" s="56"/>
      <c r="N723" s="56"/>
      <c r="O723" s="2"/>
    </row>
    <row r="724" spans="9:15" ht="12.75" customHeight="1" x14ac:dyDescent="0.2">
      <c r="I724" s="2"/>
      <c r="J724" s="2"/>
      <c r="L724" s="2"/>
      <c r="M724" s="56"/>
      <c r="N724" s="56"/>
      <c r="O724" s="2"/>
    </row>
    <row r="725" spans="9:15" ht="12.75" customHeight="1" x14ac:dyDescent="0.2">
      <c r="I725" s="2"/>
      <c r="J725" s="2"/>
      <c r="L725" s="2"/>
      <c r="M725" s="56"/>
      <c r="N725" s="56"/>
      <c r="O725" s="2"/>
    </row>
    <row r="726" spans="9:15" ht="12.75" customHeight="1" x14ac:dyDescent="0.2">
      <c r="I726" s="2"/>
      <c r="J726" s="2"/>
      <c r="L726" s="2"/>
      <c r="M726" s="56"/>
      <c r="N726" s="56"/>
      <c r="O726" s="2"/>
    </row>
    <row r="727" spans="9:15" ht="12.75" customHeight="1" x14ac:dyDescent="0.2">
      <c r="I727" s="2"/>
      <c r="J727" s="2"/>
      <c r="L727" s="2"/>
      <c r="M727" s="56"/>
      <c r="N727" s="56"/>
      <c r="O727" s="2"/>
    </row>
    <row r="728" spans="9:15" ht="12.75" customHeight="1" x14ac:dyDescent="0.2">
      <c r="I728" s="2"/>
      <c r="J728" s="2"/>
      <c r="L728" s="2"/>
      <c r="M728" s="56"/>
      <c r="N728" s="56"/>
      <c r="O728" s="2"/>
    </row>
    <row r="729" spans="9:15" ht="12.75" customHeight="1" x14ac:dyDescent="0.2">
      <c r="I729" s="2"/>
      <c r="J729" s="2"/>
      <c r="L729" s="2"/>
      <c r="M729" s="56"/>
      <c r="N729" s="56"/>
      <c r="O729" s="2"/>
    </row>
    <row r="730" spans="9:15" ht="12.75" customHeight="1" x14ac:dyDescent="0.2">
      <c r="I730" s="2"/>
      <c r="J730" s="2"/>
      <c r="L730" s="2"/>
      <c r="M730" s="56"/>
      <c r="N730" s="56"/>
      <c r="O730" s="2"/>
    </row>
    <row r="731" spans="9:15" ht="12.75" customHeight="1" x14ac:dyDescent="0.2">
      <c r="I731" s="2"/>
      <c r="J731" s="2"/>
      <c r="L731" s="2"/>
      <c r="M731" s="56"/>
      <c r="N731" s="56"/>
      <c r="O731" s="2"/>
    </row>
    <row r="732" spans="9:15" ht="12.75" customHeight="1" x14ac:dyDescent="0.2">
      <c r="I732" s="2"/>
      <c r="J732" s="2"/>
      <c r="L732" s="2"/>
      <c r="M732" s="56"/>
      <c r="N732" s="56"/>
      <c r="O732" s="2"/>
    </row>
    <row r="733" spans="9:15" ht="12.75" customHeight="1" x14ac:dyDescent="0.2">
      <c r="I733" s="2"/>
      <c r="J733" s="2"/>
      <c r="L733" s="2"/>
      <c r="M733" s="56"/>
      <c r="N733" s="56"/>
      <c r="O733" s="2"/>
    </row>
    <row r="734" spans="9:15" ht="12.75" customHeight="1" x14ac:dyDescent="0.2">
      <c r="I734" s="2"/>
      <c r="J734" s="2"/>
      <c r="L734" s="2"/>
      <c r="M734" s="56"/>
      <c r="N734" s="56"/>
      <c r="O734" s="2"/>
    </row>
    <row r="735" spans="9:15" ht="12.75" customHeight="1" x14ac:dyDescent="0.2">
      <c r="I735" s="2"/>
      <c r="J735" s="2"/>
      <c r="L735" s="2"/>
      <c r="M735" s="56"/>
      <c r="N735" s="56"/>
      <c r="O735" s="2"/>
    </row>
    <row r="736" spans="9:15" ht="12.75" customHeight="1" x14ac:dyDescent="0.2">
      <c r="I736" s="2"/>
      <c r="J736" s="2"/>
      <c r="L736" s="2"/>
      <c r="M736" s="56"/>
      <c r="N736" s="56"/>
      <c r="O736" s="2"/>
    </row>
    <row r="737" spans="9:15" ht="12.75" customHeight="1" x14ac:dyDescent="0.2">
      <c r="I737" s="2"/>
      <c r="J737" s="2"/>
      <c r="L737" s="2"/>
      <c r="M737" s="56"/>
      <c r="N737" s="56"/>
      <c r="O737" s="2"/>
    </row>
    <row r="738" spans="9:15" ht="12.75" customHeight="1" x14ac:dyDescent="0.2">
      <c r="I738" s="2"/>
      <c r="J738" s="2"/>
      <c r="L738" s="2"/>
      <c r="M738" s="56"/>
      <c r="N738" s="56"/>
      <c r="O738" s="2"/>
    </row>
    <row r="739" spans="9:15" ht="12.75" customHeight="1" x14ac:dyDescent="0.2">
      <c r="I739" s="2"/>
      <c r="J739" s="2"/>
      <c r="L739" s="2"/>
      <c r="M739" s="56"/>
      <c r="N739" s="56"/>
      <c r="O739" s="2"/>
    </row>
    <row r="740" spans="9:15" ht="12.75" customHeight="1" x14ac:dyDescent="0.2">
      <c r="I740" s="2"/>
      <c r="J740" s="2"/>
      <c r="L740" s="2"/>
      <c r="M740" s="56"/>
      <c r="N740" s="56"/>
      <c r="O740" s="2"/>
    </row>
    <row r="741" spans="9:15" ht="12.75" customHeight="1" x14ac:dyDescent="0.2">
      <c r="I741" s="2"/>
      <c r="J741" s="2"/>
      <c r="L741" s="2"/>
      <c r="M741" s="56"/>
      <c r="N741" s="56"/>
      <c r="O741" s="2"/>
    </row>
    <row r="742" spans="9:15" ht="12.75" customHeight="1" x14ac:dyDescent="0.2">
      <c r="I742" s="2"/>
      <c r="J742" s="2"/>
      <c r="L742" s="2"/>
      <c r="M742" s="56"/>
      <c r="N742" s="56"/>
      <c r="O742" s="2"/>
    </row>
    <row r="743" spans="9:15" ht="12.75" customHeight="1" x14ac:dyDescent="0.2">
      <c r="I743" s="2"/>
      <c r="J743" s="2"/>
      <c r="L743" s="2"/>
      <c r="M743" s="56"/>
      <c r="N743" s="56"/>
      <c r="O743" s="2"/>
    </row>
    <row r="744" spans="9:15" ht="12.75" customHeight="1" x14ac:dyDescent="0.2">
      <c r="I744" s="2"/>
      <c r="J744" s="2"/>
      <c r="L744" s="2"/>
      <c r="M744" s="56"/>
      <c r="N744" s="56"/>
      <c r="O744" s="2"/>
    </row>
    <row r="745" spans="9:15" ht="12.75" customHeight="1" x14ac:dyDescent="0.2">
      <c r="I745" s="2"/>
      <c r="J745" s="2"/>
      <c r="L745" s="2"/>
      <c r="M745" s="56"/>
      <c r="N745" s="56"/>
      <c r="O745" s="2"/>
    </row>
    <row r="746" spans="9:15" ht="12.75" customHeight="1" x14ac:dyDescent="0.2">
      <c r="I746" s="2"/>
      <c r="J746" s="2"/>
      <c r="L746" s="2"/>
      <c r="M746" s="56"/>
      <c r="N746" s="56"/>
      <c r="O746" s="2"/>
    </row>
    <row r="747" spans="9:15" ht="12.75" customHeight="1" x14ac:dyDescent="0.2">
      <c r="I747" s="2"/>
      <c r="J747" s="2"/>
      <c r="L747" s="2"/>
      <c r="M747" s="56"/>
      <c r="N747" s="56"/>
      <c r="O747" s="2"/>
    </row>
    <row r="748" spans="9:15" ht="12.75" customHeight="1" x14ac:dyDescent="0.2">
      <c r="I748" s="2"/>
      <c r="J748" s="2"/>
      <c r="L748" s="2"/>
      <c r="M748" s="56"/>
      <c r="N748" s="56"/>
      <c r="O748" s="2"/>
    </row>
    <row r="749" spans="9:15" ht="12.75" customHeight="1" x14ac:dyDescent="0.2">
      <c r="I749" s="2"/>
      <c r="J749" s="2"/>
      <c r="L749" s="2"/>
      <c r="M749" s="56"/>
      <c r="N749" s="56"/>
      <c r="O749" s="2"/>
    </row>
    <row r="750" spans="9:15" ht="12.75" customHeight="1" x14ac:dyDescent="0.2">
      <c r="I750" s="2"/>
      <c r="J750" s="2"/>
      <c r="L750" s="2"/>
      <c r="M750" s="56"/>
      <c r="N750" s="56"/>
      <c r="O750" s="2"/>
    </row>
    <row r="751" spans="9:15" ht="12.75" customHeight="1" x14ac:dyDescent="0.2">
      <c r="I751" s="2"/>
      <c r="J751" s="2"/>
      <c r="L751" s="2"/>
      <c r="M751" s="56"/>
      <c r="N751" s="56"/>
      <c r="O751" s="2"/>
    </row>
    <row r="752" spans="9:15" ht="12.75" customHeight="1" x14ac:dyDescent="0.2">
      <c r="I752" s="2"/>
      <c r="J752" s="2"/>
      <c r="L752" s="2"/>
      <c r="M752" s="56"/>
      <c r="N752" s="56"/>
      <c r="O752" s="2"/>
    </row>
    <row r="753" spans="9:15" ht="12.75" customHeight="1" x14ac:dyDescent="0.2">
      <c r="I753" s="2"/>
      <c r="J753" s="2"/>
      <c r="L753" s="2"/>
      <c r="M753" s="56"/>
      <c r="N753" s="56"/>
      <c r="O753" s="2"/>
    </row>
    <row r="754" spans="9:15" ht="12.75" customHeight="1" x14ac:dyDescent="0.2">
      <c r="I754" s="2"/>
      <c r="J754" s="2"/>
      <c r="L754" s="2"/>
      <c r="M754" s="56"/>
      <c r="N754" s="56"/>
      <c r="O754" s="2"/>
    </row>
    <row r="755" spans="9:15" ht="12.75" customHeight="1" x14ac:dyDescent="0.2">
      <c r="I755" s="2"/>
      <c r="J755" s="2"/>
      <c r="L755" s="2"/>
      <c r="M755" s="56"/>
      <c r="N755" s="56"/>
      <c r="O755" s="2"/>
    </row>
    <row r="756" spans="9:15" ht="12.75" customHeight="1" x14ac:dyDescent="0.2">
      <c r="I756" s="2"/>
      <c r="J756" s="2"/>
      <c r="L756" s="2"/>
      <c r="M756" s="56"/>
      <c r="N756" s="56"/>
      <c r="O756" s="2"/>
    </row>
    <row r="757" spans="9:15" ht="12.75" customHeight="1" x14ac:dyDescent="0.2">
      <c r="I757" s="2"/>
      <c r="J757" s="2"/>
      <c r="L757" s="2"/>
      <c r="M757" s="56"/>
      <c r="N757" s="56"/>
      <c r="O757" s="2"/>
    </row>
    <row r="758" spans="9:15" ht="12.75" customHeight="1" x14ac:dyDescent="0.2">
      <c r="I758" s="2"/>
      <c r="J758" s="2"/>
      <c r="L758" s="2"/>
      <c r="M758" s="56"/>
      <c r="N758" s="56"/>
      <c r="O758" s="2"/>
    </row>
    <row r="759" spans="9:15" ht="12.75" customHeight="1" x14ac:dyDescent="0.2">
      <c r="I759" s="2"/>
      <c r="J759" s="2"/>
      <c r="L759" s="2"/>
      <c r="M759" s="56"/>
      <c r="N759" s="56"/>
      <c r="O759" s="2"/>
    </row>
    <row r="760" spans="9:15" ht="12.75" customHeight="1" x14ac:dyDescent="0.2">
      <c r="I760" s="2"/>
      <c r="J760" s="2"/>
      <c r="L760" s="2"/>
      <c r="M760" s="56"/>
      <c r="N760" s="56"/>
      <c r="O760" s="2"/>
    </row>
    <row r="761" spans="9:15" ht="12.75" customHeight="1" x14ac:dyDescent="0.2">
      <c r="I761" s="2"/>
      <c r="J761" s="2"/>
      <c r="L761" s="2"/>
      <c r="M761" s="56"/>
      <c r="N761" s="56"/>
      <c r="O761" s="2"/>
    </row>
    <row r="762" spans="9:15" ht="12.75" customHeight="1" x14ac:dyDescent="0.2">
      <c r="I762" s="2"/>
      <c r="J762" s="2"/>
      <c r="L762" s="2"/>
      <c r="M762" s="56"/>
      <c r="N762" s="56"/>
      <c r="O762" s="2"/>
    </row>
    <row r="763" spans="9:15" ht="12.75" customHeight="1" x14ac:dyDescent="0.2">
      <c r="I763" s="2"/>
      <c r="J763" s="2"/>
      <c r="L763" s="2"/>
      <c r="M763" s="56"/>
      <c r="N763" s="56"/>
      <c r="O763" s="2"/>
    </row>
    <row r="764" spans="9:15" ht="12.75" customHeight="1" x14ac:dyDescent="0.2">
      <c r="I764" s="2"/>
      <c r="J764" s="2"/>
      <c r="L764" s="2"/>
      <c r="M764" s="56"/>
      <c r="N764" s="56"/>
      <c r="O764" s="2"/>
    </row>
    <row r="765" spans="9:15" ht="12.75" customHeight="1" x14ac:dyDescent="0.2">
      <c r="I765" s="2"/>
      <c r="J765" s="2"/>
      <c r="L765" s="2"/>
      <c r="M765" s="56"/>
      <c r="N765" s="56"/>
      <c r="O765" s="2"/>
    </row>
    <row r="766" spans="9:15" ht="12.75" customHeight="1" x14ac:dyDescent="0.2">
      <c r="I766" s="2"/>
      <c r="J766" s="2"/>
      <c r="L766" s="2"/>
      <c r="M766" s="56"/>
      <c r="N766" s="56"/>
      <c r="O766" s="2"/>
    </row>
    <row r="767" spans="9:15" ht="12.75" customHeight="1" x14ac:dyDescent="0.2">
      <c r="I767" s="2"/>
      <c r="J767" s="2"/>
      <c r="L767" s="2"/>
      <c r="M767" s="56"/>
      <c r="N767" s="56"/>
      <c r="O767" s="2"/>
    </row>
    <row r="768" spans="9:15" ht="12.75" customHeight="1" x14ac:dyDescent="0.2">
      <c r="I768" s="2"/>
      <c r="J768" s="2"/>
      <c r="L768" s="2"/>
      <c r="M768" s="56"/>
      <c r="N768" s="56"/>
      <c r="O768" s="2"/>
    </row>
    <row r="769" spans="9:15" ht="12.75" customHeight="1" x14ac:dyDescent="0.2">
      <c r="I769" s="2"/>
      <c r="J769" s="2"/>
      <c r="L769" s="2"/>
      <c r="M769" s="56"/>
      <c r="N769" s="56"/>
      <c r="O769" s="2"/>
    </row>
    <row r="770" spans="9:15" ht="12.75" customHeight="1" x14ac:dyDescent="0.2">
      <c r="I770" s="2"/>
      <c r="J770" s="2"/>
      <c r="L770" s="2"/>
      <c r="M770" s="56"/>
      <c r="N770" s="56"/>
      <c r="O770" s="2"/>
    </row>
    <row r="771" spans="9:15" ht="12.75" customHeight="1" x14ac:dyDescent="0.2">
      <c r="I771" s="2"/>
      <c r="J771" s="2"/>
      <c r="L771" s="2"/>
      <c r="M771" s="56"/>
      <c r="N771" s="56"/>
      <c r="O771" s="2"/>
    </row>
    <row r="772" spans="9:15" ht="12.75" customHeight="1" x14ac:dyDescent="0.2">
      <c r="I772" s="2"/>
      <c r="J772" s="2"/>
      <c r="L772" s="2"/>
      <c r="M772" s="56"/>
      <c r="N772" s="56"/>
      <c r="O772" s="2"/>
    </row>
    <row r="773" spans="9:15" ht="12.75" customHeight="1" x14ac:dyDescent="0.2">
      <c r="I773" s="2"/>
      <c r="J773" s="2"/>
      <c r="L773" s="2"/>
      <c r="M773" s="56"/>
      <c r="N773" s="56"/>
      <c r="O773" s="2"/>
    </row>
    <row r="774" spans="9:15" ht="12.75" customHeight="1" x14ac:dyDescent="0.2">
      <c r="I774" s="2"/>
      <c r="J774" s="2"/>
      <c r="L774" s="2"/>
      <c r="M774" s="56"/>
      <c r="N774" s="56"/>
      <c r="O774" s="2"/>
    </row>
    <row r="775" spans="9:15" ht="12.75" customHeight="1" x14ac:dyDescent="0.2">
      <c r="I775" s="2"/>
      <c r="J775" s="2"/>
      <c r="L775" s="2"/>
      <c r="M775" s="56"/>
      <c r="N775" s="56"/>
      <c r="O775" s="2"/>
    </row>
    <row r="776" spans="9:15" ht="12.75" customHeight="1" x14ac:dyDescent="0.2">
      <c r="I776" s="2"/>
      <c r="J776" s="2"/>
      <c r="L776" s="2"/>
      <c r="M776" s="56"/>
      <c r="N776" s="56"/>
      <c r="O776" s="2"/>
    </row>
    <row r="777" spans="9:15" ht="12.75" customHeight="1" x14ac:dyDescent="0.2">
      <c r="I777" s="2"/>
      <c r="J777" s="2"/>
      <c r="L777" s="2"/>
      <c r="M777" s="56"/>
      <c r="N777" s="56"/>
      <c r="O777" s="2"/>
    </row>
    <row r="778" spans="9:15" ht="12.75" customHeight="1" x14ac:dyDescent="0.2">
      <c r="I778" s="2"/>
      <c r="J778" s="2"/>
      <c r="L778" s="2"/>
      <c r="M778" s="56"/>
      <c r="N778" s="56"/>
      <c r="O778" s="2"/>
    </row>
    <row r="779" spans="9:15" ht="12.75" customHeight="1" x14ac:dyDescent="0.2">
      <c r="I779" s="2"/>
      <c r="J779" s="2"/>
      <c r="L779" s="2"/>
      <c r="M779" s="56"/>
      <c r="N779" s="56"/>
      <c r="O779" s="2"/>
    </row>
    <row r="780" spans="9:15" ht="12.75" customHeight="1" x14ac:dyDescent="0.2">
      <c r="I780" s="2"/>
      <c r="J780" s="2"/>
      <c r="L780" s="2"/>
      <c r="M780" s="56"/>
      <c r="N780" s="56"/>
      <c r="O780" s="2"/>
    </row>
    <row r="781" spans="9:15" ht="12.75" customHeight="1" x14ac:dyDescent="0.2">
      <c r="I781" s="2"/>
      <c r="J781" s="2"/>
      <c r="L781" s="2"/>
      <c r="M781" s="56"/>
      <c r="N781" s="56"/>
      <c r="O781" s="2"/>
    </row>
    <row r="782" spans="9:15" ht="12.75" customHeight="1" x14ac:dyDescent="0.2">
      <c r="I782" s="2"/>
      <c r="J782" s="2"/>
      <c r="L782" s="2"/>
      <c r="M782" s="56"/>
      <c r="N782" s="56"/>
      <c r="O782" s="2"/>
    </row>
    <row r="783" spans="9:15" ht="12.75" customHeight="1" x14ac:dyDescent="0.2">
      <c r="I783" s="2"/>
      <c r="J783" s="2"/>
      <c r="L783" s="2"/>
      <c r="M783" s="56"/>
      <c r="N783" s="56"/>
      <c r="O783" s="2"/>
    </row>
    <row r="784" spans="9:15" ht="12.75" customHeight="1" x14ac:dyDescent="0.2">
      <c r="I784" s="2"/>
      <c r="J784" s="2"/>
      <c r="L784" s="2"/>
      <c r="M784" s="56"/>
      <c r="N784" s="56"/>
      <c r="O784" s="2"/>
    </row>
    <row r="785" spans="9:15" ht="12.75" customHeight="1" x14ac:dyDescent="0.2">
      <c r="I785" s="2"/>
      <c r="J785" s="2"/>
      <c r="L785" s="2"/>
      <c r="M785" s="56"/>
      <c r="N785" s="56"/>
      <c r="O785" s="2"/>
    </row>
    <row r="786" spans="9:15" ht="12.75" customHeight="1" x14ac:dyDescent="0.2">
      <c r="I786" s="2"/>
      <c r="J786" s="2"/>
      <c r="L786" s="2"/>
      <c r="M786" s="56"/>
      <c r="N786" s="56"/>
      <c r="O786" s="2"/>
    </row>
    <row r="787" spans="9:15" ht="12.75" customHeight="1" x14ac:dyDescent="0.2">
      <c r="I787" s="2"/>
      <c r="J787" s="2"/>
      <c r="L787" s="2"/>
      <c r="M787" s="56"/>
      <c r="N787" s="56"/>
      <c r="O787" s="2"/>
    </row>
    <row r="788" spans="9:15" ht="12.75" customHeight="1" x14ac:dyDescent="0.2">
      <c r="I788" s="2"/>
      <c r="J788" s="2"/>
      <c r="L788" s="2"/>
      <c r="M788" s="56"/>
      <c r="N788" s="56"/>
      <c r="O788" s="2"/>
    </row>
    <row r="789" spans="9:15" ht="12.75" customHeight="1" x14ac:dyDescent="0.2">
      <c r="I789" s="2"/>
      <c r="J789" s="2"/>
      <c r="L789" s="2"/>
      <c r="M789" s="56"/>
      <c r="N789" s="56"/>
      <c r="O789" s="2"/>
    </row>
    <row r="790" spans="9:15" ht="12.75" customHeight="1" x14ac:dyDescent="0.2">
      <c r="I790" s="2"/>
      <c r="J790" s="2"/>
      <c r="L790" s="2"/>
      <c r="M790" s="56"/>
      <c r="N790" s="56"/>
      <c r="O790" s="2"/>
    </row>
    <row r="791" spans="9:15" ht="12.75" customHeight="1" x14ac:dyDescent="0.2">
      <c r="I791" s="2"/>
      <c r="J791" s="2"/>
      <c r="L791" s="2"/>
      <c r="M791" s="56"/>
      <c r="N791" s="56"/>
      <c r="O791" s="2"/>
    </row>
    <row r="792" spans="9:15" ht="12.75" customHeight="1" x14ac:dyDescent="0.2">
      <c r="I792" s="2"/>
      <c r="J792" s="2"/>
      <c r="L792" s="2"/>
      <c r="M792" s="56"/>
      <c r="N792" s="56"/>
      <c r="O792" s="2"/>
    </row>
    <row r="793" spans="9:15" ht="12.75" customHeight="1" x14ac:dyDescent="0.2">
      <c r="I793" s="2"/>
      <c r="J793" s="2"/>
      <c r="L793" s="2"/>
      <c r="M793" s="56"/>
      <c r="N793" s="56"/>
      <c r="O793" s="2"/>
    </row>
    <row r="794" spans="9:15" ht="12.75" customHeight="1" x14ac:dyDescent="0.2">
      <c r="I794" s="2"/>
      <c r="J794" s="2"/>
      <c r="L794" s="2"/>
      <c r="M794" s="56"/>
      <c r="N794" s="56"/>
      <c r="O794" s="2"/>
    </row>
    <row r="795" spans="9:15" ht="12.75" customHeight="1" x14ac:dyDescent="0.2">
      <c r="I795" s="2"/>
      <c r="J795" s="2"/>
      <c r="L795" s="2"/>
      <c r="M795" s="56"/>
      <c r="N795" s="56"/>
      <c r="O795" s="2"/>
    </row>
    <row r="796" spans="9:15" ht="12.75" customHeight="1" x14ac:dyDescent="0.2">
      <c r="I796" s="2"/>
      <c r="J796" s="2"/>
      <c r="L796" s="2"/>
      <c r="M796" s="56"/>
      <c r="N796" s="56"/>
      <c r="O796" s="2"/>
    </row>
    <row r="797" spans="9:15" ht="12.75" customHeight="1" x14ac:dyDescent="0.2">
      <c r="I797" s="2"/>
      <c r="J797" s="2"/>
      <c r="L797" s="2"/>
      <c r="M797" s="56"/>
      <c r="N797" s="56"/>
      <c r="O797" s="2"/>
    </row>
    <row r="798" spans="9:15" ht="12.75" customHeight="1" x14ac:dyDescent="0.2">
      <c r="I798" s="2"/>
      <c r="J798" s="2"/>
      <c r="L798" s="2"/>
      <c r="M798" s="56"/>
      <c r="N798" s="56"/>
      <c r="O798" s="2"/>
    </row>
    <row r="799" spans="9:15" ht="12.75" customHeight="1" x14ac:dyDescent="0.2">
      <c r="I799" s="2"/>
      <c r="J799" s="2"/>
      <c r="L799" s="2"/>
      <c r="M799" s="56"/>
      <c r="N799" s="56"/>
      <c r="O799" s="2"/>
    </row>
    <row r="800" spans="9:15" ht="12.75" customHeight="1" x14ac:dyDescent="0.2">
      <c r="I800" s="2"/>
      <c r="J800" s="2"/>
      <c r="L800" s="2"/>
      <c r="M800" s="56"/>
      <c r="N800" s="56"/>
      <c r="O800" s="2"/>
    </row>
    <row r="801" spans="9:15" ht="12.75" customHeight="1" x14ac:dyDescent="0.2">
      <c r="I801" s="2"/>
      <c r="J801" s="2"/>
      <c r="L801" s="2"/>
      <c r="M801" s="56"/>
      <c r="N801" s="56"/>
      <c r="O801" s="2"/>
    </row>
    <row r="802" spans="9:15" ht="12.75" customHeight="1" x14ac:dyDescent="0.2">
      <c r="I802" s="2"/>
      <c r="J802" s="2"/>
      <c r="L802" s="2"/>
      <c r="M802" s="56"/>
      <c r="N802" s="56"/>
      <c r="O802" s="2"/>
    </row>
    <row r="803" spans="9:15" ht="12.75" customHeight="1" x14ac:dyDescent="0.2">
      <c r="I803" s="2"/>
      <c r="J803" s="2"/>
      <c r="L803" s="2"/>
      <c r="M803" s="56"/>
      <c r="N803" s="56"/>
      <c r="O803" s="2"/>
    </row>
    <row r="804" spans="9:15" ht="12.75" customHeight="1" x14ac:dyDescent="0.2">
      <c r="I804" s="2"/>
      <c r="J804" s="2"/>
      <c r="L804" s="2"/>
      <c r="M804" s="56"/>
      <c r="N804" s="56"/>
      <c r="O804" s="2"/>
    </row>
    <row r="805" spans="9:15" ht="12.75" customHeight="1" x14ac:dyDescent="0.2">
      <c r="I805" s="2"/>
      <c r="J805" s="2"/>
      <c r="L805" s="2"/>
      <c r="M805" s="56"/>
      <c r="N805" s="56"/>
      <c r="O805" s="2"/>
    </row>
    <row r="806" spans="9:15" ht="12.75" customHeight="1" x14ac:dyDescent="0.2">
      <c r="I806" s="2"/>
      <c r="J806" s="2"/>
      <c r="L806" s="2"/>
      <c r="M806" s="56"/>
      <c r="N806" s="56"/>
      <c r="O806" s="2"/>
    </row>
    <row r="807" spans="9:15" ht="12.75" customHeight="1" x14ac:dyDescent="0.2">
      <c r="I807" s="2"/>
      <c r="J807" s="2"/>
      <c r="L807" s="2"/>
      <c r="M807" s="56"/>
      <c r="N807" s="56"/>
      <c r="O807" s="2"/>
    </row>
    <row r="808" spans="9:15" ht="12.75" customHeight="1" x14ac:dyDescent="0.2">
      <c r="I808" s="2"/>
      <c r="J808" s="2"/>
      <c r="L808" s="2"/>
      <c r="M808" s="56"/>
      <c r="N808" s="56"/>
      <c r="O808" s="2"/>
    </row>
    <row r="809" spans="9:15" ht="12.75" customHeight="1" x14ac:dyDescent="0.2">
      <c r="I809" s="2"/>
      <c r="J809" s="2"/>
      <c r="L809" s="2"/>
      <c r="M809" s="56"/>
      <c r="N809" s="56"/>
      <c r="O809" s="2"/>
    </row>
    <row r="810" spans="9:15" ht="12.75" customHeight="1" x14ac:dyDescent="0.2">
      <c r="I810" s="2"/>
      <c r="J810" s="2"/>
      <c r="L810" s="2"/>
      <c r="M810" s="56"/>
      <c r="N810" s="56"/>
      <c r="O810" s="2"/>
    </row>
    <row r="811" spans="9:15" ht="12.75" customHeight="1" x14ac:dyDescent="0.2">
      <c r="I811" s="2"/>
      <c r="J811" s="2"/>
      <c r="L811" s="2"/>
      <c r="M811" s="56"/>
      <c r="N811" s="56"/>
      <c r="O811" s="2"/>
    </row>
    <row r="812" spans="9:15" ht="12.75" customHeight="1" x14ac:dyDescent="0.2">
      <c r="I812" s="2"/>
      <c r="J812" s="2"/>
      <c r="L812" s="2"/>
      <c r="M812" s="56"/>
      <c r="N812" s="56"/>
      <c r="O812" s="2"/>
    </row>
    <row r="813" spans="9:15" ht="12.75" customHeight="1" x14ac:dyDescent="0.2">
      <c r="I813" s="2"/>
      <c r="J813" s="2"/>
      <c r="L813" s="2"/>
      <c r="M813" s="56"/>
      <c r="N813" s="56"/>
      <c r="O813" s="2"/>
    </row>
    <row r="814" spans="9:15" ht="12.75" customHeight="1" x14ac:dyDescent="0.2">
      <c r="I814" s="2"/>
      <c r="J814" s="2"/>
      <c r="L814" s="2"/>
      <c r="M814" s="56"/>
      <c r="N814" s="56"/>
      <c r="O814" s="2"/>
    </row>
    <row r="815" spans="9:15" ht="12.75" customHeight="1" x14ac:dyDescent="0.2">
      <c r="I815" s="2"/>
      <c r="J815" s="2"/>
      <c r="L815" s="2"/>
      <c r="M815" s="56"/>
      <c r="N815" s="56"/>
      <c r="O815" s="2"/>
    </row>
    <row r="816" spans="9:15" ht="12.75" customHeight="1" x14ac:dyDescent="0.2">
      <c r="I816" s="2"/>
      <c r="J816" s="2"/>
      <c r="L816" s="2"/>
      <c r="M816" s="56"/>
      <c r="N816" s="56"/>
      <c r="O816" s="2"/>
    </row>
    <row r="817" spans="9:15" ht="12.75" customHeight="1" x14ac:dyDescent="0.2">
      <c r="I817" s="2"/>
      <c r="J817" s="2"/>
      <c r="L817" s="2"/>
      <c r="M817" s="56"/>
      <c r="N817" s="56"/>
      <c r="O817" s="2"/>
    </row>
    <row r="818" spans="9:15" ht="12.75" customHeight="1" x14ac:dyDescent="0.2">
      <c r="I818" s="2"/>
      <c r="J818" s="2"/>
      <c r="L818" s="2"/>
      <c r="M818" s="56"/>
      <c r="N818" s="56"/>
      <c r="O818" s="2"/>
    </row>
    <row r="819" spans="9:15" ht="12.75" customHeight="1" x14ac:dyDescent="0.2">
      <c r="I819" s="2"/>
      <c r="J819" s="2"/>
      <c r="L819" s="2"/>
      <c r="M819" s="56"/>
      <c r="N819" s="56"/>
      <c r="O819" s="2"/>
    </row>
    <row r="820" spans="9:15" ht="12.75" customHeight="1" x14ac:dyDescent="0.2">
      <c r="I820" s="2"/>
      <c r="J820" s="2"/>
      <c r="L820" s="2"/>
      <c r="M820" s="56"/>
      <c r="N820" s="56"/>
      <c r="O820" s="2"/>
    </row>
    <row r="821" spans="9:15" ht="12.75" customHeight="1" x14ac:dyDescent="0.2">
      <c r="I821" s="2"/>
      <c r="J821" s="2"/>
      <c r="L821" s="2"/>
      <c r="M821" s="56"/>
      <c r="N821" s="56"/>
      <c r="O821" s="2"/>
    </row>
    <row r="822" spans="9:15" ht="12.75" customHeight="1" x14ac:dyDescent="0.2">
      <c r="I822" s="2"/>
      <c r="J822" s="2"/>
      <c r="L822" s="2"/>
      <c r="M822" s="56"/>
      <c r="N822" s="56"/>
      <c r="O822" s="2"/>
    </row>
    <row r="823" spans="9:15" ht="12.75" customHeight="1" x14ac:dyDescent="0.2">
      <c r="I823" s="2"/>
      <c r="J823" s="2"/>
      <c r="L823" s="2"/>
      <c r="M823" s="56"/>
      <c r="N823" s="56"/>
      <c r="O823" s="2"/>
    </row>
    <row r="824" spans="9:15" ht="12.75" customHeight="1" x14ac:dyDescent="0.2">
      <c r="I824" s="2"/>
      <c r="J824" s="2"/>
      <c r="L824" s="2"/>
      <c r="M824" s="56"/>
      <c r="N824" s="56"/>
      <c r="O824" s="2"/>
    </row>
    <row r="825" spans="9:15" ht="12.75" customHeight="1" x14ac:dyDescent="0.2">
      <c r="I825" s="2"/>
      <c r="J825" s="2"/>
      <c r="L825" s="2"/>
      <c r="M825" s="56"/>
      <c r="N825" s="56"/>
      <c r="O825" s="2"/>
    </row>
    <row r="826" spans="9:15" ht="12.75" customHeight="1" x14ac:dyDescent="0.2">
      <c r="I826" s="2"/>
      <c r="J826" s="2"/>
      <c r="L826" s="2"/>
      <c r="M826" s="56"/>
      <c r="N826" s="56"/>
      <c r="O826" s="2"/>
    </row>
    <row r="827" spans="9:15" ht="12.75" customHeight="1" x14ac:dyDescent="0.2">
      <c r="I827" s="2"/>
      <c r="J827" s="2"/>
      <c r="L827" s="2"/>
      <c r="M827" s="56"/>
      <c r="N827" s="56"/>
      <c r="O827" s="2"/>
    </row>
    <row r="828" spans="9:15" ht="12.75" customHeight="1" x14ac:dyDescent="0.2">
      <c r="I828" s="2"/>
      <c r="J828" s="2"/>
      <c r="L828" s="2"/>
      <c r="M828" s="56"/>
      <c r="N828" s="56"/>
      <c r="O828" s="2"/>
    </row>
    <row r="829" spans="9:15" ht="12.75" customHeight="1" x14ac:dyDescent="0.2">
      <c r="I829" s="2"/>
      <c r="J829" s="2"/>
      <c r="L829" s="2"/>
      <c r="M829" s="56"/>
      <c r="N829" s="56"/>
      <c r="O829" s="2"/>
    </row>
    <row r="830" spans="9:15" ht="12.75" customHeight="1" x14ac:dyDescent="0.2">
      <c r="I830" s="2"/>
      <c r="J830" s="2"/>
      <c r="L830" s="2"/>
      <c r="M830" s="56"/>
      <c r="N830" s="56"/>
      <c r="O830" s="2"/>
    </row>
    <row r="831" spans="9:15" ht="12.75" customHeight="1" x14ac:dyDescent="0.2">
      <c r="I831" s="2"/>
      <c r="J831" s="2"/>
      <c r="L831" s="2"/>
      <c r="M831" s="56"/>
      <c r="N831" s="56"/>
      <c r="O831" s="2"/>
    </row>
    <row r="832" spans="9:15" ht="12.75" customHeight="1" x14ac:dyDescent="0.2">
      <c r="I832" s="2"/>
      <c r="J832" s="2"/>
      <c r="L832" s="2"/>
      <c r="M832" s="56"/>
      <c r="N832" s="56"/>
      <c r="O832" s="2"/>
    </row>
    <row r="833" spans="9:15" ht="12.75" customHeight="1" x14ac:dyDescent="0.2">
      <c r="I833" s="2"/>
      <c r="J833" s="2"/>
      <c r="L833" s="2"/>
      <c r="M833" s="56"/>
      <c r="N833" s="56"/>
      <c r="O833" s="2"/>
    </row>
    <row r="834" spans="9:15" ht="12.75" customHeight="1" x14ac:dyDescent="0.2">
      <c r="I834" s="2"/>
      <c r="J834" s="2"/>
      <c r="L834" s="2"/>
      <c r="M834" s="56"/>
      <c r="N834" s="56"/>
      <c r="O834" s="2"/>
    </row>
    <row r="835" spans="9:15" ht="12.75" customHeight="1" x14ac:dyDescent="0.2">
      <c r="I835" s="2"/>
      <c r="J835" s="2"/>
      <c r="L835" s="2"/>
      <c r="M835" s="56"/>
      <c r="N835" s="56"/>
      <c r="O835" s="2"/>
    </row>
    <row r="836" spans="9:15" ht="12.75" customHeight="1" x14ac:dyDescent="0.2">
      <c r="I836" s="2"/>
      <c r="J836" s="2"/>
      <c r="L836" s="2"/>
      <c r="M836" s="56"/>
      <c r="N836" s="56"/>
      <c r="O836" s="2"/>
    </row>
    <row r="837" spans="9:15" ht="12.75" customHeight="1" x14ac:dyDescent="0.2">
      <c r="I837" s="2"/>
      <c r="J837" s="2"/>
      <c r="L837" s="2"/>
      <c r="M837" s="56"/>
      <c r="N837" s="56"/>
      <c r="O837" s="2"/>
    </row>
    <row r="838" spans="9:15" ht="12.75" customHeight="1" x14ac:dyDescent="0.2">
      <c r="I838" s="2"/>
      <c r="J838" s="2"/>
      <c r="L838" s="2"/>
      <c r="M838" s="56"/>
      <c r="N838" s="56"/>
      <c r="O838" s="2"/>
    </row>
    <row r="839" spans="9:15" ht="12.75" customHeight="1" x14ac:dyDescent="0.2">
      <c r="I839" s="2"/>
      <c r="J839" s="2"/>
      <c r="L839" s="2"/>
      <c r="M839" s="56"/>
      <c r="N839" s="56"/>
      <c r="O839" s="2"/>
    </row>
    <row r="840" spans="9:15" ht="12.75" customHeight="1" x14ac:dyDescent="0.2">
      <c r="I840" s="2"/>
      <c r="J840" s="2"/>
      <c r="L840" s="2"/>
      <c r="M840" s="56"/>
      <c r="N840" s="56"/>
      <c r="O840" s="2"/>
    </row>
    <row r="841" spans="9:15" ht="12.75" customHeight="1" x14ac:dyDescent="0.2">
      <c r="I841" s="2"/>
      <c r="J841" s="2"/>
      <c r="L841" s="2"/>
      <c r="M841" s="56"/>
      <c r="N841" s="56"/>
      <c r="O841" s="2"/>
    </row>
    <row r="842" spans="9:15" ht="12.75" customHeight="1" x14ac:dyDescent="0.2">
      <c r="I842" s="2"/>
      <c r="J842" s="2"/>
      <c r="L842" s="2"/>
      <c r="M842" s="56"/>
      <c r="N842" s="56"/>
      <c r="O842" s="2"/>
    </row>
    <row r="843" spans="9:15" ht="12.75" customHeight="1" x14ac:dyDescent="0.2">
      <c r="I843" s="2"/>
      <c r="J843" s="2"/>
      <c r="L843" s="2"/>
      <c r="M843" s="56"/>
      <c r="N843" s="56"/>
      <c r="O843" s="2"/>
    </row>
    <row r="844" spans="9:15" ht="12.75" customHeight="1" x14ac:dyDescent="0.2">
      <c r="I844" s="2"/>
      <c r="J844" s="2"/>
      <c r="L844" s="2"/>
      <c r="M844" s="56"/>
      <c r="N844" s="56"/>
      <c r="O844" s="2"/>
    </row>
    <row r="845" spans="9:15" ht="12.75" customHeight="1" x14ac:dyDescent="0.2">
      <c r="I845" s="2"/>
      <c r="J845" s="2"/>
      <c r="L845" s="2"/>
      <c r="M845" s="56"/>
      <c r="N845" s="56"/>
      <c r="O845" s="2"/>
    </row>
    <row r="846" spans="9:15" ht="12.75" customHeight="1" x14ac:dyDescent="0.2">
      <c r="I846" s="2"/>
      <c r="J846" s="2"/>
      <c r="L846" s="2"/>
      <c r="M846" s="56"/>
      <c r="N846" s="56"/>
      <c r="O846" s="2"/>
    </row>
    <row r="847" spans="9:15" ht="12.75" customHeight="1" x14ac:dyDescent="0.2">
      <c r="I847" s="2"/>
      <c r="J847" s="2"/>
      <c r="L847" s="2"/>
      <c r="M847" s="56"/>
      <c r="N847" s="56"/>
      <c r="O847" s="2"/>
    </row>
    <row r="848" spans="9:15" ht="12.75" customHeight="1" x14ac:dyDescent="0.2">
      <c r="I848" s="2"/>
      <c r="J848" s="2"/>
      <c r="L848" s="2"/>
      <c r="M848" s="56"/>
      <c r="N848" s="56"/>
      <c r="O848" s="2"/>
    </row>
    <row r="849" spans="9:15" ht="12.75" customHeight="1" x14ac:dyDescent="0.2">
      <c r="I849" s="2"/>
      <c r="J849" s="2"/>
      <c r="L849" s="2"/>
      <c r="M849" s="56"/>
      <c r="N849" s="56"/>
      <c r="O849" s="2"/>
    </row>
    <row r="850" spans="9:15" ht="12.75" customHeight="1" x14ac:dyDescent="0.2">
      <c r="I850" s="2"/>
      <c r="J850" s="2"/>
      <c r="L850" s="2"/>
      <c r="M850" s="56"/>
      <c r="N850" s="56"/>
      <c r="O850" s="2"/>
    </row>
    <row r="851" spans="9:15" ht="12.75" customHeight="1" x14ac:dyDescent="0.2">
      <c r="I851" s="2"/>
      <c r="J851" s="2"/>
      <c r="L851" s="2"/>
      <c r="M851" s="56"/>
      <c r="N851" s="56"/>
      <c r="O851" s="2"/>
    </row>
    <row r="852" spans="9:15" ht="12.75" customHeight="1" x14ac:dyDescent="0.2">
      <c r="I852" s="2"/>
      <c r="J852" s="2"/>
      <c r="L852" s="2"/>
      <c r="M852" s="56"/>
      <c r="N852" s="56"/>
      <c r="O852" s="2"/>
    </row>
    <row r="853" spans="9:15" ht="12.75" customHeight="1" x14ac:dyDescent="0.2">
      <c r="I853" s="2"/>
      <c r="J853" s="2"/>
      <c r="L853" s="2"/>
      <c r="M853" s="56"/>
      <c r="N853" s="56"/>
      <c r="O853" s="2"/>
    </row>
    <row r="854" spans="9:15" ht="12.75" customHeight="1" x14ac:dyDescent="0.2">
      <c r="I854" s="2"/>
      <c r="J854" s="2"/>
      <c r="L854" s="2"/>
      <c r="M854" s="56"/>
      <c r="N854" s="56"/>
      <c r="O854" s="2"/>
    </row>
    <row r="855" spans="9:15" ht="12.75" customHeight="1" x14ac:dyDescent="0.2">
      <c r="I855" s="2"/>
      <c r="J855" s="2"/>
      <c r="L855" s="2"/>
      <c r="M855" s="56"/>
      <c r="N855" s="56"/>
      <c r="O855" s="2"/>
    </row>
    <row r="856" spans="9:15" ht="12.75" customHeight="1" x14ac:dyDescent="0.2">
      <c r="I856" s="2"/>
      <c r="J856" s="2"/>
      <c r="L856" s="2"/>
      <c r="M856" s="56"/>
      <c r="N856" s="56"/>
      <c r="O856" s="2"/>
    </row>
    <row r="857" spans="9:15" ht="12.75" customHeight="1" x14ac:dyDescent="0.2">
      <c r="I857" s="2"/>
      <c r="J857" s="2"/>
      <c r="L857" s="2"/>
      <c r="M857" s="56"/>
      <c r="N857" s="56"/>
      <c r="O857" s="2"/>
    </row>
    <row r="858" spans="9:15" ht="12.75" customHeight="1" x14ac:dyDescent="0.2">
      <c r="I858" s="2"/>
      <c r="J858" s="2"/>
      <c r="L858" s="2"/>
      <c r="M858" s="56"/>
      <c r="N858" s="56"/>
      <c r="O858" s="2"/>
    </row>
    <row r="859" spans="9:15" ht="12.75" customHeight="1" x14ac:dyDescent="0.2">
      <c r="I859" s="2"/>
      <c r="J859" s="2"/>
      <c r="L859" s="2"/>
      <c r="M859" s="56"/>
      <c r="N859" s="56"/>
      <c r="O859" s="2"/>
    </row>
    <row r="860" spans="9:15" ht="12.75" customHeight="1" x14ac:dyDescent="0.2">
      <c r="I860" s="2"/>
      <c r="J860" s="2"/>
      <c r="L860" s="2"/>
      <c r="M860" s="56"/>
      <c r="N860" s="56"/>
      <c r="O860" s="2"/>
    </row>
    <row r="861" spans="9:15" ht="12.75" customHeight="1" x14ac:dyDescent="0.2">
      <c r="I861" s="2"/>
      <c r="J861" s="2"/>
      <c r="L861" s="2"/>
      <c r="M861" s="56"/>
      <c r="N861" s="56"/>
      <c r="O861" s="2"/>
    </row>
    <row r="862" spans="9:15" ht="12.75" customHeight="1" x14ac:dyDescent="0.2">
      <c r="I862" s="2"/>
      <c r="J862" s="2"/>
      <c r="L862" s="2"/>
      <c r="M862" s="56"/>
      <c r="N862" s="56"/>
      <c r="O862" s="2"/>
    </row>
    <row r="863" spans="9:15" ht="12.75" customHeight="1" x14ac:dyDescent="0.2">
      <c r="I863" s="2"/>
      <c r="J863" s="2"/>
      <c r="L863" s="2"/>
      <c r="M863" s="56"/>
      <c r="N863" s="56"/>
      <c r="O863" s="2"/>
    </row>
    <row r="864" spans="9:15" ht="12.75" customHeight="1" x14ac:dyDescent="0.2">
      <c r="I864" s="2"/>
      <c r="J864" s="2"/>
      <c r="L864" s="2"/>
      <c r="M864" s="56"/>
      <c r="N864" s="56"/>
      <c r="O864" s="2"/>
    </row>
    <row r="865" spans="9:15" ht="12.75" customHeight="1" x14ac:dyDescent="0.2">
      <c r="I865" s="2"/>
      <c r="J865" s="2"/>
      <c r="L865" s="2"/>
      <c r="M865" s="56"/>
      <c r="N865" s="56"/>
      <c r="O865" s="2"/>
    </row>
    <row r="866" spans="9:15" ht="12.75" customHeight="1" x14ac:dyDescent="0.2">
      <c r="I866" s="2"/>
      <c r="J866" s="2"/>
      <c r="L866" s="2"/>
      <c r="M866" s="56"/>
      <c r="N866" s="56"/>
      <c r="O866" s="2"/>
    </row>
    <row r="867" spans="9:15" ht="12.75" customHeight="1" x14ac:dyDescent="0.2">
      <c r="I867" s="2"/>
      <c r="J867" s="2"/>
      <c r="L867" s="2"/>
      <c r="M867" s="56"/>
      <c r="N867" s="56"/>
      <c r="O867" s="2"/>
    </row>
    <row r="868" spans="9:15" ht="12.75" customHeight="1" x14ac:dyDescent="0.2">
      <c r="I868" s="2"/>
      <c r="J868" s="2"/>
      <c r="L868" s="2"/>
      <c r="M868" s="56"/>
      <c r="N868" s="56"/>
      <c r="O868" s="2"/>
    </row>
    <row r="869" spans="9:15" ht="12.75" customHeight="1" x14ac:dyDescent="0.2">
      <c r="I869" s="2"/>
      <c r="J869" s="2"/>
      <c r="L869" s="2"/>
      <c r="M869" s="56"/>
      <c r="N869" s="56"/>
      <c r="O869" s="2"/>
    </row>
    <row r="870" spans="9:15" ht="12.75" customHeight="1" x14ac:dyDescent="0.2">
      <c r="I870" s="2"/>
      <c r="J870" s="2"/>
      <c r="L870" s="2"/>
      <c r="M870" s="56"/>
      <c r="N870" s="56"/>
      <c r="O870" s="2"/>
    </row>
    <row r="871" spans="9:15" ht="12.75" customHeight="1" x14ac:dyDescent="0.2">
      <c r="I871" s="2"/>
      <c r="J871" s="2"/>
      <c r="L871" s="2"/>
      <c r="M871" s="56"/>
      <c r="N871" s="56"/>
      <c r="O871" s="2"/>
    </row>
    <row r="872" spans="9:15" ht="12.75" customHeight="1" x14ac:dyDescent="0.2">
      <c r="I872" s="2"/>
      <c r="J872" s="2"/>
      <c r="L872" s="2"/>
      <c r="M872" s="56"/>
      <c r="N872" s="56"/>
      <c r="O872" s="2"/>
    </row>
    <row r="873" spans="9:15" ht="12.75" customHeight="1" x14ac:dyDescent="0.2">
      <c r="I873" s="2"/>
      <c r="J873" s="2"/>
      <c r="L873" s="2"/>
      <c r="M873" s="56"/>
      <c r="N873" s="56"/>
      <c r="O873" s="2"/>
    </row>
    <row r="874" spans="9:15" ht="12.75" customHeight="1" x14ac:dyDescent="0.2">
      <c r="I874" s="2"/>
      <c r="J874" s="2"/>
      <c r="L874" s="2"/>
      <c r="M874" s="56"/>
      <c r="N874" s="56"/>
      <c r="O874" s="2"/>
    </row>
    <row r="875" spans="9:15" ht="12.75" customHeight="1" x14ac:dyDescent="0.2">
      <c r="I875" s="2"/>
      <c r="J875" s="2"/>
      <c r="L875" s="2"/>
      <c r="M875" s="56"/>
      <c r="N875" s="56"/>
      <c r="O875" s="2"/>
    </row>
    <row r="876" spans="9:15" ht="12.75" customHeight="1" x14ac:dyDescent="0.2">
      <c r="I876" s="2"/>
      <c r="J876" s="2"/>
      <c r="L876" s="2"/>
      <c r="M876" s="56"/>
      <c r="N876" s="56"/>
      <c r="O876" s="2"/>
    </row>
    <row r="877" spans="9:15" ht="12.75" customHeight="1" x14ac:dyDescent="0.2">
      <c r="I877" s="2"/>
      <c r="J877" s="2"/>
      <c r="L877" s="2"/>
      <c r="M877" s="56"/>
      <c r="N877" s="56"/>
      <c r="O877" s="2"/>
    </row>
    <row r="878" spans="9:15" ht="12.75" customHeight="1" x14ac:dyDescent="0.2">
      <c r="I878" s="2"/>
      <c r="J878" s="2"/>
      <c r="L878" s="2"/>
      <c r="M878" s="56"/>
      <c r="N878" s="56"/>
      <c r="O878" s="2"/>
    </row>
    <row r="879" spans="9:15" ht="12.75" customHeight="1" x14ac:dyDescent="0.2">
      <c r="I879" s="2"/>
      <c r="J879" s="2"/>
      <c r="L879" s="2"/>
      <c r="M879" s="56"/>
      <c r="N879" s="56"/>
      <c r="O879" s="2"/>
    </row>
    <row r="880" spans="9:15" ht="12.75" customHeight="1" x14ac:dyDescent="0.2">
      <c r="I880" s="2"/>
      <c r="J880" s="2"/>
      <c r="L880" s="2"/>
      <c r="M880" s="56"/>
      <c r="N880" s="56"/>
      <c r="O880" s="2"/>
    </row>
    <row r="881" spans="9:15" ht="12.75" customHeight="1" x14ac:dyDescent="0.2">
      <c r="I881" s="2"/>
      <c r="J881" s="2"/>
      <c r="L881" s="2"/>
      <c r="M881" s="56"/>
      <c r="N881" s="56"/>
      <c r="O881" s="2"/>
    </row>
    <row r="882" spans="9:15" ht="12.75" customHeight="1" x14ac:dyDescent="0.2">
      <c r="I882" s="2"/>
      <c r="J882" s="2"/>
      <c r="L882" s="2"/>
      <c r="M882" s="56"/>
      <c r="N882" s="56"/>
      <c r="O882" s="2"/>
    </row>
    <row r="883" spans="9:15" ht="12.75" customHeight="1" x14ac:dyDescent="0.2">
      <c r="I883" s="2"/>
      <c r="J883" s="2"/>
      <c r="L883" s="2"/>
      <c r="M883" s="56"/>
      <c r="N883" s="56"/>
      <c r="O883" s="2"/>
    </row>
    <row r="884" spans="9:15" ht="12.75" customHeight="1" x14ac:dyDescent="0.2">
      <c r="I884" s="2"/>
      <c r="J884" s="2"/>
      <c r="L884" s="2"/>
      <c r="M884" s="56"/>
      <c r="N884" s="56"/>
      <c r="O884" s="2"/>
    </row>
    <row r="885" spans="9:15" ht="12.75" customHeight="1" x14ac:dyDescent="0.2">
      <c r="I885" s="2"/>
      <c r="J885" s="2"/>
      <c r="L885" s="2"/>
      <c r="M885" s="56"/>
      <c r="N885" s="56"/>
      <c r="O885" s="2"/>
    </row>
    <row r="886" spans="9:15" ht="12.75" customHeight="1" x14ac:dyDescent="0.2">
      <c r="I886" s="2"/>
      <c r="J886" s="2"/>
      <c r="L886" s="2"/>
      <c r="M886" s="56"/>
      <c r="N886" s="56"/>
      <c r="O886" s="2"/>
    </row>
    <row r="887" spans="9:15" ht="12.75" customHeight="1" x14ac:dyDescent="0.2">
      <c r="I887" s="2"/>
      <c r="J887" s="2"/>
      <c r="L887" s="2"/>
      <c r="M887" s="56"/>
      <c r="N887" s="56"/>
      <c r="O887" s="2"/>
    </row>
    <row r="888" spans="9:15" ht="12.75" customHeight="1" x14ac:dyDescent="0.2">
      <c r="I888" s="2"/>
      <c r="J888" s="2"/>
      <c r="L888" s="2"/>
      <c r="M888" s="56"/>
      <c r="N888" s="56"/>
      <c r="O888" s="2"/>
    </row>
    <row r="889" spans="9:15" ht="12.75" customHeight="1" x14ac:dyDescent="0.2">
      <c r="I889" s="2"/>
      <c r="J889" s="2"/>
      <c r="L889" s="2"/>
      <c r="M889" s="56"/>
      <c r="N889" s="56"/>
      <c r="O889" s="2"/>
    </row>
    <row r="890" spans="9:15" ht="12.75" customHeight="1" x14ac:dyDescent="0.2">
      <c r="I890" s="2"/>
      <c r="J890" s="2"/>
      <c r="L890" s="2"/>
      <c r="M890" s="56"/>
      <c r="N890" s="56"/>
      <c r="O890" s="2"/>
    </row>
    <row r="891" spans="9:15" ht="12.75" customHeight="1" x14ac:dyDescent="0.2">
      <c r="I891" s="2"/>
      <c r="J891" s="2"/>
      <c r="L891" s="2"/>
      <c r="M891" s="56"/>
      <c r="N891" s="56"/>
      <c r="O891" s="2"/>
    </row>
    <row r="892" spans="9:15" ht="12.75" customHeight="1" x14ac:dyDescent="0.2">
      <c r="I892" s="2"/>
      <c r="J892" s="2"/>
      <c r="L892" s="2"/>
      <c r="M892" s="56"/>
      <c r="N892" s="56"/>
      <c r="O892" s="2"/>
    </row>
    <row r="893" spans="9:15" ht="12.75" customHeight="1" x14ac:dyDescent="0.2">
      <c r="I893" s="2"/>
      <c r="J893" s="2"/>
      <c r="L893" s="2"/>
      <c r="M893" s="56"/>
      <c r="N893" s="56"/>
      <c r="O893" s="2"/>
    </row>
    <row r="894" spans="9:15" ht="12.75" customHeight="1" x14ac:dyDescent="0.2">
      <c r="I894" s="2"/>
      <c r="J894" s="2"/>
      <c r="L894" s="2"/>
      <c r="M894" s="56"/>
      <c r="N894" s="56"/>
      <c r="O894" s="2"/>
    </row>
    <row r="895" spans="9:15" ht="12.75" customHeight="1" x14ac:dyDescent="0.2">
      <c r="I895" s="2"/>
      <c r="J895" s="2"/>
      <c r="L895" s="2"/>
      <c r="M895" s="56"/>
      <c r="N895" s="56"/>
      <c r="O895" s="2"/>
    </row>
    <row r="896" spans="9:15" ht="12.75" customHeight="1" x14ac:dyDescent="0.2">
      <c r="I896" s="2"/>
      <c r="J896" s="2"/>
      <c r="L896" s="2"/>
      <c r="M896" s="56"/>
      <c r="N896" s="56"/>
      <c r="O896" s="2"/>
    </row>
    <row r="897" spans="9:15" ht="12.75" customHeight="1" x14ac:dyDescent="0.2">
      <c r="I897" s="2"/>
      <c r="J897" s="2"/>
      <c r="L897" s="2"/>
      <c r="M897" s="56"/>
      <c r="N897" s="56"/>
      <c r="O897" s="2"/>
    </row>
    <row r="898" spans="9:15" ht="12.75" customHeight="1" x14ac:dyDescent="0.2">
      <c r="I898" s="2"/>
      <c r="J898" s="2"/>
      <c r="L898" s="2"/>
      <c r="M898" s="56"/>
      <c r="N898" s="56"/>
      <c r="O898" s="2"/>
    </row>
    <row r="899" spans="9:15" ht="12.75" customHeight="1" x14ac:dyDescent="0.2">
      <c r="I899" s="2"/>
      <c r="J899" s="2"/>
      <c r="L899" s="2"/>
      <c r="M899" s="56"/>
      <c r="N899" s="56"/>
      <c r="O899" s="2"/>
    </row>
    <row r="900" spans="9:15" ht="12.75" customHeight="1" x14ac:dyDescent="0.2">
      <c r="I900" s="2"/>
      <c r="J900" s="2"/>
      <c r="L900" s="2"/>
      <c r="M900" s="56"/>
      <c r="N900" s="56"/>
      <c r="O900" s="2"/>
    </row>
    <row r="901" spans="9:15" ht="12.75" customHeight="1" x14ac:dyDescent="0.2">
      <c r="I901" s="2"/>
      <c r="J901" s="2"/>
      <c r="L901" s="2"/>
      <c r="M901" s="56"/>
      <c r="N901" s="56"/>
      <c r="O901" s="2"/>
    </row>
    <row r="902" spans="9:15" ht="12.75" customHeight="1" x14ac:dyDescent="0.2">
      <c r="I902" s="2"/>
      <c r="J902" s="2"/>
      <c r="L902" s="2"/>
      <c r="M902" s="56"/>
      <c r="N902" s="56"/>
      <c r="O902" s="2"/>
    </row>
    <row r="903" spans="9:15" ht="12.75" customHeight="1" x14ac:dyDescent="0.2">
      <c r="I903" s="2"/>
      <c r="J903" s="2"/>
      <c r="L903" s="2"/>
      <c r="M903" s="56"/>
      <c r="N903" s="56"/>
      <c r="O903" s="2"/>
    </row>
    <row r="904" spans="9:15" ht="12.75" customHeight="1" x14ac:dyDescent="0.2">
      <c r="I904" s="2"/>
      <c r="J904" s="2"/>
      <c r="L904" s="2"/>
      <c r="M904" s="56"/>
      <c r="N904" s="56"/>
      <c r="O904" s="2"/>
    </row>
    <row r="905" spans="9:15" ht="12.75" customHeight="1" x14ac:dyDescent="0.2">
      <c r="I905" s="2"/>
      <c r="J905" s="2"/>
      <c r="L905" s="2"/>
      <c r="M905" s="56"/>
      <c r="N905" s="56"/>
      <c r="O905" s="2"/>
    </row>
    <row r="906" spans="9:15" ht="12.75" customHeight="1" x14ac:dyDescent="0.2">
      <c r="I906" s="2"/>
      <c r="J906" s="2"/>
      <c r="L906" s="2"/>
      <c r="M906" s="56"/>
      <c r="N906" s="56"/>
      <c r="O906" s="2"/>
    </row>
    <row r="907" spans="9:15" ht="12.75" customHeight="1" x14ac:dyDescent="0.2">
      <c r="I907" s="2"/>
      <c r="J907" s="2"/>
      <c r="L907" s="2"/>
      <c r="M907" s="56"/>
      <c r="N907" s="56"/>
      <c r="O907" s="2"/>
    </row>
    <row r="908" spans="9:15" ht="12.75" customHeight="1" x14ac:dyDescent="0.2">
      <c r="I908" s="2"/>
      <c r="J908" s="2"/>
      <c r="L908" s="2"/>
      <c r="M908" s="56"/>
      <c r="N908" s="56"/>
      <c r="O908" s="2"/>
    </row>
    <row r="909" spans="9:15" ht="12.75" customHeight="1" x14ac:dyDescent="0.2">
      <c r="I909" s="2"/>
      <c r="J909" s="2"/>
      <c r="L909" s="2"/>
      <c r="M909" s="56"/>
      <c r="N909" s="56"/>
      <c r="O909" s="2"/>
    </row>
    <row r="910" spans="9:15" ht="12.75" customHeight="1" x14ac:dyDescent="0.2">
      <c r="I910" s="2"/>
      <c r="J910" s="2"/>
      <c r="L910" s="2"/>
      <c r="M910" s="56"/>
      <c r="N910" s="56"/>
      <c r="O910" s="2"/>
    </row>
    <row r="911" spans="9:15" ht="12.75" customHeight="1" x14ac:dyDescent="0.2">
      <c r="I911" s="2"/>
      <c r="J911" s="2"/>
      <c r="L911" s="2"/>
      <c r="M911" s="56"/>
      <c r="N911" s="56"/>
      <c r="O911" s="2"/>
    </row>
    <row r="912" spans="9:15" ht="12.75" customHeight="1" x14ac:dyDescent="0.2">
      <c r="I912" s="2"/>
      <c r="J912" s="2"/>
      <c r="L912" s="2"/>
      <c r="M912" s="56"/>
      <c r="N912" s="56"/>
      <c r="O912" s="2"/>
    </row>
    <row r="913" spans="9:15" ht="12.75" customHeight="1" x14ac:dyDescent="0.2">
      <c r="I913" s="2"/>
      <c r="J913" s="2"/>
      <c r="L913" s="2"/>
      <c r="M913" s="56"/>
      <c r="N913" s="56"/>
      <c r="O913" s="2"/>
    </row>
    <row r="914" spans="9:15" ht="12.75" customHeight="1" x14ac:dyDescent="0.2">
      <c r="I914" s="2"/>
      <c r="J914" s="2"/>
      <c r="L914" s="2"/>
      <c r="M914" s="56"/>
      <c r="N914" s="56"/>
      <c r="O914" s="2"/>
    </row>
    <row r="915" spans="9:15" ht="12.75" customHeight="1" x14ac:dyDescent="0.2">
      <c r="I915" s="2"/>
      <c r="J915" s="2"/>
      <c r="L915" s="2"/>
      <c r="M915" s="56"/>
      <c r="N915" s="56"/>
      <c r="O915" s="2"/>
    </row>
    <row r="916" spans="9:15" ht="12.75" customHeight="1" x14ac:dyDescent="0.2">
      <c r="I916" s="2"/>
      <c r="J916" s="2"/>
      <c r="L916" s="2"/>
      <c r="M916" s="56"/>
      <c r="N916" s="56"/>
      <c r="O916" s="2"/>
    </row>
    <row r="917" spans="9:15" ht="12.75" customHeight="1" x14ac:dyDescent="0.2">
      <c r="I917" s="2"/>
      <c r="J917" s="2"/>
      <c r="L917" s="2"/>
      <c r="M917" s="56"/>
      <c r="N917" s="56"/>
      <c r="O917" s="2"/>
    </row>
    <row r="918" spans="9:15" ht="12.75" customHeight="1" x14ac:dyDescent="0.2">
      <c r="I918" s="2"/>
      <c r="J918" s="2"/>
      <c r="L918" s="2"/>
      <c r="M918" s="56"/>
      <c r="N918" s="56"/>
      <c r="O918" s="2"/>
    </row>
    <row r="919" spans="9:15" ht="12.75" customHeight="1" x14ac:dyDescent="0.2">
      <c r="I919" s="2"/>
      <c r="J919" s="2"/>
      <c r="L919" s="2"/>
      <c r="M919" s="56"/>
      <c r="N919" s="56"/>
      <c r="O919" s="2"/>
    </row>
    <row r="920" spans="9:15" ht="12.75" customHeight="1" x14ac:dyDescent="0.2">
      <c r="I920" s="2"/>
      <c r="J920" s="2"/>
      <c r="L920" s="2"/>
      <c r="M920" s="56"/>
      <c r="N920" s="56"/>
      <c r="O920" s="2"/>
    </row>
    <row r="921" spans="9:15" ht="12.75" customHeight="1" x14ac:dyDescent="0.2">
      <c r="I921" s="2"/>
      <c r="J921" s="2"/>
      <c r="L921" s="2"/>
      <c r="M921" s="56"/>
      <c r="N921" s="56"/>
      <c r="O921" s="2"/>
    </row>
    <row r="922" spans="9:15" ht="12.75" customHeight="1" x14ac:dyDescent="0.2">
      <c r="I922" s="2"/>
      <c r="J922" s="2"/>
      <c r="L922" s="2"/>
      <c r="M922" s="56"/>
      <c r="N922" s="56"/>
      <c r="O922" s="2"/>
    </row>
    <row r="923" spans="9:15" ht="12.75" customHeight="1" x14ac:dyDescent="0.2">
      <c r="I923" s="2"/>
      <c r="J923" s="2"/>
      <c r="L923" s="2"/>
      <c r="M923" s="56"/>
      <c r="N923" s="56"/>
      <c r="O923" s="2"/>
    </row>
    <row r="924" spans="9:15" ht="12.75" customHeight="1" x14ac:dyDescent="0.2">
      <c r="I924" s="2"/>
      <c r="J924" s="2"/>
      <c r="L924" s="2"/>
      <c r="M924" s="56"/>
      <c r="N924" s="56"/>
      <c r="O924" s="2"/>
    </row>
    <row r="925" spans="9:15" ht="12.75" customHeight="1" x14ac:dyDescent="0.2">
      <c r="I925" s="2"/>
      <c r="J925" s="2"/>
      <c r="L925" s="2"/>
      <c r="M925" s="56"/>
      <c r="N925" s="56"/>
      <c r="O925" s="2"/>
    </row>
    <row r="926" spans="9:15" ht="12.75" customHeight="1" x14ac:dyDescent="0.2">
      <c r="I926" s="2"/>
      <c r="J926" s="2"/>
      <c r="L926" s="2"/>
      <c r="M926" s="56"/>
      <c r="N926" s="56"/>
      <c r="O926" s="2"/>
    </row>
    <row r="927" spans="9:15" ht="12.75" customHeight="1" x14ac:dyDescent="0.2">
      <c r="I927" s="2"/>
      <c r="J927" s="2"/>
      <c r="L927" s="2"/>
      <c r="M927" s="56"/>
      <c r="N927" s="56"/>
      <c r="O927" s="2"/>
    </row>
    <row r="928" spans="9:15" ht="12.75" customHeight="1" x14ac:dyDescent="0.2">
      <c r="I928" s="2"/>
      <c r="J928" s="2"/>
      <c r="L928" s="2"/>
      <c r="M928" s="56"/>
      <c r="N928" s="56"/>
      <c r="O928" s="2"/>
    </row>
    <row r="929" spans="9:15" ht="12.75" customHeight="1" x14ac:dyDescent="0.2">
      <c r="I929" s="2"/>
      <c r="J929" s="2"/>
      <c r="L929" s="2"/>
      <c r="M929" s="56"/>
      <c r="N929" s="56"/>
      <c r="O929" s="2"/>
    </row>
    <row r="930" spans="9:15" ht="12.75" customHeight="1" x14ac:dyDescent="0.2">
      <c r="I930" s="2"/>
      <c r="J930" s="2"/>
      <c r="L930" s="2"/>
      <c r="M930" s="56"/>
      <c r="N930" s="56"/>
      <c r="O930" s="2"/>
    </row>
    <row r="931" spans="9:15" ht="12.75" customHeight="1" x14ac:dyDescent="0.2">
      <c r="I931" s="2"/>
      <c r="J931" s="2"/>
      <c r="L931" s="2"/>
      <c r="M931" s="56"/>
      <c r="N931" s="56"/>
      <c r="O931" s="2"/>
    </row>
    <row r="932" spans="9:15" ht="12.75" customHeight="1" x14ac:dyDescent="0.2">
      <c r="I932" s="2"/>
      <c r="J932" s="2"/>
      <c r="L932" s="2"/>
      <c r="M932" s="56"/>
      <c r="N932" s="56"/>
      <c r="O932" s="2"/>
    </row>
    <row r="933" spans="9:15" ht="12.75" customHeight="1" x14ac:dyDescent="0.2">
      <c r="I933" s="2"/>
      <c r="J933" s="2"/>
      <c r="L933" s="2"/>
      <c r="M933" s="56"/>
      <c r="N933" s="56"/>
      <c r="O933" s="2"/>
    </row>
    <row r="934" spans="9:15" ht="12.75" customHeight="1" x14ac:dyDescent="0.2">
      <c r="I934" s="2"/>
      <c r="J934" s="2"/>
      <c r="L934" s="2"/>
      <c r="M934" s="56"/>
      <c r="N934" s="56"/>
      <c r="O934" s="2"/>
    </row>
    <row r="935" spans="9:15" ht="12.75" customHeight="1" x14ac:dyDescent="0.2">
      <c r="I935" s="2"/>
      <c r="J935" s="2"/>
      <c r="L935" s="2"/>
      <c r="M935" s="56"/>
      <c r="N935" s="56"/>
      <c r="O935" s="2"/>
    </row>
    <row r="936" spans="9:15" ht="12.75" customHeight="1" x14ac:dyDescent="0.2">
      <c r="I936" s="2"/>
      <c r="J936" s="2"/>
      <c r="L936" s="2"/>
      <c r="M936" s="56"/>
      <c r="N936" s="56"/>
      <c r="O936" s="2"/>
    </row>
    <row r="937" spans="9:15" ht="12.75" customHeight="1" x14ac:dyDescent="0.2">
      <c r="I937" s="2"/>
      <c r="J937" s="2"/>
      <c r="L937" s="2"/>
      <c r="M937" s="56"/>
      <c r="N937" s="56"/>
      <c r="O937" s="2"/>
    </row>
    <row r="938" spans="9:15" ht="12.75" customHeight="1" x14ac:dyDescent="0.2">
      <c r="I938" s="2"/>
      <c r="J938" s="2"/>
      <c r="L938" s="2"/>
      <c r="M938" s="56"/>
      <c r="N938" s="56"/>
      <c r="O938" s="2"/>
    </row>
    <row r="939" spans="9:15" ht="12.75" customHeight="1" x14ac:dyDescent="0.2">
      <c r="I939" s="2"/>
      <c r="J939" s="2"/>
      <c r="L939" s="2"/>
      <c r="M939" s="56"/>
      <c r="N939" s="56"/>
      <c r="O939" s="2"/>
    </row>
    <row r="940" spans="9:15" ht="12.75" customHeight="1" x14ac:dyDescent="0.2">
      <c r="I940" s="2"/>
      <c r="J940" s="2"/>
      <c r="L940" s="2"/>
      <c r="M940" s="56"/>
      <c r="N940" s="56"/>
      <c r="O940" s="2"/>
    </row>
    <row r="941" spans="9:15" ht="12.75" customHeight="1" x14ac:dyDescent="0.2">
      <c r="I941" s="2"/>
      <c r="J941" s="2"/>
      <c r="L941" s="2"/>
      <c r="M941" s="56"/>
      <c r="N941" s="56"/>
      <c r="O941" s="2"/>
    </row>
    <row r="942" spans="9:15" ht="12.75" customHeight="1" x14ac:dyDescent="0.2">
      <c r="I942" s="2"/>
      <c r="J942" s="2"/>
      <c r="L942" s="2"/>
      <c r="M942" s="56"/>
      <c r="N942" s="56"/>
      <c r="O942" s="2"/>
    </row>
    <row r="943" spans="9:15" ht="12.75" customHeight="1" x14ac:dyDescent="0.2">
      <c r="I943" s="2"/>
      <c r="J943" s="2"/>
      <c r="L943" s="2"/>
      <c r="M943" s="56"/>
      <c r="N943" s="56"/>
      <c r="O943" s="2"/>
    </row>
    <row r="944" spans="9:15" ht="12.75" customHeight="1" x14ac:dyDescent="0.2">
      <c r="I944" s="2"/>
      <c r="J944" s="2"/>
      <c r="L944" s="2"/>
      <c r="M944" s="56"/>
      <c r="N944" s="56"/>
      <c r="O944" s="2"/>
    </row>
    <row r="945" spans="9:15" ht="12.75" customHeight="1" x14ac:dyDescent="0.2">
      <c r="I945" s="2"/>
      <c r="J945" s="2"/>
      <c r="L945" s="2"/>
      <c r="M945" s="56"/>
      <c r="N945" s="56"/>
      <c r="O945" s="2"/>
    </row>
    <row r="946" spans="9:15" ht="12.75" customHeight="1" x14ac:dyDescent="0.2">
      <c r="I946" s="2"/>
      <c r="J946" s="2"/>
      <c r="L946" s="2"/>
      <c r="M946" s="56"/>
      <c r="N946" s="56"/>
      <c r="O946" s="2"/>
    </row>
    <row r="947" spans="9:15" ht="12.75" customHeight="1" x14ac:dyDescent="0.2">
      <c r="I947" s="2"/>
      <c r="J947" s="2"/>
      <c r="L947" s="2"/>
      <c r="M947" s="56"/>
      <c r="N947" s="56"/>
      <c r="O947" s="2"/>
    </row>
    <row r="948" spans="9:15" ht="12.75" customHeight="1" x14ac:dyDescent="0.2">
      <c r="I948" s="2"/>
      <c r="J948" s="2"/>
      <c r="L948" s="2"/>
      <c r="M948" s="56"/>
      <c r="N948" s="56"/>
      <c r="O948" s="2"/>
    </row>
    <row r="949" spans="9:15" ht="12.75" customHeight="1" x14ac:dyDescent="0.2">
      <c r="I949" s="2"/>
      <c r="J949" s="2"/>
      <c r="L949" s="2"/>
      <c r="M949" s="56"/>
      <c r="N949" s="56"/>
      <c r="O949" s="2"/>
    </row>
    <row r="950" spans="9:15" ht="12.75" customHeight="1" x14ac:dyDescent="0.2">
      <c r="I950" s="2"/>
      <c r="J950" s="2"/>
      <c r="L950" s="2"/>
      <c r="M950" s="56"/>
      <c r="N950" s="56"/>
      <c r="O950" s="2"/>
    </row>
    <row r="951" spans="9:15" ht="12.75" customHeight="1" x14ac:dyDescent="0.2">
      <c r="I951" s="2"/>
      <c r="J951" s="2"/>
      <c r="L951" s="2"/>
      <c r="M951" s="56"/>
      <c r="N951" s="56"/>
      <c r="O951" s="2"/>
    </row>
    <row r="952" spans="9:15" ht="12.75" customHeight="1" x14ac:dyDescent="0.2">
      <c r="I952" s="2"/>
      <c r="J952" s="2"/>
      <c r="L952" s="2"/>
      <c r="M952" s="56"/>
      <c r="N952" s="56"/>
      <c r="O952" s="2"/>
    </row>
    <row r="953" spans="9:15" ht="12.75" customHeight="1" x14ac:dyDescent="0.2"/>
    <row r="954" spans="9:15" ht="12.75" customHeight="1" x14ac:dyDescent="0.2"/>
    <row r="955" spans="9:15" ht="12.75" customHeight="1" x14ac:dyDescent="0.2"/>
    <row r="956" spans="9:15" ht="12.75" customHeight="1" x14ac:dyDescent="0.2"/>
    <row r="957" spans="9:15" ht="12.75" customHeight="1" x14ac:dyDescent="0.2"/>
    <row r="958" spans="9:15" ht="12.75" customHeight="1" x14ac:dyDescent="0.2"/>
    <row r="959" spans="9:15" ht="12.75" customHeight="1" x14ac:dyDescent="0.2"/>
    <row r="960" spans="9:15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</sheetData>
  <mergeCells count="264">
    <mergeCell ref="B300:G300"/>
    <mergeCell ref="B316:G316"/>
    <mergeCell ref="B332:G332"/>
    <mergeCell ref="B156:G156"/>
    <mergeCell ref="B172:G172"/>
    <mergeCell ref="B188:G188"/>
    <mergeCell ref="B204:G204"/>
    <mergeCell ref="B220:G220"/>
    <mergeCell ref="B236:G236"/>
    <mergeCell ref="B252:G252"/>
    <mergeCell ref="B268:G268"/>
    <mergeCell ref="B284:G284"/>
    <mergeCell ref="B175:G175"/>
    <mergeCell ref="K272:K273"/>
    <mergeCell ref="L272:L273"/>
    <mergeCell ref="M272:M273"/>
    <mergeCell ref="N272:N273"/>
    <mergeCell ref="O272:O273"/>
    <mergeCell ref="B271:G271"/>
    <mergeCell ref="A272:A273"/>
    <mergeCell ref="B272:G272"/>
    <mergeCell ref="H272:H273"/>
    <mergeCell ref="I272:I273"/>
    <mergeCell ref="J272:J273"/>
    <mergeCell ref="O240:O241"/>
    <mergeCell ref="B239:G239"/>
    <mergeCell ref="A240:A241"/>
    <mergeCell ref="B240:G240"/>
    <mergeCell ref="H240:H241"/>
    <mergeCell ref="I240:I241"/>
    <mergeCell ref="J240:J241"/>
    <mergeCell ref="K256:K257"/>
    <mergeCell ref="L256:L257"/>
    <mergeCell ref="M256:M257"/>
    <mergeCell ref="N256:N257"/>
    <mergeCell ref="O256:O257"/>
    <mergeCell ref="B255:G255"/>
    <mergeCell ref="A256:A257"/>
    <mergeCell ref="B256:G256"/>
    <mergeCell ref="H256:H257"/>
    <mergeCell ref="I256:I257"/>
    <mergeCell ref="J256:J257"/>
    <mergeCell ref="A224:A225"/>
    <mergeCell ref="B224:G224"/>
    <mergeCell ref="H224:H225"/>
    <mergeCell ref="I224:I225"/>
    <mergeCell ref="J224:J225"/>
    <mergeCell ref="K240:K241"/>
    <mergeCell ref="L240:L241"/>
    <mergeCell ref="M240:M241"/>
    <mergeCell ref="N240:N241"/>
    <mergeCell ref="I208:I209"/>
    <mergeCell ref="J208:J209"/>
    <mergeCell ref="K224:K225"/>
    <mergeCell ref="L224:L225"/>
    <mergeCell ref="M224:M225"/>
    <mergeCell ref="N224:N225"/>
    <mergeCell ref="O224:O225"/>
    <mergeCell ref="B223:G223"/>
    <mergeCell ref="K176:K177"/>
    <mergeCell ref="L176:L177"/>
    <mergeCell ref="M176:M177"/>
    <mergeCell ref="N176:N177"/>
    <mergeCell ref="O176:O177"/>
    <mergeCell ref="O192:O193"/>
    <mergeCell ref="K208:K209"/>
    <mergeCell ref="L208:L209"/>
    <mergeCell ref="M208:M209"/>
    <mergeCell ref="N208:N209"/>
    <mergeCell ref="O208:O209"/>
    <mergeCell ref="B207:G207"/>
    <mergeCell ref="A176:A177"/>
    <mergeCell ref="B176:G176"/>
    <mergeCell ref="H176:H177"/>
    <mergeCell ref="I176:I177"/>
    <mergeCell ref="J176:J177"/>
    <mergeCell ref="K192:K193"/>
    <mergeCell ref="L192:L193"/>
    <mergeCell ref="M192:M193"/>
    <mergeCell ref="N192:N193"/>
    <mergeCell ref="B191:G191"/>
    <mergeCell ref="A192:A193"/>
    <mergeCell ref="B192:G192"/>
    <mergeCell ref="H192:H193"/>
    <mergeCell ref="I192:I193"/>
    <mergeCell ref="J192:J193"/>
    <mergeCell ref="K288:K289"/>
    <mergeCell ref="L288:L289"/>
    <mergeCell ref="M288:M289"/>
    <mergeCell ref="N288:N289"/>
    <mergeCell ref="O288:O289"/>
    <mergeCell ref="B287:G287"/>
    <mergeCell ref="A288:A289"/>
    <mergeCell ref="B288:G288"/>
    <mergeCell ref="H288:H289"/>
    <mergeCell ref="I288:I289"/>
    <mergeCell ref="J288:J289"/>
    <mergeCell ref="J32:J33"/>
    <mergeCell ref="K48:K49"/>
    <mergeCell ref="L48:L49"/>
    <mergeCell ref="M48:M49"/>
    <mergeCell ref="N48:N49"/>
    <mergeCell ref="O48:O49"/>
    <mergeCell ref="B44:G44"/>
    <mergeCell ref="B47:G47"/>
    <mergeCell ref="A48:A49"/>
    <mergeCell ref="B48:G48"/>
    <mergeCell ref="H48:H49"/>
    <mergeCell ref="I48:I49"/>
    <mergeCell ref="J48:J49"/>
    <mergeCell ref="I160:I161"/>
    <mergeCell ref="J160:J161"/>
    <mergeCell ref="L16:L17"/>
    <mergeCell ref="M16:M17"/>
    <mergeCell ref="N16:N17"/>
    <mergeCell ref="O16:O17"/>
    <mergeCell ref="B15:G15"/>
    <mergeCell ref="A16:A17"/>
    <mergeCell ref="B16:G16"/>
    <mergeCell ref="H16:H17"/>
    <mergeCell ref="I16:I17"/>
    <mergeCell ref="J16:J17"/>
    <mergeCell ref="K16:K17"/>
    <mergeCell ref="K32:K33"/>
    <mergeCell ref="L32:L33"/>
    <mergeCell ref="M32:M33"/>
    <mergeCell ref="N32:N33"/>
    <mergeCell ref="O32:O33"/>
    <mergeCell ref="B28:G28"/>
    <mergeCell ref="B31:G31"/>
    <mergeCell ref="A32:A33"/>
    <mergeCell ref="B32:G32"/>
    <mergeCell ref="H32:H33"/>
    <mergeCell ref="I32:I33"/>
    <mergeCell ref="A208:A209"/>
    <mergeCell ref="B208:G208"/>
    <mergeCell ref="H208:H209"/>
    <mergeCell ref="K144:K145"/>
    <mergeCell ref="L144:L145"/>
    <mergeCell ref="M144:M145"/>
    <mergeCell ref="N144:N145"/>
    <mergeCell ref="O144:O145"/>
    <mergeCell ref="B140:G140"/>
    <mergeCell ref="B143:G143"/>
    <mergeCell ref="A144:A145"/>
    <mergeCell ref="B144:G144"/>
    <mergeCell ref="H144:H145"/>
    <mergeCell ref="I144:I145"/>
    <mergeCell ref="J144:J145"/>
    <mergeCell ref="K160:K161"/>
    <mergeCell ref="L160:L161"/>
    <mergeCell ref="M160:M161"/>
    <mergeCell ref="N160:N161"/>
    <mergeCell ref="O160:O161"/>
    <mergeCell ref="B159:G159"/>
    <mergeCell ref="A160:A161"/>
    <mergeCell ref="B160:G160"/>
    <mergeCell ref="H160:H161"/>
    <mergeCell ref="K128:K129"/>
    <mergeCell ref="L128:L129"/>
    <mergeCell ref="M128:M129"/>
    <mergeCell ref="N128:N129"/>
    <mergeCell ref="O128:O129"/>
    <mergeCell ref="B124:G124"/>
    <mergeCell ref="B127:G127"/>
    <mergeCell ref="A128:A129"/>
    <mergeCell ref="B128:G128"/>
    <mergeCell ref="H128:H129"/>
    <mergeCell ref="I128:I129"/>
    <mergeCell ref="J128:J129"/>
    <mergeCell ref="K112:K113"/>
    <mergeCell ref="L112:L113"/>
    <mergeCell ref="M112:M113"/>
    <mergeCell ref="N112:N113"/>
    <mergeCell ref="O112:O113"/>
    <mergeCell ref="B108:G108"/>
    <mergeCell ref="B111:G111"/>
    <mergeCell ref="A112:A113"/>
    <mergeCell ref="B112:G112"/>
    <mergeCell ref="H112:H113"/>
    <mergeCell ref="I112:I113"/>
    <mergeCell ref="J112:J113"/>
    <mergeCell ref="K96:K97"/>
    <mergeCell ref="L96:L97"/>
    <mergeCell ref="M96:M97"/>
    <mergeCell ref="N96:N97"/>
    <mergeCell ref="O96:O97"/>
    <mergeCell ref="B92:G92"/>
    <mergeCell ref="B95:G95"/>
    <mergeCell ref="A96:A97"/>
    <mergeCell ref="B96:G96"/>
    <mergeCell ref="H96:H97"/>
    <mergeCell ref="I96:I97"/>
    <mergeCell ref="J96:J97"/>
    <mergeCell ref="K80:K81"/>
    <mergeCell ref="L80:L81"/>
    <mergeCell ref="M80:M81"/>
    <mergeCell ref="N80:N81"/>
    <mergeCell ref="O80:O81"/>
    <mergeCell ref="B76:G76"/>
    <mergeCell ref="B79:G79"/>
    <mergeCell ref="A80:A81"/>
    <mergeCell ref="B80:G80"/>
    <mergeCell ref="H80:H81"/>
    <mergeCell ref="I80:I81"/>
    <mergeCell ref="J80:J81"/>
    <mergeCell ref="K64:K65"/>
    <mergeCell ref="L64:L65"/>
    <mergeCell ref="M64:M65"/>
    <mergeCell ref="N64:N65"/>
    <mergeCell ref="O64:O65"/>
    <mergeCell ref="B60:G60"/>
    <mergeCell ref="B63:G63"/>
    <mergeCell ref="A64:A65"/>
    <mergeCell ref="B64:G64"/>
    <mergeCell ref="H64:H65"/>
    <mergeCell ref="I64:I65"/>
    <mergeCell ref="J64:J65"/>
    <mergeCell ref="N304:N305"/>
    <mergeCell ref="O304:O305"/>
    <mergeCell ref="B303:G303"/>
    <mergeCell ref="A304:A305"/>
    <mergeCell ref="B304:G304"/>
    <mergeCell ref="H304:H305"/>
    <mergeCell ref="I304:I305"/>
    <mergeCell ref="J304:J305"/>
    <mergeCell ref="K304:K305"/>
    <mergeCell ref="L304:L305"/>
    <mergeCell ref="M304:M305"/>
    <mergeCell ref="N320:N321"/>
    <mergeCell ref="O320:O321"/>
    <mergeCell ref="B319:G319"/>
    <mergeCell ref="A320:A321"/>
    <mergeCell ref="B320:G320"/>
    <mergeCell ref="H320:H321"/>
    <mergeCell ref="I320:I321"/>
    <mergeCell ref="J320:J321"/>
    <mergeCell ref="K320:K321"/>
    <mergeCell ref="L320:L321"/>
    <mergeCell ref="M320:M321"/>
    <mergeCell ref="B335:G335"/>
    <mergeCell ref="A336:A337"/>
    <mergeCell ref="B336:G336"/>
    <mergeCell ref="H336:H337"/>
    <mergeCell ref="I336:I337"/>
    <mergeCell ref="J336:J337"/>
    <mergeCell ref="K336:K337"/>
    <mergeCell ref="L336:L337"/>
    <mergeCell ref="M336:M337"/>
    <mergeCell ref="B364:G364"/>
    <mergeCell ref="N336:N337"/>
    <mergeCell ref="O336:O337"/>
    <mergeCell ref="B348:G348"/>
    <mergeCell ref="B351:G351"/>
    <mergeCell ref="A352:A353"/>
    <mergeCell ref="B352:G352"/>
    <mergeCell ref="H352:H353"/>
    <mergeCell ref="I352:I353"/>
    <mergeCell ref="J352:J353"/>
    <mergeCell ref="K352:K353"/>
    <mergeCell ref="L352:L353"/>
    <mergeCell ref="M352:M353"/>
    <mergeCell ref="N352:N353"/>
    <mergeCell ref="O352:O353"/>
  </mergeCells>
  <pageMargins left="0.7" right="0.7" top="0.75" bottom="0.75" header="0" footer="0"/>
  <pageSetup orientation="landscape"/>
  <ignoredErrors>
    <ignoredError sqref="A26:A27 A42:A43 A58:A59 A72:A75 A87:A91 A102:A107 A117:A123 A132:A139 A147:A155 A168:A171 A184:A187 A200:A203 A216:A219 A233:A235 A248:A252 A264:A267 A280:A283 A296:A299 A311:A315 A326:A33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Intelig Mercado</vt:lpstr>
      <vt:lpstr>PSICOLOGIA</vt:lpstr>
      <vt:lpstr>BACHILLERATO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Azucena</cp:lastModifiedBy>
  <dcterms:created xsi:type="dcterms:W3CDTF">2003-03-18T16:53:22Z</dcterms:created>
  <dcterms:modified xsi:type="dcterms:W3CDTF">2026-01-22T22:53:19Z</dcterms:modified>
</cp:coreProperties>
</file>