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zucena\Documents\Entrega - DEEDI\Trayectorias escolares\Documentos Terminados\Enero\"/>
    </mc:Choice>
  </mc:AlternateContent>
  <xr:revisionPtr revIDLastSave="0" documentId="13_ncr:1_{F06D5FE6-2983-4A51-8D8B-0AE188434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era" sheetId="1" r:id="rId1"/>
    <sheet name="Biociencias" sheetId="2" r:id="rId2"/>
    <sheet name="Nanotecnología" sheetId="3" r:id="rId3"/>
    <sheet name="Ing Tec Fr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jL3KJ2mDHD6u5DgNDOQGErsRCbXg=="/>
    </ext>
  </extLst>
</workbook>
</file>

<file path=xl/calcChain.xml><?xml version="1.0" encoding="utf-8"?>
<calcChain xmlns="http://schemas.openxmlformats.org/spreadsheetml/2006/main">
  <c r="Q190" i="2" l="1"/>
  <c r="K81" i="2"/>
  <c r="Q327" i="1"/>
  <c r="Q305" i="1"/>
  <c r="M352" i="4"/>
  <c r="N352" i="4" s="1"/>
  <c r="L352" i="4"/>
  <c r="L308" i="4"/>
  <c r="Q168" i="3"/>
  <c r="L149" i="3"/>
  <c r="L171" i="3"/>
  <c r="L215" i="3"/>
  <c r="L237" i="3"/>
  <c r="N259" i="3"/>
  <c r="M259" i="3"/>
  <c r="L259" i="3"/>
  <c r="L281" i="3"/>
  <c r="L104" i="2"/>
  <c r="L127" i="2"/>
  <c r="L149" i="2"/>
  <c r="L171" i="2"/>
  <c r="L286" i="1"/>
  <c r="L308" i="1"/>
  <c r="L330" i="1"/>
  <c r="L352" i="1"/>
  <c r="L259" i="2"/>
  <c r="L281" i="2"/>
  <c r="L264" i="1"/>
  <c r="L374" i="1"/>
  <c r="L396" i="1"/>
  <c r="Q349" i="4"/>
  <c r="Q234" i="3"/>
  <c r="Q234" i="2"/>
  <c r="Q212" i="2"/>
  <c r="Q349" i="1"/>
  <c r="N435" i="3"/>
  <c r="L435" i="3"/>
  <c r="K435" i="3"/>
  <c r="M435" i="3" s="1"/>
  <c r="P433" i="3"/>
  <c r="Q432" i="3"/>
  <c r="Q433" i="3" s="1"/>
  <c r="R427" i="3"/>
  <c r="Q427" i="3"/>
  <c r="O427" i="3"/>
  <c r="R426" i="3"/>
  <c r="Q426" i="3"/>
  <c r="O426" i="3"/>
  <c r="R425" i="3"/>
  <c r="Q425" i="3"/>
  <c r="O425" i="3"/>
  <c r="R424" i="3"/>
  <c r="Q424" i="3"/>
  <c r="O424" i="3"/>
  <c r="R423" i="3"/>
  <c r="Q423" i="3"/>
  <c r="O423" i="3"/>
  <c r="R422" i="3"/>
  <c r="Q422" i="3"/>
  <c r="O422" i="3"/>
  <c r="Q421" i="3"/>
  <c r="R421" i="3" s="1"/>
  <c r="O421" i="3"/>
  <c r="O420" i="3"/>
  <c r="P419" i="3"/>
  <c r="Q420" i="3" s="1"/>
  <c r="R420" i="3" s="1"/>
  <c r="N457" i="2"/>
  <c r="L457" i="2"/>
  <c r="K457" i="2"/>
  <c r="M457" i="2" s="1"/>
  <c r="P455" i="2"/>
  <c r="Q454" i="2"/>
  <c r="Q455" i="2" s="1"/>
  <c r="R449" i="2"/>
  <c r="Q449" i="2"/>
  <c r="O449" i="2"/>
  <c r="R448" i="2"/>
  <c r="Q448" i="2"/>
  <c r="O448" i="2"/>
  <c r="R447" i="2"/>
  <c r="Q447" i="2"/>
  <c r="O447" i="2"/>
  <c r="R446" i="2"/>
  <c r="Q446" i="2"/>
  <c r="O446" i="2"/>
  <c r="R445" i="2"/>
  <c r="Q445" i="2"/>
  <c r="O445" i="2"/>
  <c r="R444" i="2"/>
  <c r="Q444" i="2"/>
  <c r="O444" i="2"/>
  <c r="R443" i="2"/>
  <c r="Q443" i="2"/>
  <c r="O443" i="2"/>
  <c r="O442" i="2"/>
  <c r="P441" i="2"/>
  <c r="S443" i="2" s="1"/>
  <c r="N572" i="1"/>
  <c r="L572" i="1"/>
  <c r="K572" i="1"/>
  <c r="M572" i="1" s="1"/>
  <c r="P570" i="1"/>
  <c r="Q569" i="1"/>
  <c r="Q570" i="1" s="1"/>
  <c r="R564" i="1"/>
  <c r="Q564" i="1"/>
  <c r="O564" i="1"/>
  <c r="R563" i="1"/>
  <c r="Q563" i="1"/>
  <c r="O563" i="1"/>
  <c r="R562" i="1"/>
  <c r="Q562" i="1"/>
  <c r="O562" i="1"/>
  <c r="R561" i="1"/>
  <c r="Q561" i="1"/>
  <c r="O561" i="1"/>
  <c r="R560" i="1"/>
  <c r="Q560" i="1"/>
  <c r="O560" i="1"/>
  <c r="R559" i="1"/>
  <c r="Q559" i="1"/>
  <c r="O559" i="1"/>
  <c r="R558" i="1"/>
  <c r="Q558" i="1"/>
  <c r="O558" i="1"/>
  <c r="O557" i="1"/>
  <c r="P556" i="1"/>
  <c r="S558" i="1" s="1"/>
  <c r="P18" i="2"/>
  <c r="O19" i="2"/>
  <c r="Q19" i="2"/>
  <c r="R19" i="2"/>
  <c r="O20" i="2"/>
  <c r="Q20" i="2"/>
  <c r="R20" i="2"/>
  <c r="S20" i="2"/>
  <c r="O21" i="2"/>
  <c r="Q21" i="2"/>
  <c r="R21" i="2" s="1"/>
  <c r="O22" i="2"/>
  <c r="Q22" i="2"/>
  <c r="R22" i="2"/>
  <c r="O23" i="2"/>
  <c r="Q23" i="2"/>
  <c r="R23" i="2"/>
  <c r="O24" i="2"/>
  <c r="Q24" i="2"/>
  <c r="R24" i="2" s="1"/>
  <c r="O25" i="2"/>
  <c r="Q25" i="2"/>
  <c r="R25" i="2"/>
  <c r="O26" i="2"/>
  <c r="Q26" i="2"/>
  <c r="R26" i="2" s="1"/>
  <c r="K149" i="2"/>
  <c r="Q32" i="2"/>
  <c r="L193" i="2"/>
  <c r="S421" i="3" l="1"/>
  <c r="Q442" i="2"/>
  <c r="R442" i="2" s="1"/>
  <c r="Q557" i="1"/>
  <c r="R557" i="1" s="1"/>
  <c r="Q327" i="4" l="1"/>
  <c r="Q278" i="4"/>
  <c r="R278" i="4"/>
  <c r="O277" i="4"/>
  <c r="O278" i="4"/>
  <c r="R277" i="4"/>
  <c r="Q277" i="4"/>
  <c r="L237" i="2"/>
  <c r="Q124" i="2"/>
  <c r="Q55" i="2"/>
  <c r="Q78" i="2"/>
  <c r="Q101" i="2"/>
  <c r="Q256" i="2"/>
  <c r="Q350" i="1"/>
  <c r="Q261" i="1"/>
  <c r="N435" i="2"/>
  <c r="L435" i="2"/>
  <c r="K435" i="2"/>
  <c r="M435" i="2" s="1"/>
  <c r="P433" i="2"/>
  <c r="Q432" i="2"/>
  <c r="Q433" i="2" s="1"/>
  <c r="R427" i="2"/>
  <c r="Q427" i="2"/>
  <c r="O427" i="2"/>
  <c r="R426" i="2"/>
  <c r="Q426" i="2"/>
  <c r="O426" i="2"/>
  <c r="R425" i="2"/>
  <c r="Q425" i="2"/>
  <c r="O425" i="2"/>
  <c r="R424" i="2"/>
  <c r="Q424" i="2"/>
  <c r="O424" i="2"/>
  <c r="R423" i="2"/>
  <c r="Q423" i="2"/>
  <c r="O423" i="2"/>
  <c r="R422" i="2"/>
  <c r="Q422" i="2"/>
  <c r="O422" i="2"/>
  <c r="R421" i="2"/>
  <c r="Q421" i="2"/>
  <c r="O421" i="2"/>
  <c r="O420" i="2"/>
  <c r="P419" i="2"/>
  <c r="S421" i="2" s="1"/>
  <c r="N550" i="1"/>
  <c r="L550" i="1"/>
  <c r="K550" i="1"/>
  <c r="M550" i="1" s="1"/>
  <c r="P548" i="1"/>
  <c r="Q547" i="1"/>
  <c r="Q548" i="1" s="1"/>
  <c r="R542" i="1"/>
  <c r="Q542" i="1"/>
  <c r="O542" i="1"/>
  <c r="R541" i="1"/>
  <c r="Q541" i="1"/>
  <c r="O541" i="1"/>
  <c r="R540" i="1"/>
  <c r="Q540" i="1"/>
  <c r="O540" i="1"/>
  <c r="R539" i="1"/>
  <c r="Q539" i="1"/>
  <c r="O539" i="1"/>
  <c r="R538" i="1"/>
  <c r="Q538" i="1"/>
  <c r="O538" i="1"/>
  <c r="R537" i="1"/>
  <c r="Q537" i="1"/>
  <c r="O537" i="1"/>
  <c r="R536" i="1"/>
  <c r="Q536" i="1"/>
  <c r="O536" i="1"/>
  <c r="O535" i="1"/>
  <c r="P534" i="1"/>
  <c r="Q535" i="1" s="1"/>
  <c r="R535" i="1" s="1"/>
  <c r="Q420" i="2" l="1"/>
  <c r="R420" i="2" s="1"/>
  <c r="S536" i="1"/>
  <c r="N462" i="4"/>
  <c r="L462" i="4"/>
  <c r="K462" i="4"/>
  <c r="M462" i="4" s="1"/>
  <c r="P460" i="4"/>
  <c r="Q459" i="4"/>
  <c r="Q460" i="4" s="1"/>
  <c r="R454" i="4"/>
  <c r="Q454" i="4"/>
  <c r="O454" i="4"/>
  <c r="R453" i="4"/>
  <c r="Q453" i="4"/>
  <c r="O453" i="4"/>
  <c r="R452" i="4"/>
  <c r="Q452" i="4"/>
  <c r="O452" i="4"/>
  <c r="R451" i="4"/>
  <c r="Q451" i="4"/>
  <c r="O451" i="4"/>
  <c r="R450" i="4"/>
  <c r="Q450" i="4"/>
  <c r="O450" i="4"/>
  <c r="R449" i="4"/>
  <c r="Q449" i="4"/>
  <c r="O449" i="4"/>
  <c r="Q448" i="4"/>
  <c r="R448" i="4" s="1"/>
  <c r="O448" i="4"/>
  <c r="O447" i="4"/>
  <c r="P446" i="4"/>
  <c r="S448" i="4" s="1"/>
  <c r="N413" i="3"/>
  <c r="L413" i="3"/>
  <c r="K413" i="3"/>
  <c r="M413" i="3" s="1"/>
  <c r="P411" i="3"/>
  <c r="Q410" i="3"/>
  <c r="Q411" i="3" s="1"/>
  <c r="R405" i="3"/>
  <c r="Q405" i="3"/>
  <c r="O405" i="3"/>
  <c r="R404" i="3"/>
  <c r="Q404" i="3"/>
  <c r="O404" i="3"/>
  <c r="R403" i="3"/>
  <c r="Q403" i="3"/>
  <c r="O403" i="3"/>
  <c r="R402" i="3"/>
  <c r="Q402" i="3"/>
  <c r="O402" i="3"/>
  <c r="R401" i="3"/>
  <c r="Q401" i="3"/>
  <c r="O401" i="3"/>
  <c r="R400" i="3"/>
  <c r="Q400" i="3"/>
  <c r="O400" i="3"/>
  <c r="Q399" i="3"/>
  <c r="R399" i="3" s="1"/>
  <c r="O399" i="3"/>
  <c r="O398" i="3"/>
  <c r="P397" i="3"/>
  <c r="S399" i="3" s="1"/>
  <c r="N413" i="2"/>
  <c r="L413" i="2"/>
  <c r="K413" i="2"/>
  <c r="M413" i="2" s="1"/>
  <c r="P411" i="2"/>
  <c r="Q410" i="2"/>
  <c r="Q411" i="2" s="1"/>
  <c r="R405" i="2"/>
  <c r="Q405" i="2"/>
  <c r="O405" i="2"/>
  <c r="R404" i="2"/>
  <c r="Q404" i="2"/>
  <c r="O404" i="2"/>
  <c r="R403" i="2"/>
  <c r="Q403" i="2"/>
  <c r="O403" i="2"/>
  <c r="R402" i="2"/>
  <c r="Q402" i="2"/>
  <c r="O402" i="2"/>
  <c r="R401" i="2"/>
  <c r="Q401" i="2"/>
  <c r="O401" i="2"/>
  <c r="R400" i="2"/>
  <c r="Q400" i="2"/>
  <c r="O400" i="2"/>
  <c r="R399" i="2"/>
  <c r="Q399" i="2"/>
  <c r="O399" i="2"/>
  <c r="O398" i="2"/>
  <c r="P397" i="2"/>
  <c r="S399" i="2" s="1"/>
  <c r="N528" i="1"/>
  <c r="L528" i="1"/>
  <c r="K528" i="1"/>
  <c r="M528" i="1" s="1"/>
  <c r="P526" i="1"/>
  <c r="Q525" i="1"/>
  <c r="Q526" i="1" s="1"/>
  <c r="R520" i="1"/>
  <c r="Q520" i="1"/>
  <c r="O520" i="1"/>
  <c r="R519" i="1"/>
  <c r="Q519" i="1"/>
  <c r="O519" i="1"/>
  <c r="R518" i="1"/>
  <c r="Q518" i="1"/>
  <c r="O518" i="1"/>
  <c r="R517" i="1"/>
  <c r="Q517" i="1"/>
  <c r="O517" i="1"/>
  <c r="R516" i="1"/>
  <c r="Q516" i="1"/>
  <c r="O516" i="1"/>
  <c r="R515" i="1"/>
  <c r="Q515" i="1"/>
  <c r="O515" i="1"/>
  <c r="Q514" i="1"/>
  <c r="R514" i="1" s="1"/>
  <c r="O514" i="1"/>
  <c r="O513" i="1"/>
  <c r="P512" i="1"/>
  <c r="S514" i="1" s="1"/>
  <c r="Q398" i="2" l="1"/>
  <c r="R398" i="2" s="1"/>
  <c r="Q513" i="1"/>
  <c r="R513" i="1" s="1"/>
  <c r="Q398" i="3"/>
  <c r="R398" i="3" s="1"/>
  <c r="Q447" i="4"/>
  <c r="R447" i="4" s="1"/>
  <c r="N391" i="3" l="1"/>
  <c r="L391" i="3"/>
  <c r="K391" i="3"/>
  <c r="M391" i="3" s="1"/>
  <c r="P389" i="3"/>
  <c r="Q388" i="3"/>
  <c r="Q389" i="3" s="1"/>
  <c r="R383" i="3"/>
  <c r="Q383" i="3"/>
  <c r="O383" i="3"/>
  <c r="R382" i="3"/>
  <c r="Q382" i="3"/>
  <c r="O382" i="3"/>
  <c r="R381" i="3"/>
  <c r="Q381" i="3"/>
  <c r="O381" i="3"/>
  <c r="R380" i="3"/>
  <c r="Q380" i="3"/>
  <c r="O380" i="3"/>
  <c r="R379" i="3"/>
  <c r="Q379" i="3"/>
  <c r="O379" i="3"/>
  <c r="Q378" i="3"/>
  <c r="R378" i="3" s="1"/>
  <c r="O378" i="3"/>
  <c r="S377" i="3"/>
  <c r="Q377" i="3"/>
  <c r="R377" i="3" s="1"/>
  <c r="O377" i="3"/>
  <c r="O376" i="3"/>
  <c r="P375" i="3"/>
  <c r="Q376" i="3" s="1"/>
  <c r="R376" i="3" s="1"/>
  <c r="N391" i="2"/>
  <c r="L391" i="2"/>
  <c r="K391" i="2"/>
  <c r="M391" i="2" s="1"/>
  <c r="P389" i="2"/>
  <c r="Q388" i="2"/>
  <c r="Q389" i="2" s="1"/>
  <c r="R383" i="2"/>
  <c r="Q383" i="2"/>
  <c r="O383" i="2"/>
  <c r="R382" i="2"/>
  <c r="Q382" i="2"/>
  <c r="O382" i="2"/>
  <c r="R381" i="2"/>
  <c r="Q381" i="2"/>
  <c r="O381" i="2"/>
  <c r="R380" i="2"/>
  <c r="Q380" i="2"/>
  <c r="O380" i="2"/>
  <c r="R379" i="2"/>
  <c r="Q379" i="2"/>
  <c r="O379" i="2"/>
  <c r="R378" i="2"/>
  <c r="Q378" i="2"/>
  <c r="O378" i="2"/>
  <c r="Q377" i="2"/>
  <c r="R377" i="2" s="1"/>
  <c r="O377" i="2"/>
  <c r="O376" i="2"/>
  <c r="P375" i="2"/>
  <c r="S377" i="2" s="1"/>
  <c r="N506" i="1"/>
  <c r="L506" i="1"/>
  <c r="K506" i="1"/>
  <c r="M506" i="1" s="1"/>
  <c r="P504" i="1"/>
  <c r="Q503" i="1"/>
  <c r="Q504" i="1" s="1"/>
  <c r="R498" i="1"/>
  <c r="Q498" i="1"/>
  <c r="O498" i="1"/>
  <c r="R497" i="1"/>
  <c r="Q497" i="1"/>
  <c r="O497" i="1"/>
  <c r="R496" i="1"/>
  <c r="Q496" i="1"/>
  <c r="O496" i="1"/>
  <c r="R495" i="1"/>
  <c r="Q495" i="1"/>
  <c r="O495" i="1"/>
  <c r="R494" i="1"/>
  <c r="Q494" i="1"/>
  <c r="O494" i="1"/>
  <c r="Q493" i="1"/>
  <c r="R493" i="1" s="1"/>
  <c r="O493" i="1"/>
  <c r="Q492" i="1"/>
  <c r="R492" i="1" s="1"/>
  <c r="O492" i="1"/>
  <c r="O491" i="1"/>
  <c r="P490" i="1"/>
  <c r="S492" i="1" s="1"/>
  <c r="Q376" i="2" l="1"/>
  <c r="R376" i="2" s="1"/>
  <c r="Q491" i="1"/>
  <c r="R491" i="1" s="1"/>
  <c r="N440" i="4" l="1"/>
  <c r="L440" i="4"/>
  <c r="K440" i="4"/>
  <c r="M440" i="4" s="1"/>
  <c r="P438" i="4"/>
  <c r="Q437" i="4"/>
  <c r="Q438" i="4" s="1"/>
  <c r="R432" i="4"/>
  <c r="Q432" i="4"/>
  <c r="O432" i="4"/>
  <c r="R431" i="4"/>
  <c r="Q431" i="4"/>
  <c r="O431" i="4"/>
  <c r="R430" i="4"/>
  <c r="Q430" i="4"/>
  <c r="O430" i="4"/>
  <c r="R429" i="4"/>
  <c r="Q429" i="4"/>
  <c r="O429" i="4"/>
  <c r="Q428" i="4"/>
  <c r="R428" i="4" s="1"/>
  <c r="O428" i="4"/>
  <c r="Q427" i="4"/>
  <c r="R427" i="4" s="1"/>
  <c r="O427" i="4"/>
  <c r="Q426" i="4"/>
  <c r="R426" i="4" s="1"/>
  <c r="O426" i="4"/>
  <c r="O425" i="4"/>
  <c r="P424" i="4"/>
  <c r="S426" i="4" s="1"/>
  <c r="N369" i="3"/>
  <c r="L369" i="3"/>
  <c r="K369" i="3"/>
  <c r="M369" i="3" s="1"/>
  <c r="P367" i="3"/>
  <c r="Q366" i="3"/>
  <c r="Q367" i="3" s="1"/>
  <c r="R361" i="3"/>
  <c r="Q361" i="3"/>
  <c r="O361" i="3"/>
  <c r="R360" i="3"/>
  <c r="Q360" i="3"/>
  <c r="O360" i="3"/>
  <c r="R359" i="3"/>
  <c r="Q359" i="3"/>
  <c r="O359" i="3"/>
  <c r="R358" i="3"/>
  <c r="Q358" i="3"/>
  <c r="O358" i="3"/>
  <c r="Q357" i="3"/>
  <c r="R357" i="3" s="1"/>
  <c r="O357" i="3"/>
  <c r="Q356" i="3"/>
  <c r="R356" i="3" s="1"/>
  <c r="O356" i="3"/>
  <c r="Q355" i="3"/>
  <c r="R355" i="3" s="1"/>
  <c r="O355" i="3"/>
  <c r="O354" i="3"/>
  <c r="P353" i="3"/>
  <c r="S355" i="3" s="1"/>
  <c r="N369" i="2"/>
  <c r="L369" i="2"/>
  <c r="K369" i="2"/>
  <c r="M369" i="2" s="1"/>
  <c r="P367" i="2"/>
  <c r="Q366" i="2"/>
  <c r="Q367" i="2" s="1"/>
  <c r="R361" i="2"/>
  <c r="Q361" i="2"/>
  <c r="O361" i="2"/>
  <c r="R360" i="2"/>
  <c r="Q360" i="2"/>
  <c r="O360" i="2"/>
  <c r="R359" i="2"/>
  <c r="Q359" i="2"/>
  <c r="O359" i="2"/>
  <c r="R358" i="2"/>
  <c r="Q358" i="2"/>
  <c r="O358" i="2"/>
  <c r="Q357" i="2"/>
  <c r="R357" i="2" s="1"/>
  <c r="O357" i="2"/>
  <c r="Q356" i="2"/>
  <c r="R356" i="2" s="1"/>
  <c r="O356" i="2"/>
  <c r="Q355" i="2"/>
  <c r="R355" i="2" s="1"/>
  <c r="O355" i="2"/>
  <c r="O354" i="2"/>
  <c r="P353" i="2"/>
  <c r="S355" i="2" s="1"/>
  <c r="N484" i="1"/>
  <c r="L484" i="1"/>
  <c r="K484" i="1"/>
  <c r="M484" i="1" s="1"/>
  <c r="P482" i="1"/>
  <c r="Q481" i="1"/>
  <c r="Q482" i="1" s="1"/>
  <c r="R476" i="1"/>
  <c r="Q476" i="1"/>
  <c r="O476" i="1"/>
  <c r="R475" i="1"/>
  <c r="Q475" i="1"/>
  <c r="O475" i="1"/>
  <c r="R474" i="1"/>
  <c r="Q474" i="1"/>
  <c r="O474" i="1"/>
  <c r="R473" i="1"/>
  <c r="Q473" i="1"/>
  <c r="O473" i="1"/>
  <c r="R472" i="1"/>
  <c r="Q472" i="1"/>
  <c r="O472" i="1"/>
  <c r="Q471" i="1"/>
  <c r="R471" i="1" s="1"/>
  <c r="O471" i="1"/>
  <c r="Q470" i="1"/>
  <c r="R470" i="1" s="1"/>
  <c r="O470" i="1"/>
  <c r="O469" i="1"/>
  <c r="P468" i="1"/>
  <c r="S470" i="1" s="1"/>
  <c r="Q354" i="2" l="1"/>
  <c r="R354" i="2" s="1"/>
  <c r="Q354" i="3"/>
  <c r="R354" i="3" s="1"/>
  <c r="Q469" i="1"/>
  <c r="R469" i="1" s="1"/>
  <c r="Q425" i="4"/>
  <c r="R425" i="4" s="1"/>
  <c r="N347" i="3" l="1"/>
  <c r="L347" i="3"/>
  <c r="K347" i="3"/>
  <c r="M347" i="3" s="1"/>
  <c r="P345" i="3"/>
  <c r="Q344" i="3"/>
  <c r="Q345" i="3" s="1"/>
  <c r="R339" i="3"/>
  <c r="Q339" i="3"/>
  <c r="O339" i="3"/>
  <c r="R338" i="3"/>
  <c r="Q338" i="3"/>
  <c r="O338" i="3"/>
  <c r="R337" i="3"/>
  <c r="Q337" i="3"/>
  <c r="O337" i="3"/>
  <c r="Q336" i="3"/>
  <c r="R336" i="3" s="1"/>
  <c r="O336" i="3"/>
  <c r="Q335" i="3"/>
  <c r="R335" i="3" s="1"/>
  <c r="O335" i="3"/>
  <c r="Q334" i="3"/>
  <c r="R334" i="3" s="1"/>
  <c r="O334" i="3"/>
  <c r="Q333" i="3"/>
  <c r="R333" i="3" s="1"/>
  <c r="O333" i="3"/>
  <c r="O332" i="3"/>
  <c r="P331" i="3"/>
  <c r="S333" i="3" s="1"/>
  <c r="Q332" i="3" l="1"/>
  <c r="R332" i="3" s="1"/>
  <c r="N347" i="2"/>
  <c r="L347" i="2"/>
  <c r="K347" i="2"/>
  <c r="M347" i="2" s="1"/>
  <c r="P345" i="2"/>
  <c r="Q344" i="2"/>
  <c r="Q345" i="2" s="1"/>
  <c r="R339" i="2"/>
  <c r="Q339" i="2"/>
  <c r="O339" i="2"/>
  <c r="R338" i="2"/>
  <c r="Q338" i="2"/>
  <c r="O338" i="2"/>
  <c r="R337" i="2"/>
  <c r="Q337" i="2"/>
  <c r="O337" i="2"/>
  <c r="R336" i="2"/>
  <c r="Q336" i="2"/>
  <c r="O336" i="2"/>
  <c r="Q335" i="2"/>
  <c r="R335" i="2" s="1"/>
  <c r="O335" i="2"/>
  <c r="Q334" i="2"/>
  <c r="R334" i="2" s="1"/>
  <c r="O334" i="2"/>
  <c r="Q333" i="2"/>
  <c r="R333" i="2" s="1"/>
  <c r="O333" i="2"/>
  <c r="O332" i="2"/>
  <c r="P331" i="2"/>
  <c r="S333" i="2" s="1"/>
  <c r="N462" i="1"/>
  <c r="L462" i="1"/>
  <c r="K462" i="1"/>
  <c r="M462" i="1" s="1"/>
  <c r="P460" i="1"/>
  <c r="Q459" i="1"/>
  <c r="Q460" i="1" s="1"/>
  <c r="R454" i="1"/>
  <c r="Q454" i="1"/>
  <c r="O454" i="1"/>
  <c r="R453" i="1"/>
  <c r="Q453" i="1"/>
  <c r="O453" i="1"/>
  <c r="R452" i="1"/>
  <c r="Q452" i="1"/>
  <c r="O452" i="1"/>
  <c r="Q451" i="1"/>
  <c r="R451" i="1" s="1"/>
  <c r="O451" i="1"/>
  <c r="Q450" i="1"/>
  <c r="R450" i="1" s="1"/>
  <c r="O450" i="1"/>
  <c r="Q449" i="1"/>
  <c r="R449" i="1" s="1"/>
  <c r="O449" i="1"/>
  <c r="Q448" i="1"/>
  <c r="R448" i="1" s="1"/>
  <c r="O448" i="1"/>
  <c r="O447" i="1"/>
  <c r="P446" i="1"/>
  <c r="Q447" i="1" s="1"/>
  <c r="R447" i="1" s="1"/>
  <c r="S448" i="1" l="1"/>
  <c r="Q332" i="2"/>
  <c r="R332" i="2" s="1"/>
  <c r="N418" i="4" l="1"/>
  <c r="L418" i="4"/>
  <c r="K418" i="4"/>
  <c r="M418" i="4" s="1"/>
  <c r="P416" i="4"/>
  <c r="Q415" i="4"/>
  <c r="Q416" i="4" s="1"/>
  <c r="R410" i="4"/>
  <c r="Q410" i="4"/>
  <c r="O410" i="4"/>
  <c r="R409" i="4"/>
  <c r="Q409" i="4"/>
  <c r="O409" i="4"/>
  <c r="R408" i="4"/>
  <c r="Q408" i="4"/>
  <c r="O408" i="4"/>
  <c r="Q407" i="4"/>
  <c r="R407" i="4" s="1"/>
  <c r="O407" i="4"/>
  <c r="Q406" i="4"/>
  <c r="R406" i="4" s="1"/>
  <c r="O406" i="4"/>
  <c r="Q405" i="4"/>
  <c r="R405" i="4" s="1"/>
  <c r="O405" i="4"/>
  <c r="Q404" i="4"/>
  <c r="R404" i="4" s="1"/>
  <c r="O404" i="4"/>
  <c r="O403" i="4"/>
  <c r="P402" i="4"/>
  <c r="S404" i="4" s="1"/>
  <c r="N396" i="4"/>
  <c r="L396" i="4"/>
  <c r="K396" i="4"/>
  <c r="M396" i="4" s="1"/>
  <c r="P394" i="4"/>
  <c r="Q393" i="4"/>
  <c r="Q394" i="4" s="1"/>
  <c r="Q388" i="4"/>
  <c r="R388" i="4" s="1"/>
  <c r="Q387" i="4"/>
  <c r="R387" i="4" s="1"/>
  <c r="O387" i="4"/>
  <c r="Q386" i="4"/>
  <c r="R386" i="4" s="1"/>
  <c r="O386" i="4"/>
  <c r="Q385" i="4"/>
  <c r="R385" i="4" s="1"/>
  <c r="O385" i="4"/>
  <c r="Q384" i="4"/>
  <c r="R384" i="4" s="1"/>
  <c r="O384" i="4"/>
  <c r="Q383" i="4"/>
  <c r="R383" i="4" s="1"/>
  <c r="O383" i="4"/>
  <c r="Q382" i="4"/>
  <c r="R382" i="4" s="1"/>
  <c r="O382" i="4"/>
  <c r="O381" i="4"/>
  <c r="P380" i="4"/>
  <c r="S382" i="4" s="1"/>
  <c r="N374" i="4"/>
  <c r="L374" i="4"/>
  <c r="K374" i="4"/>
  <c r="M374" i="4" s="1"/>
  <c r="P372" i="4"/>
  <c r="Q371" i="4"/>
  <c r="Q372" i="4" s="1"/>
  <c r="Q366" i="4"/>
  <c r="R366" i="4" s="1"/>
  <c r="O366" i="4"/>
  <c r="Q365" i="4"/>
  <c r="R365" i="4" s="1"/>
  <c r="O365" i="4"/>
  <c r="Q364" i="4"/>
  <c r="R364" i="4" s="1"/>
  <c r="O364" i="4"/>
  <c r="Q363" i="4"/>
  <c r="R363" i="4" s="1"/>
  <c r="O363" i="4"/>
  <c r="Q362" i="4"/>
  <c r="R362" i="4" s="1"/>
  <c r="O362" i="4"/>
  <c r="Q361" i="4"/>
  <c r="R361" i="4" s="1"/>
  <c r="O361" i="4"/>
  <c r="Q360" i="4"/>
  <c r="R360" i="4" s="1"/>
  <c r="O360" i="4"/>
  <c r="O359" i="4"/>
  <c r="P358" i="4"/>
  <c r="S360" i="4" s="1"/>
  <c r="K352" i="4"/>
  <c r="P350" i="4"/>
  <c r="Q350" i="4"/>
  <c r="Q344" i="4"/>
  <c r="R344" i="4" s="1"/>
  <c r="O344" i="4"/>
  <c r="Q343" i="4"/>
  <c r="R343" i="4" s="1"/>
  <c r="O343" i="4"/>
  <c r="Q342" i="4"/>
  <c r="R342" i="4" s="1"/>
  <c r="O342" i="4"/>
  <c r="Q341" i="4"/>
  <c r="R341" i="4" s="1"/>
  <c r="O341" i="4"/>
  <c r="Q340" i="4"/>
  <c r="R340" i="4" s="1"/>
  <c r="O340" i="4"/>
  <c r="Q339" i="4"/>
  <c r="R339" i="4" s="1"/>
  <c r="O339" i="4"/>
  <c r="Q338" i="4"/>
  <c r="R338" i="4" s="1"/>
  <c r="O338" i="4"/>
  <c r="O337" i="4"/>
  <c r="P336" i="4"/>
  <c r="S338" i="4" s="1"/>
  <c r="K330" i="4"/>
  <c r="M330" i="4" s="1"/>
  <c r="N330" i="4" s="1"/>
  <c r="P328" i="4"/>
  <c r="Q328" i="4"/>
  <c r="Q322" i="4"/>
  <c r="R322" i="4" s="1"/>
  <c r="O322" i="4"/>
  <c r="Q321" i="4"/>
  <c r="R321" i="4" s="1"/>
  <c r="O321" i="4"/>
  <c r="Q320" i="4"/>
  <c r="R320" i="4" s="1"/>
  <c r="O320" i="4"/>
  <c r="Q319" i="4"/>
  <c r="R319" i="4" s="1"/>
  <c r="O319" i="4"/>
  <c r="Q318" i="4"/>
  <c r="R318" i="4" s="1"/>
  <c r="O318" i="4"/>
  <c r="Q317" i="4"/>
  <c r="R317" i="4" s="1"/>
  <c r="O317" i="4"/>
  <c r="Q316" i="4"/>
  <c r="R316" i="4" s="1"/>
  <c r="O316" i="4"/>
  <c r="O315" i="4"/>
  <c r="P314" i="4"/>
  <c r="Q315" i="4" s="1"/>
  <c r="R315" i="4" s="1"/>
  <c r="K308" i="4"/>
  <c r="M308" i="4" s="1"/>
  <c r="N308" i="4" s="1"/>
  <c r="P306" i="4"/>
  <c r="Q305" i="4"/>
  <c r="Q306" i="4" s="1"/>
  <c r="Q300" i="4"/>
  <c r="R300" i="4" s="1"/>
  <c r="O300" i="4"/>
  <c r="Q299" i="4"/>
  <c r="R299" i="4" s="1"/>
  <c r="O299" i="4"/>
  <c r="Q298" i="4"/>
  <c r="R298" i="4" s="1"/>
  <c r="O298" i="4"/>
  <c r="Q297" i="4"/>
  <c r="R297" i="4" s="1"/>
  <c r="O297" i="4"/>
  <c r="Q296" i="4"/>
  <c r="R296" i="4" s="1"/>
  <c r="O296" i="4"/>
  <c r="Q295" i="4"/>
  <c r="R295" i="4" s="1"/>
  <c r="O295" i="4"/>
  <c r="Q294" i="4"/>
  <c r="R294" i="4" s="1"/>
  <c r="O294" i="4"/>
  <c r="O293" i="4"/>
  <c r="P292" i="4"/>
  <c r="S294" i="4" s="1"/>
  <c r="N286" i="4"/>
  <c r="L286" i="4"/>
  <c r="K286" i="4"/>
  <c r="M286" i="4" s="1"/>
  <c r="P284" i="4"/>
  <c r="Q283" i="4"/>
  <c r="Q284" i="4" s="1"/>
  <c r="Q276" i="4"/>
  <c r="R276" i="4" s="1"/>
  <c r="O276" i="4"/>
  <c r="Q275" i="4"/>
  <c r="R275" i="4" s="1"/>
  <c r="O275" i="4"/>
  <c r="Q274" i="4"/>
  <c r="R274" i="4" s="1"/>
  <c r="O274" i="4"/>
  <c r="Q273" i="4"/>
  <c r="R273" i="4" s="1"/>
  <c r="O273" i="4"/>
  <c r="S272" i="4"/>
  <c r="Q272" i="4"/>
  <c r="R272" i="4" s="1"/>
  <c r="O272" i="4"/>
  <c r="Q271" i="4"/>
  <c r="R271" i="4" s="1"/>
  <c r="O271" i="4"/>
  <c r="L264" i="4"/>
  <c r="K264" i="4"/>
  <c r="M264" i="4" s="1"/>
  <c r="P262" i="4"/>
  <c r="Q261" i="4"/>
  <c r="Q262" i="4" s="1"/>
  <c r="Q256" i="4"/>
  <c r="R256" i="4" s="1"/>
  <c r="O256" i="4"/>
  <c r="Q255" i="4"/>
  <c r="R255" i="4" s="1"/>
  <c r="O255" i="4"/>
  <c r="Q254" i="4"/>
  <c r="R254" i="4" s="1"/>
  <c r="O254" i="4"/>
  <c r="Q253" i="4"/>
  <c r="R253" i="4" s="1"/>
  <c r="O253" i="4"/>
  <c r="Q252" i="4"/>
  <c r="R252" i="4" s="1"/>
  <c r="O252" i="4"/>
  <c r="Q251" i="4"/>
  <c r="R251" i="4" s="1"/>
  <c r="O251" i="4"/>
  <c r="Q250" i="4"/>
  <c r="R250" i="4" s="1"/>
  <c r="O250" i="4"/>
  <c r="O249" i="4"/>
  <c r="P248" i="4"/>
  <c r="Q249" i="4" s="1"/>
  <c r="R249" i="4" s="1"/>
  <c r="L242" i="4"/>
  <c r="K242" i="4"/>
  <c r="M242" i="4" s="1"/>
  <c r="N242" i="4" s="1"/>
  <c r="P240" i="4"/>
  <c r="Q239" i="4"/>
  <c r="Q240" i="4" s="1"/>
  <c r="Q233" i="4"/>
  <c r="R233" i="4" s="1"/>
  <c r="O233" i="4"/>
  <c r="Q232" i="4"/>
  <c r="R232" i="4" s="1"/>
  <c r="O232" i="4"/>
  <c r="Q231" i="4"/>
  <c r="R231" i="4" s="1"/>
  <c r="O231" i="4"/>
  <c r="Q230" i="4"/>
  <c r="R230" i="4" s="1"/>
  <c r="O230" i="4"/>
  <c r="Q229" i="4"/>
  <c r="R229" i="4" s="1"/>
  <c r="O229" i="4"/>
  <c r="Q228" i="4"/>
  <c r="R228" i="4" s="1"/>
  <c r="O228" i="4"/>
  <c r="Q227" i="4"/>
  <c r="R227" i="4" s="1"/>
  <c r="O227" i="4"/>
  <c r="O226" i="4"/>
  <c r="P225" i="4"/>
  <c r="S227" i="4" s="1"/>
  <c r="L219" i="4"/>
  <c r="K219" i="4"/>
  <c r="M219" i="4" s="1"/>
  <c r="N219" i="4" s="1"/>
  <c r="P217" i="4"/>
  <c r="Q216" i="4"/>
  <c r="Q217" i="4" s="1"/>
  <c r="Q210" i="4"/>
  <c r="R210" i="4" s="1"/>
  <c r="O210" i="4"/>
  <c r="Q209" i="4"/>
  <c r="R209" i="4" s="1"/>
  <c r="O209" i="4"/>
  <c r="Q208" i="4"/>
  <c r="R208" i="4" s="1"/>
  <c r="O208" i="4"/>
  <c r="Q207" i="4"/>
  <c r="R207" i="4" s="1"/>
  <c r="O207" i="4"/>
  <c r="Q206" i="4"/>
  <c r="R206" i="4" s="1"/>
  <c r="O206" i="4"/>
  <c r="Q205" i="4"/>
  <c r="R205" i="4" s="1"/>
  <c r="O205" i="4"/>
  <c r="Q204" i="4"/>
  <c r="R204" i="4" s="1"/>
  <c r="O204" i="4"/>
  <c r="O203" i="4"/>
  <c r="P202" i="4"/>
  <c r="S204" i="4" s="1"/>
  <c r="K196" i="4"/>
  <c r="M196" i="4" s="1"/>
  <c r="N196" i="4" s="1"/>
  <c r="P194" i="4"/>
  <c r="Q193" i="4"/>
  <c r="Q194" i="4" s="1"/>
  <c r="Q187" i="4"/>
  <c r="R187" i="4" s="1"/>
  <c r="O187" i="4"/>
  <c r="Q186" i="4"/>
  <c r="R186" i="4" s="1"/>
  <c r="O186" i="4"/>
  <c r="Q185" i="4"/>
  <c r="R185" i="4" s="1"/>
  <c r="O185" i="4"/>
  <c r="Q184" i="4"/>
  <c r="R184" i="4" s="1"/>
  <c r="O184" i="4"/>
  <c r="Q183" i="4"/>
  <c r="R183" i="4" s="1"/>
  <c r="O183" i="4"/>
  <c r="Q182" i="4"/>
  <c r="R182" i="4" s="1"/>
  <c r="O182" i="4"/>
  <c r="Q181" i="4"/>
  <c r="R181" i="4" s="1"/>
  <c r="O181" i="4"/>
  <c r="O180" i="4"/>
  <c r="P179" i="4"/>
  <c r="S181" i="4" s="1"/>
  <c r="L173" i="4"/>
  <c r="K173" i="4"/>
  <c r="Q170" i="4" s="1"/>
  <c r="Q171" i="4" s="1"/>
  <c r="P171" i="4"/>
  <c r="Q164" i="4"/>
  <c r="R164" i="4" s="1"/>
  <c r="O164" i="4"/>
  <c r="Q163" i="4"/>
  <c r="R163" i="4" s="1"/>
  <c r="O163" i="4"/>
  <c r="Q162" i="4"/>
  <c r="R162" i="4" s="1"/>
  <c r="O162" i="4"/>
  <c r="Q161" i="4"/>
  <c r="R161" i="4" s="1"/>
  <c r="O161" i="4"/>
  <c r="Q160" i="4"/>
  <c r="R160" i="4" s="1"/>
  <c r="O160" i="4"/>
  <c r="Q159" i="4"/>
  <c r="R159" i="4" s="1"/>
  <c r="O159" i="4"/>
  <c r="Q158" i="4"/>
  <c r="R158" i="4" s="1"/>
  <c r="O158" i="4"/>
  <c r="O157" i="4"/>
  <c r="P156" i="4"/>
  <c r="Q157" i="4" s="1"/>
  <c r="R157" i="4" s="1"/>
  <c r="L150" i="4"/>
  <c r="K150" i="4"/>
  <c r="M150" i="4" s="1"/>
  <c r="P148" i="4"/>
  <c r="Q141" i="4"/>
  <c r="R141" i="4" s="1"/>
  <c r="O141" i="4"/>
  <c r="Q140" i="4"/>
  <c r="R140" i="4" s="1"/>
  <c r="O140" i="4"/>
  <c r="Q139" i="4"/>
  <c r="R139" i="4" s="1"/>
  <c r="O139" i="4"/>
  <c r="Q138" i="4"/>
  <c r="R138" i="4" s="1"/>
  <c r="O138" i="4"/>
  <c r="Q137" i="4"/>
  <c r="R137" i="4" s="1"/>
  <c r="O137" i="4"/>
  <c r="Q136" i="4"/>
  <c r="R136" i="4" s="1"/>
  <c r="O136" i="4"/>
  <c r="Q135" i="4"/>
  <c r="R135" i="4" s="1"/>
  <c r="O135" i="4"/>
  <c r="O134" i="4"/>
  <c r="P133" i="4"/>
  <c r="S135" i="4" s="1"/>
  <c r="L127" i="4"/>
  <c r="K127" i="4"/>
  <c r="M127" i="4" s="1"/>
  <c r="P125" i="4"/>
  <c r="Q118" i="4"/>
  <c r="R118" i="4" s="1"/>
  <c r="O118" i="4"/>
  <c r="Q117" i="4"/>
  <c r="R117" i="4" s="1"/>
  <c r="O117" i="4"/>
  <c r="Q116" i="4"/>
  <c r="R116" i="4" s="1"/>
  <c r="O116" i="4"/>
  <c r="Q115" i="4"/>
  <c r="R115" i="4" s="1"/>
  <c r="O115" i="4"/>
  <c r="Q114" i="4"/>
  <c r="R114" i="4" s="1"/>
  <c r="O114" i="4"/>
  <c r="Q113" i="4"/>
  <c r="R113" i="4" s="1"/>
  <c r="O113" i="4"/>
  <c r="Q112" i="4"/>
  <c r="R112" i="4" s="1"/>
  <c r="O112" i="4"/>
  <c r="O111" i="4"/>
  <c r="P110" i="4"/>
  <c r="Q111" i="4" s="1"/>
  <c r="R111" i="4" s="1"/>
  <c r="K104" i="4"/>
  <c r="M104" i="4" s="1"/>
  <c r="N104" i="4" s="1"/>
  <c r="P102" i="4"/>
  <c r="Q101" i="4"/>
  <c r="Q102" i="4" s="1"/>
  <c r="Q95" i="4"/>
  <c r="R95" i="4" s="1"/>
  <c r="O95" i="4"/>
  <c r="Q94" i="4"/>
  <c r="R94" i="4" s="1"/>
  <c r="O94" i="4"/>
  <c r="Q93" i="4"/>
  <c r="R93" i="4" s="1"/>
  <c r="O93" i="4"/>
  <c r="Q92" i="4"/>
  <c r="R92" i="4" s="1"/>
  <c r="O92" i="4"/>
  <c r="Q91" i="4"/>
  <c r="R91" i="4" s="1"/>
  <c r="O91" i="4"/>
  <c r="Q90" i="4"/>
  <c r="R90" i="4" s="1"/>
  <c r="O90" i="4"/>
  <c r="Q89" i="4"/>
  <c r="R89" i="4" s="1"/>
  <c r="O89" i="4"/>
  <c r="O88" i="4"/>
  <c r="P87" i="4"/>
  <c r="S89" i="4" s="1"/>
  <c r="L81" i="4"/>
  <c r="K81" i="4"/>
  <c r="Q78" i="4" s="1"/>
  <c r="Q79" i="4" s="1"/>
  <c r="P79" i="4"/>
  <c r="Q72" i="4"/>
  <c r="R72" i="4" s="1"/>
  <c r="O72" i="4"/>
  <c r="Q71" i="4"/>
  <c r="R71" i="4" s="1"/>
  <c r="O71" i="4"/>
  <c r="Q70" i="4"/>
  <c r="R70" i="4" s="1"/>
  <c r="O70" i="4"/>
  <c r="Q69" i="4"/>
  <c r="R69" i="4" s="1"/>
  <c r="O69" i="4"/>
  <c r="Q68" i="4"/>
  <c r="R68" i="4" s="1"/>
  <c r="O68" i="4"/>
  <c r="Q67" i="4"/>
  <c r="R67" i="4" s="1"/>
  <c r="O67" i="4"/>
  <c r="Q66" i="4"/>
  <c r="R66" i="4" s="1"/>
  <c r="O66" i="4"/>
  <c r="O65" i="4"/>
  <c r="P64" i="4"/>
  <c r="Q65" i="4" s="1"/>
  <c r="R65" i="4" s="1"/>
  <c r="L58" i="4"/>
  <c r="K58" i="4"/>
  <c r="M58" i="4" s="1"/>
  <c r="P56" i="4"/>
  <c r="Q55" i="4"/>
  <c r="Q56" i="4" s="1"/>
  <c r="Q49" i="4"/>
  <c r="R49" i="4" s="1"/>
  <c r="O49" i="4"/>
  <c r="Q48" i="4"/>
  <c r="R48" i="4" s="1"/>
  <c r="O48" i="4"/>
  <c r="Q47" i="4"/>
  <c r="R47" i="4" s="1"/>
  <c r="O47" i="4"/>
  <c r="Q46" i="4"/>
  <c r="R46" i="4" s="1"/>
  <c r="O46" i="4"/>
  <c r="Q45" i="4"/>
  <c r="R45" i="4" s="1"/>
  <c r="O45" i="4"/>
  <c r="Q44" i="4"/>
  <c r="R44" i="4" s="1"/>
  <c r="O44" i="4"/>
  <c r="Q43" i="4"/>
  <c r="R43" i="4" s="1"/>
  <c r="O43" i="4"/>
  <c r="O42" i="4"/>
  <c r="P41" i="4"/>
  <c r="S43" i="4" s="1"/>
  <c r="L35" i="4"/>
  <c r="K35" i="4"/>
  <c r="Q32" i="4" s="1"/>
  <c r="Q33" i="4" s="1"/>
  <c r="P33" i="4"/>
  <c r="Q26" i="4"/>
  <c r="R26" i="4" s="1"/>
  <c r="O26" i="4"/>
  <c r="Q25" i="4"/>
  <c r="R25" i="4" s="1"/>
  <c r="O25" i="4"/>
  <c r="Q24" i="4"/>
  <c r="R24" i="4" s="1"/>
  <c r="O24" i="4"/>
  <c r="Q23" i="4"/>
  <c r="R23" i="4" s="1"/>
  <c r="O23" i="4"/>
  <c r="Q22" i="4"/>
  <c r="R22" i="4" s="1"/>
  <c r="O22" i="4"/>
  <c r="Q21" i="4"/>
  <c r="R21" i="4" s="1"/>
  <c r="O21" i="4"/>
  <c r="Q20" i="4"/>
  <c r="R20" i="4" s="1"/>
  <c r="O20" i="4"/>
  <c r="O19" i="4"/>
  <c r="P18" i="4"/>
  <c r="Q19" i="4" s="1"/>
  <c r="R19" i="4" s="1"/>
  <c r="N325" i="3"/>
  <c r="L325" i="3"/>
  <c r="K325" i="3"/>
  <c r="M325" i="3" s="1"/>
  <c r="P323" i="3"/>
  <c r="Q322" i="3"/>
  <c r="Q323" i="3" s="1"/>
  <c r="R317" i="3"/>
  <c r="Q317" i="3"/>
  <c r="O317" i="3"/>
  <c r="R316" i="3"/>
  <c r="Q316" i="3"/>
  <c r="O316" i="3"/>
  <c r="Q315" i="3"/>
  <c r="R315" i="3" s="1"/>
  <c r="O315" i="3"/>
  <c r="Q314" i="3"/>
  <c r="R314" i="3" s="1"/>
  <c r="O314" i="3"/>
  <c r="Q313" i="3"/>
  <c r="R313" i="3" s="1"/>
  <c r="O313" i="3"/>
  <c r="Q312" i="3"/>
  <c r="R312" i="3" s="1"/>
  <c r="O312" i="3"/>
  <c r="Q311" i="3"/>
  <c r="R311" i="3" s="1"/>
  <c r="O311" i="3"/>
  <c r="O310" i="3"/>
  <c r="P309" i="3"/>
  <c r="S311" i="3" s="1"/>
  <c r="N303" i="3"/>
  <c r="L303" i="3"/>
  <c r="K303" i="3"/>
  <c r="M303" i="3" s="1"/>
  <c r="P301" i="3"/>
  <c r="Q300" i="3"/>
  <c r="Q301" i="3" s="1"/>
  <c r="R295" i="3"/>
  <c r="Q295" i="3"/>
  <c r="O295" i="3"/>
  <c r="Q294" i="3"/>
  <c r="R294" i="3" s="1"/>
  <c r="O294" i="3"/>
  <c r="Q293" i="3"/>
  <c r="R293" i="3" s="1"/>
  <c r="O293" i="3"/>
  <c r="Q292" i="3"/>
  <c r="R292" i="3" s="1"/>
  <c r="O292" i="3"/>
  <c r="Q291" i="3"/>
  <c r="R291" i="3" s="1"/>
  <c r="O291" i="3"/>
  <c r="Q290" i="3"/>
  <c r="R290" i="3" s="1"/>
  <c r="O290" i="3"/>
  <c r="Q289" i="3"/>
  <c r="R289" i="3" s="1"/>
  <c r="O289" i="3"/>
  <c r="O288" i="3"/>
  <c r="P287" i="3"/>
  <c r="S289" i="3" s="1"/>
  <c r="K281" i="3"/>
  <c r="M281" i="3" s="1"/>
  <c r="N281" i="3" s="1"/>
  <c r="P279" i="3"/>
  <c r="Q278" i="3"/>
  <c r="Q279" i="3" s="1"/>
  <c r="Q273" i="3"/>
  <c r="R273" i="3" s="1"/>
  <c r="O273" i="3"/>
  <c r="Q272" i="3"/>
  <c r="R272" i="3" s="1"/>
  <c r="O272" i="3"/>
  <c r="Q271" i="3"/>
  <c r="R271" i="3" s="1"/>
  <c r="O271" i="3"/>
  <c r="Q270" i="3"/>
  <c r="R270" i="3" s="1"/>
  <c r="O270" i="3"/>
  <c r="Q269" i="3"/>
  <c r="R269" i="3" s="1"/>
  <c r="O269" i="3"/>
  <c r="Q268" i="3"/>
  <c r="R268" i="3" s="1"/>
  <c r="O268" i="3"/>
  <c r="Q267" i="3"/>
  <c r="R267" i="3" s="1"/>
  <c r="O267" i="3"/>
  <c r="O266" i="3"/>
  <c r="P265" i="3"/>
  <c r="S267" i="3" s="1"/>
  <c r="K259" i="3"/>
  <c r="P257" i="3"/>
  <c r="Q256" i="3"/>
  <c r="Q257" i="3" s="1"/>
  <c r="Q251" i="3"/>
  <c r="R251" i="3" s="1"/>
  <c r="O251" i="3"/>
  <c r="Q250" i="3"/>
  <c r="R250" i="3" s="1"/>
  <c r="O250" i="3"/>
  <c r="Q249" i="3"/>
  <c r="R249" i="3" s="1"/>
  <c r="O249" i="3"/>
  <c r="Q248" i="3"/>
  <c r="R248" i="3" s="1"/>
  <c r="O248" i="3"/>
  <c r="Q247" i="3"/>
  <c r="R247" i="3" s="1"/>
  <c r="O247" i="3"/>
  <c r="Q246" i="3"/>
  <c r="R246" i="3" s="1"/>
  <c r="O246" i="3"/>
  <c r="Q245" i="3"/>
  <c r="R245" i="3" s="1"/>
  <c r="O245" i="3"/>
  <c r="O244" i="3"/>
  <c r="P243" i="3"/>
  <c r="S245" i="3" s="1"/>
  <c r="K237" i="3"/>
  <c r="M237" i="3" s="1"/>
  <c r="P235" i="3"/>
  <c r="Q235" i="3"/>
  <c r="Q229" i="3"/>
  <c r="R229" i="3" s="1"/>
  <c r="O229" i="3"/>
  <c r="Q228" i="3"/>
  <c r="R228" i="3" s="1"/>
  <c r="O228" i="3"/>
  <c r="Q227" i="3"/>
  <c r="R227" i="3" s="1"/>
  <c r="O227" i="3"/>
  <c r="Q226" i="3"/>
  <c r="R226" i="3" s="1"/>
  <c r="O226" i="3"/>
  <c r="Q225" i="3"/>
  <c r="R225" i="3" s="1"/>
  <c r="O225" i="3"/>
  <c r="Q224" i="3"/>
  <c r="R224" i="3" s="1"/>
  <c r="O224" i="3"/>
  <c r="Q223" i="3"/>
  <c r="R223" i="3" s="1"/>
  <c r="O223" i="3"/>
  <c r="O222" i="3"/>
  <c r="P221" i="3"/>
  <c r="S223" i="3" s="1"/>
  <c r="K215" i="3"/>
  <c r="M215" i="3" s="1"/>
  <c r="P213" i="3"/>
  <c r="Q212" i="3"/>
  <c r="Q213" i="3" s="1"/>
  <c r="Q207" i="3"/>
  <c r="R207" i="3" s="1"/>
  <c r="O207" i="3"/>
  <c r="Q206" i="3"/>
  <c r="R206" i="3" s="1"/>
  <c r="O206" i="3"/>
  <c r="Q205" i="3"/>
  <c r="R205" i="3" s="1"/>
  <c r="O205" i="3"/>
  <c r="Q204" i="3"/>
  <c r="R204" i="3" s="1"/>
  <c r="O204" i="3"/>
  <c r="Q203" i="3"/>
  <c r="R203" i="3" s="1"/>
  <c r="O203" i="3"/>
  <c r="Q202" i="3"/>
  <c r="R202" i="3" s="1"/>
  <c r="O202" i="3"/>
  <c r="Q201" i="3"/>
  <c r="R201" i="3" s="1"/>
  <c r="O201" i="3"/>
  <c r="O200" i="3"/>
  <c r="P199" i="3"/>
  <c r="Q200" i="3" s="1"/>
  <c r="R200" i="3" s="1"/>
  <c r="L193" i="3"/>
  <c r="K193" i="3"/>
  <c r="P191" i="3"/>
  <c r="Q185" i="3"/>
  <c r="R185" i="3" s="1"/>
  <c r="O185" i="3"/>
  <c r="Q184" i="3"/>
  <c r="R184" i="3" s="1"/>
  <c r="O184" i="3"/>
  <c r="Q183" i="3"/>
  <c r="R183" i="3" s="1"/>
  <c r="O183" i="3"/>
  <c r="Q182" i="3"/>
  <c r="R182" i="3" s="1"/>
  <c r="O182" i="3"/>
  <c r="Q181" i="3"/>
  <c r="R181" i="3" s="1"/>
  <c r="O181" i="3"/>
  <c r="Q180" i="3"/>
  <c r="R180" i="3" s="1"/>
  <c r="O180" i="3"/>
  <c r="S179" i="3"/>
  <c r="Q179" i="3"/>
  <c r="R179" i="3" s="1"/>
  <c r="O179" i="3"/>
  <c r="Q178" i="3"/>
  <c r="R178" i="3" s="1"/>
  <c r="O178" i="3"/>
  <c r="K171" i="3"/>
  <c r="M171" i="3" s="1"/>
  <c r="P169" i="3"/>
  <c r="Q169" i="3"/>
  <c r="Q163" i="3"/>
  <c r="R163" i="3" s="1"/>
  <c r="O163" i="3"/>
  <c r="Q162" i="3"/>
  <c r="R162" i="3" s="1"/>
  <c r="O162" i="3"/>
  <c r="Q161" i="3"/>
  <c r="R161" i="3" s="1"/>
  <c r="O161" i="3"/>
  <c r="Q160" i="3"/>
  <c r="R160" i="3" s="1"/>
  <c r="O160" i="3"/>
  <c r="Q159" i="3"/>
  <c r="R159" i="3" s="1"/>
  <c r="O159" i="3"/>
  <c r="Q158" i="3"/>
  <c r="R158" i="3" s="1"/>
  <c r="O158" i="3"/>
  <c r="S157" i="3"/>
  <c r="Q157" i="3"/>
  <c r="R157" i="3" s="1"/>
  <c r="O157" i="3"/>
  <c r="Q156" i="3"/>
  <c r="R156" i="3" s="1"/>
  <c r="O156" i="3"/>
  <c r="K149" i="3"/>
  <c r="P147" i="3"/>
  <c r="Q141" i="3"/>
  <c r="R141" i="3" s="1"/>
  <c r="O141" i="3"/>
  <c r="Q140" i="3"/>
  <c r="R140" i="3" s="1"/>
  <c r="O140" i="3"/>
  <c r="Q139" i="3"/>
  <c r="R139" i="3" s="1"/>
  <c r="O139" i="3"/>
  <c r="Q138" i="3"/>
  <c r="R138" i="3" s="1"/>
  <c r="O138" i="3"/>
  <c r="Q137" i="3"/>
  <c r="R137" i="3" s="1"/>
  <c r="O137" i="3"/>
  <c r="Q136" i="3"/>
  <c r="R136" i="3" s="1"/>
  <c r="O136" i="3"/>
  <c r="Q135" i="3"/>
  <c r="R135" i="3" s="1"/>
  <c r="O135" i="3"/>
  <c r="O134" i="3"/>
  <c r="P133" i="3"/>
  <c r="S135" i="3" s="1"/>
  <c r="L127" i="3"/>
  <c r="K127" i="3"/>
  <c r="Q124" i="3" s="1"/>
  <c r="Q125" i="3" s="1"/>
  <c r="P125" i="3"/>
  <c r="Q118" i="3"/>
  <c r="R118" i="3" s="1"/>
  <c r="O118" i="3"/>
  <c r="Q117" i="3"/>
  <c r="R117" i="3" s="1"/>
  <c r="O117" i="3"/>
  <c r="Q116" i="3"/>
  <c r="R116" i="3" s="1"/>
  <c r="O116" i="3"/>
  <c r="Q115" i="3"/>
  <c r="R115" i="3" s="1"/>
  <c r="O115" i="3"/>
  <c r="Q114" i="3"/>
  <c r="R114" i="3" s="1"/>
  <c r="O114" i="3"/>
  <c r="Q113" i="3"/>
  <c r="R113" i="3" s="1"/>
  <c r="O113" i="3"/>
  <c r="Q112" i="3"/>
  <c r="R112" i="3" s="1"/>
  <c r="O112" i="3"/>
  <c r="O111" i="3"/>
  <c r="P110" i="3"/>
  <c r="Q111" i="3" s="1"/>
  <c r="R111" i="3" s="1"/>
  <c r="L104" i="3"/>
  <c r="K104" i="3"/>
  <c r="M104" i="3" s="1"/>
  <c r="N104" i="3" s="1"/>
  <c r="P102" i="3"/>
  <c r="Q101" i="3"/>
  <c r="Q102" i="3" s="1"/>
  <c r="Q95" i="3"/>
  <c r="R95" i="3" s="1"/>
  <c r="O95" i="3"/>
  <c r="Q94" i="3"/>
  <c r="R94" i="3" s="1"/>
  <c r="O94" i="3"/>
  <c r="Q93" i="3"/>
  <c r="R93" i="3" s="1"/>
  <c r="O93" i="3"/>
  <c r="Q92" i="3"/>
  <c r="R92" i="3" s="1"/>
  <c r="O92" i="3"/>
  <c r="Q91" i="3"/>
  <c r="R91" i="3" s="1"/>
  <c r="O91" i="3"/>
  <c r="Q90" i="3"/>
  <c r="R90" i="3" s="1"/>
  <c r="O90" i="3"/>
  <c r="Q89" i="3"/>
  <c r="R89" i="3" s="1"/>
  <c r="O89" i="3"/>
  <c r="O88" i="3"/>
  <c r="P87" i="3"/>
  <c r="Q88" i="3" s="1"/>
  <c r="R88" i="3" s="1"/>
  <c r="N81" i="3"/>
  <c r="L81" i="3"/>
  <c r="K81" i="3"/>
  <c r="M81" i="3" s="1"/>
  <c r="P79" i="3"/>
  <c r="Q78" i="3"/>
  <c r="Q79" i="3" s="1"/>
  <c r="R73" i="3"/>
  <c r="Q73" i="3"/>
  <c r="R72" i="3"/>
  <c r="Q72" i="3"/>
  <c r="O72" i="3"/>
  <c r="R71" i="3"/>
  <c r="Q71" i="3"/>
  <c r="O71" i="3"/>
  <c r="R70" i="3"/>
  <c r="Q70" i="3"/>
  <c r="O70" i="3"/>
  <c r="Q69" i="3"/>
  <c r="R69" i="3" s="1"/>
  <c r="O69" i="3"/>
  <c r="Q68" i="3"/>
  <c r="R68" i="3" s="1"/>
  <c r="O68" i="3"/>
  <c r="Q67" i="3"/>
  <c r="R67" i="3" s="1"/>
  <c r="O67" i="3"/>
  <c r="Q66" i="3"/>
  <c r="R66" i="3" s="1"/>
  <c r="O66" i="3"/>
  <c r="O65" i="3"/>
  <c r="P64" i="3"/>
  <c r="Q65" i="3" s="1"/>
  <c r="R65" i="3" s="1"/>
  <c r="L58" i="3"/>
  <c r="K58" i="3"/>
  <c r="M58" i="3" s="1"/>
  <c r="N58" i="3" s="1"/>
  <c r="P56" i="3"/>
  <c r="Q49" i="3"/>
  <c r="R49" i="3" s="1"/>
  <c r="O49" i="3"/>
  <c r="Q48" i="3"/>
  <c r="R48" i="3" s="1"/>
  <c r="O48" i="3"/>
  <c r="Q47" i="3"/>
  <c r="R47" i="3" s="1"/>
  <c r="O47" i="3"/>
  <c r="Q46" i="3"/>
  <c r="R46" i="3" s="1"/>
  <c r="O46" i="3"/>
  <c r="Q45" i="3"/>
  <c r="R45" i="3" s="1"/>
  <c r="O45" i="3"/>
  <c r="Q44" i="3"/>
  <c r="R44" i="3" s="1"/>
  <c r="O44" i="3"/>
  <c r="Q43" i="3"/>
  <c r="R43" i="3" s="1"/>
  <c r="O43" i="3"/>
  <c r="O42" i="3"/>
  <c r="P41" i="3"/>
  <c r="Q42" i="3" s="1"/>
  <c r="R42" i="3" s="1"/>
  <c r="L35" i="3"/>
  <c r="K35" i="3"/>
  <c r="M35" i="3" s="1"/>
  <c r="P33" i="3"/>
  <c r="Q32" i="3"/>
  <c r="Q33" i="3" s="1"/>
  <c r="Q26" i="3"/>
  <c r="R26" i="3" s="1"/>
  <c r="O26" i="3"/>
  <c r="Q25" i="3"/>
  <c r="R25" i="3" s="1"/>
  <c r="O25" i="3"/>
  <c r="Q24" i="3"/>
  <c r="R24" i="3" s="1"/>
  <c r="O24" i="3"/>
  <c r="Q23" i="3"/>
  <c r="R23" i="3" s="1"/>
  <c r="O23" i="3"/>
  <c r="Q22" i="3"/>
  <c r="R22" i="3" s="1"/>
  <c r="O22" i="3"/>
  <c r="Q21" i="3"/>
  <c r="R21" i="3" s="1"/>
  <c r="O21" i="3"/>
  <c r="Q20" i="3"/>
  <c r="R20" i="3" s="1"/>
  <c r="O20" i="3"/>
  <c r="O19" i="3"/>
  <c r="P18" i="3"/>
  <c r="Q19" i="3" s="1"/>
  <c r="R19" i="3" s="1"/>
  <c r="N325" i="2"/>
  <c r="L325" i="2"/>
  <c r="K325" i="2"/>
  <c r="M325" i="2" s="1"/>
  <c r="P323" i="2"/>
  <c r="Q322" i="2"/>
  <c r="Q323" i="2" s="1"/>
  <c r="R317" i="2"/>
  <c r="Q317" i="2"/>
  <c r="O317" i="2"/>
  <c r="R316" i="2"/>
  <c r="Q316" i="2"/>
  <c r="O316" i="2"/>
  <c r="Q315" i="2"/>
  <c r="R315" i="2" s="1"/>
  <c r="O315" i="2"/>
  <c r="Q314" i="2"/>
  <c r="R314" i="2" s="1"/>
  <c r="O314" i="2"/>
  <c r="Q313" i="2"/>
  <c r="R313" i="2" s="1"/>
  <c r="O313" i="2"/>
  <c r="Q312" i="2"/>
  <c r="R312" i="2" s="1"/>
  <c r="O312" i="2"/>
  <c r="Q311" i="2"/>
  <c r="R311" i="2" s="1"/>
  <c r="O311" i="2"/>
  <c r="O310" i="2"/>
  <c r="P309" i="2"/>
  <c r="S311" i="2" s="1"/>
  <c r="N303" i="2"/>
  <c r="L303" i="2"/>
  <c r="K303" i="2"/>
  <c r="M303" i="2" s="1"/>
  <c r="P301" i="2"/>
  <c r="Q300" i="2"/>
  <c r="Q301" i="2" s="1"/>
  <c r="R295" i="2"/>
  <c r="Q295" i="2"/>
  <c r="O295" i="2"/>
  <c r="R294" i="2"/>
  <c r="Q294" i="2"/>
  <c r="O294" i="2"/>
  <c r="Q293" i="2"/>
  <c r="R293" i="2" s="1"/>
  <c r="O293" i="2"/>
  <c r="Q292" i="2"/>
  <c r="R292" i="2" s="1"/>
  <c r="O292" i="2"/>
  <c r="Q291" i="2"/>
  <c r="R291" i="2" s="1"/>
  <c r="O291" i="2"/>
  <c r="Q290" i="2"/>
  <c r="R290" i="2" s="1"/>
  <c r="O290" i="2"/>
  <c r="Q289" i="2"/>
  <c r="R289" i="2" s="1"/>
  <c r="O289" i="2"/>
  <c r="O288" i="2"/>
  <c r="P287" i="2"/>
  <c r="Q288" i="2" s="1"/>
  <c r="R288" i="2" s="1"/>
  <c r="K281" i="2"/>
  <c r="M281" i="2" s="1"/>
  <c r="N281" i="2" s="1"/>
  <c r="P279" i="2"/>
  <c r="Q278" i="2"/>
  <c r="Q279" i="2" s="1"/>
  <c r="Q273" i="2"/>
  <c r="R273" i="2" s="1"/>
  <c r="O273" i="2"/>
  <c r="Q272" i="2"/>
  <c r="R272" i="2" s="1"/>
  <c r="O272" i="2"/>
  <c r="Q271" i="2"/>
  <c r="R271" i="2" s="1"/>
  <c r="O271" i="2"/>
  <c r="Q270" i="2"/>
  <c r="R270" i="2" s="1"/>
  <c r="O270" i="2"/>
  <c r="Q269" i="2"/>
  <c r="R269" i="2" s="1"/>
  <c r="O269" i="2"/>
  <c r="Q268" i="2"/>
  <c r="R268" i="2" s="1"/>
  <c r="O268" i="2"/>
  <c r="Q267" i="2"/>
  <c r="R267" i="2" s="1"/>
  <c r="O267" i="2"/>
  <c r="O266" i="2"/>
  <c r="P265" i="2"/>
  <c r="Q266" i="2" s="1"/>
  <c r="R266" i="2" s="1"/>
  <c r="K259" i="2"/>
  <c r="M259" i="2" s="1"/>
  <c r="N259" i="2" s="1"/>
  <c r="P257" i="2"/>
  <c r="Q257" i="2"/>
  <c r="Q251" i="2"/>
  <c r="R251" i="2" s="1"/>
  <c r="O251" i="2"/>
  <c r="Q250" i="2"/>
  <c r="R250" i="2" s="1"/>
  <c r="O250" i="2"/>
  <c r="Q249" i="2"/>
  <c r="R249" i="2" s="1"/>
  <c r="O249" i="2"/>
  <c r="Q248" i="2"/>
  <c r="R248" i="2" s="1"/>
  <c r="O248" i="2"/>
  <c r="Q247" i="2"/>
  <c r="R247" i="2" s="1"/>
  <c r="O247" i="2"/>
  <c r="Q246" i="2"/>
  <c r="R246" i="2" s="1"/>
  <c r="O246" i="2"/>
  <c r="Q245" i="2"/>
  <c r="R245" i="2" s="1"/>
  <c r="O245" i="2"/>
  <c r="O244" i="2"/>
  <c r="P243" i="2"/>
  <c r="Q244" i="2" s="1"/>
  <c r="R244" i="2" s="1"/>
  <c r="K237" i="2"/>
  <c r="P235" i="2"/>
  <c r="Q235" i="2"/>
  <c r="Q229" i="2"/>
  <c r="R229" i="2" s="1"/>
  <c r="O229" i="2"/>
  <c r="Q228" i="2"/>
  <c r="R228" i="2" s="1"/>
  <c r="O228" i="2"/>
  <c r="Q227" i="2"/>
  <c r="R227" i="2" s="1"/>
  <c r="O227" i="2"/>
  <c r="Q226" i="2"/>
  <c r="R226" i="2" s="1"/>
  <c r="O226" i="2"/>
  <c r="Q225" i="2"/>
  <c r="R225" i="2" s="1"/>
  <c r="O225" i="2"/>
  <c r="Q224" i="2"/>
  <c r="R224" i="2" s="1"/>
  <c r="O224" i="2"/>
  <c r="Q223" i="2"/>
  <c r="R223" i="2" s="1"/>
  <c r="O223" i="2"/>
  <c r="O222" i="2"/>
  <c r="P221" i="2"/>
  <c r="S223" i="2" s="1"/>
  <c r="K215" i="2"/>
  <c r="M215" i="2" s="1"/>
  <c r="N215" i="2" s="1"/>
  <c r="P213" i="2"/>
  <c r="Q213" i="2"/>
  <c r="Q207" i="2"/>
  <c r="R207" i="2" s="1"/>
  <c r="O207" i="2"/>
  <c r="Q206" i="2"/>
  <c r="R206" i="2" s="1"/>
  <c r="O206" i="2"/>
  <c r="Q205" i="2"/>
  <c r="R205" i="2" s="1"/>
  <c r="O205" i="2"/>
  <c r="Q204" i="2"/>
  <c r="R204" i="2" s="1"/>
  <c r="O204" i="2"/>
  <c r="Q203" i="2"/>
  <c r="R203" i="2" s="1"/>
  <c r="O203" i="2"/>
  <c r="Q202" i="2"/>
  <c r="R202" i="2" s="1"/>
  <c r="O202" i="2"/>
  <c r="Q201" i="2"/>
  <c r="R201" i="2" s="1"/>
  <c r="O201" i="2"/>
  <c r="O200" i="2"/>
  <c r="P199" i="2"/>
  <c r="Q200" i="2" s="1"/>
  <c r="R200" i="2" s="1"/>
  <c r="K193" i="2"/>
  <c r="M193" i="2" s="1"/>
  <c r="N193" i="2" s="1"/>
  <c r="P191" i="2"/>
  <c r="Q191" i="2"/>
  <c r="Q185" i="2"/>
  <c r="R185" i="2" s="1"/>
  <c r="O185" i="2"/>
  <c r="Q184" i="2"/>
  <c r="R184" i="2" s="1"/>
  <c r="O184" i="2"/>
  <c r="Q183" i="2"/>
  <c r="R183" i="2" s="1"/>
  <c r="O183" i="2"/>
  <c r="Q182" i="2"/>
  <c r="R182" i="2" s="1"/>
  <c r="O182" i="2"/>
  <c r="Q181" i="2"/>
  <c r="R181" i="2" s="1"/>
  <c r="O181" i="2"/>
  <c r="Q180" i="2"/>
  <c r="R180" i="2" s="1"/>
  <c r="O180" i="2"/>
  <c r="Q179" i="2"/>
  <c r="R179" i="2" s="1"/>
  <c r="O179" i="2"/>
  <c r="O178" i="2"/>
  <c r="P177" i="2"/>
  <c r="Q178" i="2" s="1"/>
  <c r="R178" i="2" s="1"/>
  <c r="K171" i="2"/>
  <c r="Q168" i="2" s="1"/>
  <c r="P169" i="2"/>
  <c r="Q163" i="2"/>
  <c r="R163" i="2" s="1"/>
  <c r="O163" i="2"/>
  <c r="R162" i="2"/>
  <c r="Q162" i="2"/>
  <c r="O162" i="2"/>
  <c r="Q161" i="2"/>
  <c r="R161" i="2" s="1"/>
  <c r="O161" i="2"/>
  <c r="Q160" i="2"/>
  <c r="R160" i="2" s="1"/>
  <c r="O160" i="2"/>
  <c r="Q159" i="2"/>
  <c r="R159" i="2" s="1"/>
  <c r="O159" i="2"/>
  <c r="Q158" i="2"/>
  <c r="R158" i="2" s="1"/>
  <c r="O158" i="2"/>
  <c r="Q157" i="2"/>
  <c r="R157" i="2" s="1"/>
  <c r="O157" i="2"/>
  <c r="O156" i="2"/>
  <c r="P155" i="2"/>
  <c r="Q156" i="2" s="1"/>
  <c r="R156" i="2" s="1"/>
  <c r="P147" i="2"/>
  <c r="Q141" i="2"/>
  <c r="R141" i="2" s="1"/>
  <c r="O141" i="2"/>
  <c r="Q140" i="2"/>
  <c r="R140" i="2" s="1"/>
  <c r="O140" i="2"/>
  <c r="Q139" i="2"/>
  <c r="R139" i="2" s="1"/>
  <c r="O139" i="2"/>
  <c r="Q138" i="2"/>
  <c r="R138" i="2" s="1"/>
  <c r="O138" i="2"/>
  <c r="Q137" i="2"/>
  <c r="R137" i="2" s="1"/>
  <c r="O137" i="2"/>
  <c r="Q136" i="2"/>
  <c r="R136" i="2" s="1"/>
  <c r="O136" i="2"/>
  <c r="Q135" i="2"/>
  <c r="R135" i="2" s="1"/>
  <c r="O135" i="2"/>
  <c r="O134" i="2"/>
  <c r="P133" i="2"/>
  <c r="S135" i="2" s="1"/>
  <c r="U130" i="2"/>
  <c r="K127" i="2"/>
  <c r="M127" i="2" s="1"/>
  <c r="P125" i="2"/>
  <c r="Q125" i="2"/>
  <c r="Q118" i="2"/>
  <c r="R118" i="2" s="1"/>
  <c r="O118" i="2"/>
  <c r="Q117" i="2"/>
  <c r="R117" i="2" s="1"/>
  <c r="O117" i="2"/>
  <c r="Q116" i="2"/>
  <c r="R116" i="2" s="1"/>
  <c r="O116" i="2"/>
  <c r="Q115" i="2"/>
  <c r="R115" i="2" s="1"/>
  <c r="O115" i="2"/>
  <c r="Q114" i="2"/>
  <c r="R114" i="2" s="1"/>
  <c r="O114" i="2"/>
  <c r="Q113" i="2"/>
  <c r="R113" i="2" s="1"/>
  <c r="O113" i="2"/>
  <c r="Q112" i="2"/>
  <c r="R112" i="2" s="1"/>
  <c r="O112" i="2"/>
  <c r="O111" i="2"/>
  <c r="P110" i="2"/>
  <c r="Q111" i="2" s="1"/>
  <c r="R111" i="2" s="1"/>
  <c r="K104" i="2"/>
  <c r="M104" i="2" s="1"/>
  <c r="N104" i="2" s="1"/>
  <c r="P102" i="2"/>
  <c r="Q102" i="2"/>
  <c r="Q95" i="2"/>
  <c r="R95" i="2" s="1"/>
  <c r="O95" i="2"/>
  <c r="Q94" i="2"/>
  <c r="R94" i="2" s="1"/>
  <c r="O94" i="2"/>
  <c r="Q93" i="2"/>
  <c r="R93" i="2" s="1"/>
  <c r="O93" i="2"/>
  <c r="Q92" i="2"/>
  <c r="R92" i="2" s="1"/>
  <c r="O92" i="2"/>
  <c r="Q91" i="2"/>
  <c r="R91" i="2" s="1"/>
  <c r="O91" i="2"/>
  <c r="Q90" i="2"/>
  <c r="R90" i="2" s="1"/>
  <c r="O90" i="2"/>
  <c r="Q89" i="2"/>
  <c r="R89" i="2" s="1"/>
  <c r="O89" i="2"/>
  <c r="O88" i="2"/>
  <c r="P87" i="2"/>
  <c r="Q88" i="2" s="1"/>
  <c r="R88" i="2" s="1"/>
  <c r="M81" i="2"/>
  <c r="N81" i="2" s="1"/>
  <c r="P79" i="2"/>
  <c r="Q79" i="2"/>
  <c r="Q72" i="2"/>
  <c r="R72" i="2" s="1"/>
  <c r="O72" i="2"/>
  <c r="Q71" i="2"/>
  <c r="R71" i="2" s="1"/>
  <c r="O71" i="2"/>
  <c r="Q70" i="2"/>
  <c r="R70" i="2" s="1"/>
  <c r="O70" i="2"/>
  <c r="Q69" i="2"/>
  <c r="R69" i="2" s="1"/>
  <c r="O69" i="2"/>
  <c r="Q68" i="2"/>
  <c r="R68" i="2" s="1"/>
  <c r="O68" i="2"/>
  <c r="Q67" i="2"/>
  <c r="R67" i="2" s="1"/>
  <c r="O67" i="2"/>
  <c r="Q66" i="2"/>
  <c r="R66" i="2" s="1"/>
  <c r="O66" i="2"/>
  <c r="O65" i="2"/>
  <c r="P64" i="2"/>
  <c r="Q65" i="2" s="1"/>
  <c r="R65" i="2" s="1"/>
  <c r="L58" i="2"/>
  <c r="K58" i="2"/>
  <c r="M58" i="2" s="1"/>
  <c r="P56" i="2"/>
  <c r="Q56" i="2"/>
  <c r="Q49" i="2"/>
  <c r="R49" i="2" s="1"/>
  <c r="O49" i="2"/>
  <c r="Q48" i="2"/>
  <c r="R48" i="2" s="1"/>
  <c r="O48" i="2"/>
  <c r="Q47" i="2"/>
  <c r="R47" i="2" s="1"/>
  <c r="O47" i="2"/>
  <c r="Q46" i="2"/>
  <c r="R46" i="2" s="1"/>
  <c r="O46" i="2"/>
  <c r="Q45" i="2"/>
  <c r="R45" i="2" s="1"/>
  <c r="O45" i="2"/>
  <c r="Q44" i="2"/>
  <c r="R44" i="2" s="1"/>
  <c r="O44" i="2"/>
  <c r="Q43" i="2"/>
  <c r="R43" i="2" s="1"/>
  <c r="O43" i="2"/>
  <c r="O42" i="2"/>
  <c r="P41" i="2"/>
  <c r="Q42" i="2" s="1"/>
  <c r="R42" i="2" s="1"/>
  <c r="L35" i="2"/>
  <c r="K35" i="2"/>
  <c r="M35" i="2" s="1"/>
  <c r="N35" i="2" s="1"/>
  <c r="P33" i="2"/>
  <c r="Q33" i="2"/>
  <c r="N440" i="1"/>
  <c r="L440" i="1"/>
  <c r="K440" i="1"/>
  <c r="M440" i="1" s="1"/>
  <c r="P438" i="1"/>
  <c r="Q437" i="1"/>
  <c r="Q438" i="1" s="1"/>
  <c r="R432" i="1"/>
  <c r="Q432" i="1"/>
  <c r="O432" i="1"/>
  <c r="R431" i="1"/>
  <c r="Q431" i="1"/>
  <c r="O431" i="1"/>
  <c r="Q430" i="1"/>
  <c r="R430" i="1" s="1"/>
  <c r="O430" i="1"/>
  <c r="Q429" i="1"/>
  <c r="R429" i="1" s="1"/>
  <c r="O429" i="1"/>
  <c r="Q428" i="1"/>
  <c r="R428" i="1" s="1"/>
  <c r="O428" i="1"/>
  <c r="Q427" i="1"/>
  <c r="R427" i="1" s="1"/>
  <c r="O427" i="1"/>
  <c r="Q426" i="1"/>
  <c r="R426" i="1" s="1"/>
  <c r="O426" i="1"/>
  <c r="O425" i="1"/>
  <c r="P424" i="1"/>
  <c r="S426" i="1" s="1"/>
  <c r="N418" i="1"/>
  <c r="L418" i="1"/>
  <c r="K418" i="1"/>
  <c r="M418" i="1" s="1"/>
  <c r="P416" i="1"/>
  <c r="Q415" i="1"/>
  <c r="Q416" i="1" s="1"/>
  <c r="R410" i="1"/>
  <c r="Q410" i="1"/>
  <c r="O410" i="1"/>
  <c r="R409" i="1"/>
  <c r="Q409" i="1"/>
  <c r="O409" i="1"/>
  <c r="Q408" i="1"/>
  <c r="R408" i="1" s="1"/>
  <c r="O408" i="1"/>
  <c r="Q407" i="1"/>
  <c r="R407" i="1" s="1"/>
  <c r="O407" i="1"/>
  <c r="Q406" i="1"/>
  <c r="R406" i="1" s="1"/>
  <c r="O406" i="1"/>
  <c r="Q405" i="1"/>
  <c r="R405" i="1" s="1"/>
  <c r="O405" i="1"/>
  <c r="Q404" i="1"/>
  <c r="R404" i="1" s="1"/>
  <c r="O404" i="1"/>
  <c r="O403" i="1"/>
  <c r="P402" i="1"/>
  <c r="Q403" i="1" s="1"/>
  <c r="R403" i="1" s="1"/>
  <c r="K396" i="1"/>
  <c r="M396" i="1" s="1"/>
  <c r="N396" i="1" s="1"/>
  <c r="P394" i="1"/>
  <c r="Q393" i="1"/>
  <c r="Q394" i="1" s="1"/>
  <c r="Q388" i="1"/>
  <c r="R388" i="1" s="1"/>
  <c r="O388" i="1"/>
  <c r="Q387" i="1"/>
  <c r="R387" i="1" s="1"/>
  <c r="O387" i="1"/>
  <c r="Q386" i="1"/>
  <c r="R386" i="1" s="1"/>
  <c r="O386" i="1"/>
  <c r="Q385" i="1"/>
  <c r="R385" i="1" s="1"/>
  <c r="O385" i="1"/>
  <c r="Q384" i="1"/>
  <c r="R384" i="1" s="1"/>
  <c r="O384" i="1"/>
  <c r="Q383" i="1"/>
  <c r="R383" i="1" s="1"/>
  <c r="O383" i="1"/>
  <c r="S382" i="1"/>
  <c r="Q382" i="1"/>
  <c r="R382" i="1" s="1"/>
  <c r="O382" i="1"/>
  <c r="Q381" i="1"/>
  <c r="R381" i="1" s="1"/>
  <c r="O381" i="1"/>
  <c r="P380" i="1"/>
  <c r="K374" i="1"/>
  <c r="M374" i="1" s="1"/>
  <c r="P372" i="1"/>
  <c r="Q371" i="1"/>
  <c r="Q372" i="1" s="1"/>
  <c r="Q366" i="1"/>
  <c r="R366" i="1" s="1"/>
  <c r="O366" i="1"/>
  <c r="Q365" i="1"/>
  <c r="R365" i="1" s="1"/>
  <c r="O365" i="1"/>
  <c r="Q364" i="1"/>
  <c r="R364" i="1" s="1"/>
  <c r="O364" i="1"/>
  <c r="Q363" i="1"/>
  <c r="R363" i="1" s="1"/>
  <c r="O363" i="1"/>
  <c r="Q362" i="1"/>
  <c r="R362" i="1" s="1"/>
  <c r="O362" i="1"/>
  <c r="Q361" i="1"/>
  <c r="R361" i="1" s="1"/>
  <c r="O361" i="1"/>
  <c r="Q360" i="1"/>
  <c r="R360" i="1" s="1"/>
  <c r="O360" i="1"/>
  <c r="O359" i="1"/>
  <c r="P358" i="1"/>
  <c r="S360" i="1" s="1"/>
  <c r="K352" i="1"/>
  <c r="M352" i="1" s="1"/>
  <c r="P350" i="1"/>
  <c r="Q344" i="1"/>
  <c r="R344" i="1" s="1"/>
  <c r="O344" i="1"/>
  <c r="Q343" i="1"/>
  <c r="R343" i="1" s="1"/>
  <c r="O343" i="1"/>
  <c r="Q342" i="1"/>
  <c r="R342" i="1" s="1"/>
  <c r="O342" i="1"/>
  <c r="Q341" i="1"/>
  <c r="R341" i="1" s="1"/>
  <c r="O341" i="1"/>
  <c r="Q340" i="1"/>
  <c r="R340" i="1" s="1"/>
  <c r="O340" i="1"/>
  <c r="Q339" i="1"/>
  <c r="R339" i="1" s="1"/>
  <c r="O339" i="1"/>
  <c r="Q338" i="1"/>
  <c r="R338" i="1" s="1"/>
  <c r="O338" i="1"/>
  <c r="O337" i="1"/>
  <c r="P336" i="1"/>
  <c r="S338" i="1" s="1"/>
  <c r="K330" i="1"/>
  <c r="M330" i="1" s="1"/>
  <c r="P328" i="1"/>
  <c r="Q328" i="1"/>
  <c r="Q322" i="1"/>
  <c r="R322" i="1" s="1"/>
  <c r="O322" i="1"/>
  <c r="Q321" i="1"/>
  <c r="R321" i="1" s="1"/>
  <c r="O321" i="1"/>
  <c r="Q320" i="1"/>
  <c r="R320" i="1" s="1"/>
  <c r="O320" i="1"/>
  <c r="Q319" i="1"/>
  <c r="R319" i="1" s="1"/>
  <c r="O319" i="1"/>
  <c r="Q318" i="1"/>
  <c r="R318" i="1" s="1"/>
  <c r="O318" i="1"/>
  <c r="Q317" i="1"/>
  <c r="R317" i="1" s="1"/>
  <c r="O317" i="1"/>
  <c r="Q316" i="1"/>
  <c r="R316" i="1" s="1"/>
  <c r="O316" i="1"/>
  <c r="O315" i="1"/>
  <c r="P314" i="1"/>
  <c r="Q315" i="1" s="1"/>
  <c r="R315" i="1" s="1"/>
  <c r="K308" i="1"/>
  <c r="M308" i="1" s="1"/>
  <c r="N308" i="1" s="1"/>
  <c r="P306" i="1"/>
  <c r="Q306" i="1"/>
  <c r="Q300" i="1"/>
  <c r="R300" i="1" s="1"/>
  <c r="O300" i="1"/>
  <c r="Q299" i="1"/>
  <c r="R299" i="1" s="1"/>
  <c r="O299" i="1"/>
  <c r="Q298" i="1"/>
  <c r="R298" i="1" s="1"/>
  <c r="O298" i="1"/>
  <c r="Q297" i="1"/>
  <c r="R297" i="1" s="1"/>
  <c r="O297" i="1"/>
  <c r="Q296" i="1"/>
  <c r="R296" i="1" s="1"/>
  <c r="O296" i="1"/>
  <c r="Q295" i="1"/>
  <c r="R295" i="1" s="1"/>
  <c r="O295" i="1"/>
  <c r="Q294" i="1"/>
  <c r="R294" i="1" s="1"/>
  <c r="O294" i="1"/>
  <c r="O293" i="1"/>
  <c r="P292" i="1"/>
  <c r="S294" i="1" s="1"/>
  <c r="K286" i="1"/>
  <c r="M286" i="1" s="1"/>
  <c r="P284" i="1"/>
  <c r="Q283" i="1"/>
  <c r="Q284" i="1" s="1"/>
  <c r="Q278" i="1"/>
  <c r="R278" i="1" s="1"/>
  <c r="O278" i="1"/>
  <c r="Q277" i="1"/>
  <c r="R277" i="1" s="1"/>
  <c r="O277" i="1"/>
  <c r="Q276" i="1"/>
  <c r="R276" i="1" s="1"/>
  <c r="O276" i="1"/>
  <c r="Q275" i="1"/>
  <c r="R275" i="1" s="1"/>
  <c r="O275" i="1"/>
  <c r="Q274" i="1"/>
  <c r="R274" i="1" s="1"/>
  <c r="O274" i="1"/>
  <c r="Q273" i="1"/>
  <c r="R273" i="1" s="1"/>
  <c r="O273" i="1"/>
  <c r="Q272" i="1"/>
  <c r="R272" i="1" s="1"/>
  <c r="O272" i="1"/>
  <c r="O271" i="1"/>
  <c r="P270" i="1"/>
  <c r="S272" i="1" s="1"/>
  <c r="K264" i="1"/>
  <c r="M264" i="1" s="1"/>
  <c r="P262" i="1"/>
  <c r="Q262" i="1"/>
  <c r="Q256" i="1"/>
  <c r="R256" i="1" s="1"/>
  <c r="O256" i="1"/>
  <c r="Q255" i="1"/>
  <c r="R255" i="1" s="1"/>
  <c r="O255" i="1"/>
  <c r="Q254" i="1"/>
  <c r="R254" i="1" s="1"/>
  <c r="O254" i="1"/>
  <c r="Q253" i="1"/>
  <c r="R253" i="1" s="1"/>
  <c r="O253" i="1"/>
  <c r="Q252" i="1"/>
  <c r="R252" i="1" s="1"/>
  <c r="O252" i="1"/>
  <c r="Q251" i="1"/>
  <c r="R251" i="1" s="1"/>
  <c r="O251" i="1"/>
  <c r="Q250" i="1"/>
  <c r="R250" i="1" s="1"/>
  <c r="O250" i="1"/>
  <c r="O249" i="1"/>
  <c r="P248" i="1"/>
  <c r="S250" i="1" s="1"/>
  <c r="L242" i="1"/>
  <c r="K242" i="1"/>
  <c r="M242" i="1" s="1"/>
  <c r="P240" i="1"/>
  <c r="Q239" i="1"/>
  <c r="Q240" i="1" s="1"/>
  <c r="Q233" i="1"/>
  <c r="R233" i="1" s="1"/>
  <c r="O233" i="1"/>
  <c r="Q232" i="1"/>
  <c r="R232" i="1" s="1"/>
  <c r="O232" i="1"/>
  <c r="Q231" i="1"/>
  <c r="R231" i="1" s="1"/>
  <c r="O231" i="1"/>
  <c r="Q230" i="1"/>
  <c r="R230" i="1" s="1"/>
  <c r="O230" i="1"/>
  <c r="Q229" i="1"/>
  <c r="R229" i="1" s="1"/>
  <c r="O229" i="1"/>
  <c r="Q228" i="1"/>
  <c r="R228" i="1" s="1"/>
  <c r="O228" i="1"/>
  <c r="Q227" i="1"/>
  <c r="R227" i="1" s="1"/>
  <c r="O227" i="1"/>
  <c r="O226" i="1"/>
  <c r="P225" i="1"/>
  <c r="S227" i="1" s="1"/>
  <c r="L219" i="1"/>
  <c r="K219" i="1"/>
  <c r="P217" i="1"/>
  <c r="Q210" i="1"/>
  <c r="R210" i="1" s="1"/>
  <c r="O210" i="1"/>
  <c r="Q209" i="1"/>
  <c r="R209" i="1" s="1"/>
  <c r="O209" i="1"/>
  <c r="Q208" i="1"/>
  <c r="R208" i="1" s="1"/>
  <c r="O208" i="1"/>
  <c r="Q207" i="1"/>
  <c r="R207" i="1" s="1"/>
  <c r="O207" i="1"/>
  <c r="Q206" i="1"/>
  <c r="R206" i="1" s="1"/>
  <c r="O206" i="1"/>
  <c r="Q205" i="1"/>
  <c r="R205" i="1" s="1"/>
  <c r="O205" i="1"/>
  <c r="Q204" i="1"/>
  <c r="R204" i="1" s="1"/>
  <c r="O204" i="1"/>
  <c r="O203" i="1"/>
  <c r="P202" i="1"/>
  <c r="S204" i="1" s="1"/>
  <c r="L196" i="1"/>
  <c r="K196" i="1"/>
  <c r="M196" i="1" s="1"/>
  <c r="P194" i="1"/>
  <c r="Q193" i="1"/>
  <c r="Q194" i="1" s="1"/>
  <c r="Q187" i="1"/>
  <c r="R187" i="1" s="1"/>
  <c r="O187" i="1"/>
  <c r="Q186" i="1"/>
  <c r="R186" i="1" s="1"/>
  <c r="O186" i="1"/>
  <c r="Q185" i="1"/>
  <c r="R185" i="1" s="1"/>
  <c r="O185" i="1"/>
  <c r="Q184" i="1"/>
  <c r="R184" i="1" s="1"/>
  <c r="O184" i="1"/>
  <c r="Q183" i="1"/>
  <c r="R183" i="1" s="1"/>
  <c r="O183" i="1"/>
  <c r="Q182" i="1"/>
  <c r="R182" i="1" s="1"/>
  <c r="O182" i="1"/>
  <c r="Q181" i="1"/>
  <c r="R181" i="1" s="1"/>
  <c r="O181" i="1"/>
  <c r="O180" i="1"/>
  <c r="P179" i="1"/>
  <c r="Q180" i="1" s="1"/>
  <c r="R180" i="1" s="1"/>
  <c r="L173" i="1"/>
  <c r="K173" i="1"/>
  <c r="M173" i="1" s="1"/>
  <c r="P171" i="1"/>
  <c r="Q170" i="1"/>
  <c r="Q171" i="1" s="1"/>
  <c r="Q164" i="1"/>
  <c r="R164" i="1" s="1"/>
  <c r="O164" i="1"/>
  <c r="Q163" i="1"/>
  <c r="R163" i="1" s="1"/>
  <c r="O163" i="1"/>
  <c r="Q162" i="1"/>
  <c r="R162" i="1" s="1"/>
  <c r="O162" i="1"/>
  <c r="Q161" i="1"/>
  <c r="R161" i="1" s="1"/>
  <c r="O161" i="1"/>
  <c r="Q160" i="1"/>
  <c r="R160" i="1" s="1"/>
  <c r="O160" i="1"/>
  <c r="Q159" i="1"/>
  <c r="R159" i="1" s="1"/>
  <c r="O159" i="1"/>
  <c r="Q158" i="1"/>
  <c r="R158" i="1" s="1"/>
  <c r="O158" i="1"/>
  <c r="O157" i="1"/>
  <c r="P156" i="1"/>
  <c r="S158" i="1" s="1"/>
  <c r="L150" i="1"/>
  <c r="K150" i="1"/>
  <c r="M150" i="1" s="1"/>
  <c r="P148" i="1"/>
  <c r="Q147" i="1"/>
  <c r="Q148" i="1" s="1"/>
  <c r="Q141" i="1"/>
  <c r="R141" i="1" s="1"/>
  <c r="O141" i="1"/>
  <c r="Q140" i="1"/>
  <c r="R140" i="1" s="1"/>
  <c r="O140" i="1"/>
  <c r="Q139" i="1"/>
  <c r="R139" i="1" s="1"/>
  <c r="O139" i="1"/>
  <c r="Q138" i="1"/>
  <c r="R138" i="1" s="1"/>
  <c r="O138" i="1"/>
  <c r="Q137" i="1"/>
  <c r="R137" i="1" s="1"/>
  <c r="O137" i="1"/>
  <c r="Q136" i="1"/>
  <c r="R136" i="1" s="1"/>
  <c r="O136" i="1"/>
  <c r="Q135" i="1"/>
  <c r="R135" i="1" s="1"/>
  <c r="O135" i="1"/>
  <c r="O134" i="1"/>
  <c r="P133" i="1"/>
  <c r="Q134" i="1" s="1"/>
  <c r="R134" i="1" s="1"/>
  <c r="L127" i="1"/>
  <c r="K127" i="1"/>
  <c r="Q124" i="1" s="1"/>
  <c r="Q125" i="1" s="1"/>
  <c r="P125" i="1"/>
  <c r="Q118" i="1"/>
  <c r="R118" i="1" s="1"/>
  <c r="O118" i="1"/>
  <c r="Q117" i="1"/>
  <c r="R117" i="1" s="1"/>
  <c r="O117" i="1"/>
  <c r="Q116" i="1"/>
  <c r="R116" i="1" s="1"/>
  <c r="O116" i="1"/>
  <c r="Q115" i="1"/>
  <c r="R115" i="1" s="1"/>
  <c r="O115" i="1"/>
  <c r="Q114" i="1"/>
  <c r="R114" i="1" s="1"/>
  <c r="O114" i="1"/>
  <c r="Q113" i="1"/>
  <c r="R113" i="1" s="1"/>
  <c r="O113" i="1"/>
  <c r="Q112" i="1"/>
  <c r="R112" i="1" s="1"/>
  <c r="O112" i="1"/>
  <c r="O111" i="1"/>
  <c r="P110" i="1"/>
  <c r="Q111" i="1" s="1"/>
  <c r="R111" i="1" s="1"/>
  <c r="L104" i="1"/>
  <c r="K104" i="1"/>
  <c r="M104" i="1" s="1"/>
  <c r="N104" i="1" s="1"/>
  <c r="P102" i="1"/>
  <c r="Q101" i="1"/>
  <c r="Q102" i="1" s="1"/>
  <c r="Q95" i="1"/>
  <c r="R95" i="1" s="1"/>
  <c r="O95" i="1"/>
  <c r="Q94" i="1"/>
  <c r="R94" i="1" s="1"/>
  <c r="O94" i="1"/>
  <c r="Q93" i="1"/>
  <c r="R93" i="1" s="1"/>
  <c r="O93" i="1"/>
  <c r="Q92" i="1"/>
  <c r="R92" i="1" s="1"/>
  <c r="O92" i="1"/>
  <c r="Q91" i="1"/>
  <c r="R91" i="1" s="1"/>
  <c r="O91" i="1"/>
  <c r="Q90" i="1"/>
  <c r="R90" i="1" s="1"/>
  <c r="O90" i="1"/>
  <c r="Q89" i="1"/>
  <c r="R89" i="1" s="1"/>
  <c r="O89" i="1"/>
  <c r="O88" i="1"/>
  <c r="P87" i="1"/>
  <c r="Q88" i="1" s="1"/>
  <c r="R88" i="1" s="1"/>
  <c r="L81" i="1"/>
  <c r="K81" i="1"/>
  <c r="M81" i="1" s="1"/>
  <c r="P79" i="1"/>
  <c r="Q78" i="1"/>
  <c r="Q79" i="1" s="1"/>
  <c r="Q72" i="1"/>
  <c r="R72" i="1" s="1"/>
  <c r="O72" i="1"/>
  <c r="Q71" i="1"/>
  <c r="R71" i="1" s="1"/>
  <c r="O71" i="1"/>
  <c r="Q70" i="1"/>
  <c r="R70" i="1" s="1"/>
  <c r="O70" i="1"/>
  <c r="Q69" i="1"/>
  <c r="R69" i="1" s="1"/>
  <c r="O69" i="1"/>
  <c r="Q68" i="1"/>
  <c r="R68" i="1" s="1"/>
  <c r="O68" i="1"/>
  <c r="Q67" i="1"/>
  <c r="R67" i="1" s="1"/>
  <c r="O67" i="1"/>
  <c r="Q66" i="1"/>
  <c r="R66" i="1" s="1"/>
  <c r="O66" i="1"/>
  <c r="O65" i="1"/>
  <c r="P64" i="1"/>
  <c r="S66" i="1" s="1"/>
  <c r="L58" i="1"/>
  <c r="K58" i="1"/>
  <c r="M58" i="1" s="1"/>
  <c r="P56" i="1"/>
  <c r="Q55" i="1"/>
  <c r="Q56" i="1" s="1"/>
  <c r="Q49" i="1"/>
  <c r="R49" i="1" s="1"/>
  <c r="O49" i="1"/>
  <c r="Q48" i="1"/>
  <c r="R48" i="1" s="1"/>
  <c r="O48" i="1"/>
  <c r="Q47" i="1"/>
  <c r="R47" i="1" s="1"/>
  <c r="O47" i="1"/>
  <c r="Q46" i="1"/>
  <c r="R46" i="1" s="1"/>
  <c r="O46" i="1"/>
  <c r="Q45" i="1"/>
  <c r="R45" i="1" s="1"/>
  <c r="O45" i="1"/>
  <c r="Q44" i="1"/>
  <c r="R44" i="1" s="1"/>
  <c r="O44" i="1"/>
  <c r="Q43" i="1"/>
  <c r="R43" i="1" s="1"/>
  <c r="O43" i="1"/>
  <c r="O42" i="1"/>
  <c r="P41" i="1"/>
  <c r="Q42" i="1" s="1"/>
  <c r="R42" i="1" s="1"/>
  <c r="L35" i="1"/>
  <c r="K35" i="1"/>
  <c r="M35" i="1" s="1"/>
  <c r="P33" i="1"/>
  <c r="Q32" i="1"/>
  <c r="Q33" i="1" s="1"/>
  <c r="Q26" i="1"/>
  <c r="R26" i="1" s="1"/>
  <c r="O26" i="1"/>
  <c r="Q25" i="1"/>
  <c r="R25" i="1" s="1"/>
  <c r="O25" i="1"/>
  <c r="Q24" i="1"/>
  <c r="R24" i="1" s="1"/>
  <c r="O24" i="1"/>
  <c r="Q23" i="1"/>
  <c r="R23" i="1" s="1"/>
  <c r="O23" i="1"/>
  <c r="Q22" i="1"/>
  <c r="R22" i="1" s="1"/>
  <c r="O22" i="1"/>
  <c r="Q21" i="1"/>
  <c r="R21" i="1" s="1"/>
  <c r="O21" i="1"/>
  <c r="Q20" i="1"/>
  <c r="R20" i="1" s="1"/>
  <c r="O20" i="1"/>
  <c r="O19" i="1"/>
  <c r="P18" i="1"/>
  <c r="S20" i="1" s="1"/>
  <c r="N127" i="2" l="1"/>
  <c r="S245" i="2"/>
  <c r="N58" i="1"/>
  <c r="N374" i="1"/>
  <c r="N264" i="1"/>
  <c r="N330" i="1"/>
  <c r="N196" i="1"/>
  <c r="S112" i="1"/>
  <c r="W373" i="1"/>
  <c r="N173" i="1"/>
  <c r="U245" i="1"/>
  <c r="S201" i="2"/>
  <c r="M237" i="2"/>
  <c r="N237" i="2" s="1"/>
  <c r="T66" i="2"/>
  <c r="Q146" i="2"/>
  <c r="Q147" i="2" s="1"/>
  <c r="S179" i="2"/>
  <c r="N58" i="2"/>
  <c r="N150" i="4"/>
  <c r="Q147" i="4"/>
  <c r="Q148" i="4" s="1"/>
  <c r="Q337" i="4"/>
  <c r="R337" i="4" s="1"/>
  <c r="S112" i="4"/>
  <c r="Q359" i="4"/>
  <c r="R359" i="4" s="1"/>
  <c r="Q42" i="4"/>
  <c r="R42" i="4" s="1"/>
  <c r="N127" i="4"/>
  <c r="N264" i="4"/>
  <c r="S20" i="4"/>
  <c r="Q134" i="4"/>
  <c r="R134" i="4" s="1"/>
  <c r="U245" i="4"/>
  <c r="S316" i="4"/>
  <c r="N35" i="3"/>
  <c r="N171" i="3"/>
  <c r="N237" i="3"/>
  <c r="Q55" i="3"/>
  <c r="Q56" i="3" s="1"/>
  <c r="Q203" i="1"/>
  <c r="R203" i="1" s="1"/>
  <c r="Q359" i="1"/>
  <c r="R359" i="1" s="1"/>
  <c r="Q226" i="1"/>
  <c r="R226" i="1" s="1"/>
  <c r="Q19" i="1"/>
  <c r="R19" i="1" s="1"/>
  <c r="S316" i="1"/>
  <c r="M127" i="1"/>
  <c r="N127" i="1" s="1"/>
  <c r="N81" i="1"/>
  <c r="S43" i="3"/>
  <c r="W258" i="3"/>
  <c r="Q288" i="3"/>
  <c r="R288" i="3" s="1"/>
  <c r="U130" i="3"/>
  <c r="Q222" i="3"/>
  <c r="R222" i="3" s="1"/>
  <c r="Q134" i="3"/>
  <c r="R134" i="3" s="1"/>
  <c r="S201" i="3"/>
  <c r="S112" i="3"/>
  <c r="Q271" i="1"/>
  <c r="R271" i="1" s="1"/>
  <c r="Q244" i="3"/>
  <c r="R244" i="3" s="1"/>
  <c r="Q381" i="4"/>
  <c r="R381" i="4" s="1"/>
  <c r="S43" i="1"/>
  <c r="M171" i="2"/>
  <c r="N171" i="2" s="1"/>
  <c r="Q169" i="2"/>
  <c r="S267" i="2"/>
  <c r="W257" i="2" s="1"/>
  <c r="M193" i="3"/>
  <c r="N193" i="3" s="1"/>
  <c r="Q190" i="3"/>
  <c r="Q191" i="3" s="1"/>
  <c r="Q403" i="4"/>
  <c r="R403" i="4" s="1"/>
  <c r="N35" i="1"/>
  <c r="N150" i="1"/>
  <c r="Q310" i="3"/>
  <c r="R310" i="3" s="1"/>
  <c r="U199" i="1"/>
  <c r="Q293" i="1"/>
  <c r="R293" i="1" s="1"/>
  <c r="S404" i="1"/>
  <c r="Q425" i="1"/>
  <c r="R425" i="1" s="1"/>
  <c r="S43" i="2"/>
  <c r="T66" i="3"/>
  <c r="Q266" i="3"/>
  <c r="R266" i="3" s="1"/>
  <c r="S66" i="4"/>
  <c r="Q88" i="4"/>
  <c r="R88" i="4" s="1"/>
  <c r="Q203" i="4"/>
  <c r="R203" i="4" s="1"/>
  <c r="N58" i="4"/>
  <c r="M81" i="4"/>
  <c r="N81" i="4" s="1"/>
  <c r="M219" i="1"/>
  <c r="N219" i="1" s="1"/>
  <c r="Q216" i="1"/>
  <c r="Q217" i="1" s="1"/>
  <c r="S89" i="2"/>
  <c r="S20" i="3"/>
  <c r="Q180" i="4"/>
  <c r="R180" i="4" s="1"/>
  <c r="Q226" i="4"/>
  <c r="R226" i="4" s="1"/>
  <c r="S135" i="1"/>
  <c r="S181" i="1"/>
  <c r="N352" i="1"/>
  <c r="S112" i="2"/>
  <c r="Q293" i="4"/>
  <c r="R293" i="4" s="1"/>
  <c r="Q249" i="1"/>
  <c r="R249" i="1" s="1"/>
  <c r="W373" i="4"/>
  <c r="S89" i="1"/>
  <c r="N242" i="1"/>
  <c r="Q337" i="1"/>
  <c r="R337" i="1" s="1"/>
  <c r="S157" i="2"/>
  <c r="Q310" i="2"/>
  <c r="R310" i="2" s="1"/>
  <c r="S250" i="4"/>
  <c r="N215" i="3"/>
  <c r="M149" i="3"/>
  <c r="N149" i="3" s="1"/>
  <c r="Q146" i="3"/>
  <c r="Q147" i="3" s="1"/>
  <c r="M127" i="3"/>
  <c r="N127" i="3" s="1"/>
  <c r="M149" i="2"/>
  <c r="N149" i="2" s="1"/>
  <c r="N286" i="1"/>
  <c r="S289" i="2"/>
  <c r="S89" i="3"/>
  <c r="Q65" i="1"/>
  <c r="R65" i="1" s="1"/>
  <c r="Q157" i="1"/>
  <c r="R157" i="1" s="1"/>
  <c r="Q134" i="2"/>
  <c r="R134" i="2" s="1"/>
  <c r="Q222" i="2"/>
  <c r="R222" i="2" s="1"/>
  <c r="M35" i="4"/>
  <c r="N35" i="4" s="1"/>
  <c r="S158" i="4"/>
  <c r="M173" i="4"/>
  <c r="N173" i="4" s="1"/>
  <c r="Q124" i="4"/>
  <c r="Q125" i="4" s="1"/>
</calcChain>
</file>

<file path=xl/sharedStrings.xml><?xml version="1.0" encoding="utf-8"?>
<sst xmlns="http://schemas.openxmlformats.org/spreadsheetml/2006/main" count="2191" uniqueCount="50">
  <si>
    <t>Cohorte Generacional:</t>
  </si>
  <si>
    <t>1302</t>
  </si>
  <si>
    <t>Ciclo</t>
  </si>
  <si>
    <t>Semestre</t>
  </si>
  <si>
    <t>Egresados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</si>
  <si>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</si>
  <si>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</si>
  <si>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</si>
  <si>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</si>
  <si>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</si>
  <si>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</si>
  <si>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abandono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</si>
  <si>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</si>
  <si>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</si>
  <si>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</si>
  <si>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</si>
  <si>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</si>
  <si>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</si>
  <si>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</si>
  <si>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</si>
  <si>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</si>
  <si>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Titulados</t>
  </si>
  <si>
    <t>Tit. Terminal</t>
  </si>
  <si>
    <t>Tit. Egreso</t>
  </si>
  <si>
    <t>Total de Egresados</t>
  </si>
  <si>
    <t>1401</t>
  </si>
  <si>
    <t>1402</t>
  </si>
  <si>
    <t>1501</t>
  </si>
  <si>
    <t>1502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</si>
  <si>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</si>
  <si>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</si>
  <si>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</si>
  <si>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</si>
  <si>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</si>
  <si>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</si>
  <si>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</si>
  <si>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</si>
  <si>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</si>
  <si>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</si>
  <si>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</si>
  <si>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</si>
  <si>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</si>
  <si>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</si>
  <si>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 xml:space="preserve"> </t>
  </si>
  <si>
    <t>2301</t>
  </si>
  <si>
    <t>2302</t>
  </si>
  <si>
    <t>2401</t>
  </si>
  <si>
    <t>2402</t>
  </si>
  <si>
    <t>2501</t>
  </si>
  <si>
    <t>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</si>
</sst>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49" fontId="2" fillId="0" borderId="1" xfId="0" applyNumberFormat="1" applyFont="1" applyBorder="1" applyAlignment="1">
      <alignment horizontal="center" vertical="center"/>
    </xf>
    <xf numFmtId="10" fontId="3" fillId="0" borderId="0" xfId="0" applyNumberFormat="1" applyFont="1"/>
    <xf numFmtId="0" fontId="3" fillId="0" borderId="0" xfId="0" applyFont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0" fontId="9" fillId="0" borderId="7" xfId="0" applyNumberFormat="1" applyFont="1" applyBorder="1"/>
    <xf numFmtId="10" fontId="9" fillId="0" borderId="8" xfId="0" applyNumberFormat="1" applyFont="1" applyBorder="1"/>
    <xf numFmtId="0" fontId="9" fillId="0" borderId="8" xfId="0" applyFont="1" applyBorder="1"/>
    <xf numFmtId="10" fontId="9" fillId="0" borderId="9" xfId="0" applyNumberFormat="1" applyFont="1" applyBorder="1"/>
    <xf numFmtId="1" fontId="10" fillId="3" borderId="10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/>
    <xf numFmtId="10" fontId="9" fillId="0" borderId="11" xfId="0" applyNumberFormat="1" applyFont="1" applyBorder="1"/>
    <xf numFmtId="10" fontId="9" fillId="0" borderId="0" xfId="0" applyNumberFormat="1" applyFont="1"/>
    <xf numFmtId="0" fontId="9" fillId="0" borderId="12" xfId="0" applyFont="1" applyBorder="1"/>
    <xf numFmtId="10" fontId="9" fillId="0" borderId="13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/>
    </xf>
    <xf numFmtId="9" fontId="10" fillId="0" borderId="0" xfId="0" applyNumberFormat="1" applyFont="1"/>
    <xf numFmtId="0" fontId="9" fillId="0" borderId="0" xfId="0" applyFont="1"/>
    <xf numFmtId="10" fontId="9" fillId="0" borderId="14" xfId="0" applyNumberFormat="1" applyFont="1" applyBorder="1"/>
    <xf numFmtId="0" fontId="9" fillId="3" borderId="10" xfId="0" applyFont="1" applyFill="1" applyBorder="1" applyAlignment="1">
      <alignment horizontal="center" vertical="center"/>
    </xf>
    <xf numFmtId="164" fontId="9" fillId="0" borderId="7" xfId="0" applyNumberFormat="1" applyFont="1" applyBorder="1"/>
    <xf numFmtId="10" fontId="9" fillId="0" borderId="12" xfId="0" applyNumberFormat="1" applyFont="1" applyBorder="1"/>
    <xf numFmtId="164" fontId="9" fillId="0" borderId="11" xfId="0" applyNumberFormat="1" applyFont="1" applyBorder="1"/>
    <xf numFmtId="164" fontId="9" fillId="0" borderId="0" xfId="0" applyNumberFormat="1" applyFont="1"/>
    <xf numFmtId="10" fontId="7" fillId="0" borderId="7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10" fontId="9" fillId="0" borderId="15" xfId="0" applyNumberFormat="1" applyFont="1" applyBorder="1"/>
    <xf numFmtId="10" fontId="9" fillId="0" borderId="1" xfId="0" applyNumberFormat="1" applyFont="1" applyBorder="1"/>
    <xf numFmtId="0" fontId="9" fillId="0" borderId="1" xfId="0" applyFont="1" applyBorder="1"/>
    <xf numFmtId="10" fontId="11" fillId="0" borderId="1" xfId="0" applyNumberFormat="1" applyFont="1" applyBorder="1"/>
    <xf numFmtId="0" fontId="11" fillId="0" borderId="1" xfId="0" applyFont="1" applyBorder="1"/>
    <xf numFmtId="0" fontId="11" fillId="0" borderId="13" xfId="0" applyFont="1" applyBorder="1"/>
    <xf numFmtId="49" fontId="3" fillId="0" borderId="0" xfId="0" applyNumberFormat="1" applyFont="1" applyAlignment="1">
      <alignment horizontal="right"/>
    </xf>
    <xf numFmtId="10" fontId="6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164" fontId="3" fillId="0" borderId="0" xfId="0" applyNumberFormat="1" applyFont="1"/>
    <xf numFmtId="0" fontId="12" fillId="0" borderId="0" xfId="0" applyFont="1"/>
    <xf numFmtId="0" fontId="9" fillId="4" borderId="6" xfId="0" applyFont="1" applyFill="1" applyBorder="1" applyAlignment="1">
      <alignment horizontal="center" vertical="center"/>
    </xf>
    <xf numFmtId="9" fontId="12" fillId="0" borderId="0" xfId="0" applyNumberFormat="1" applyFont="1"/>
    <xf numFmtId="0" fontId="11" fillId="0" borderId="0" xfId="0" applyFont="1"/>
    <xf numFmtId="0" fontId="10" fillId="2" borderId="6" xfId="0" applyFont="1" applyFill="1" applyBorder="1" applyAlignment="1">
      <alignment horizontal="center" vertical="center"/>
    </xf>
    <xf numFmtId="9" fontId="9" fillId="0" borderId="0" xfId="0" applyNumberFormat="1" applyFont="1"/>
    <xf numFmtId="0" fontId="7" fillId="0" borderId="0" xfId="0" applyFont="1"/>
    <xf numFmtId="49" fontId="2" fillId="0" borderId="1" xfId="0" applyNumberFormat="1" applyFont="1" applyBorder="1" applyAlignment="1">
      <alignment vertical="center"/>
    </xf>
    <xf numFmtId="10" fontId="11" fillId="0" borderId="0" xfId="0" applyNumberFormat="1" applyFont="1"/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/>
    <xf numFmtId="10" fontId="3" fillId="0" borderId="8" xfId="0" applyNumberFormat="1" applyFont="1" applyBorder="1"/>
    <xf numFmtId="0" fontId="3" fillId="0" borderId="8" xfId="0" applyFont="1" applyBorder="1"/>
    <xf numFmtId="10" fontId="9" fillId="0" borderId="9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0" fontId="3" fillId="0" borderId="11" xfId="0" applyNumberFormat="1" applyFont="1" applyBorder="1"/>
    <xf numFmtId="0" fontId="3" fillId="0" borderId="12" xfId="0" applyFont="1" applyBorder="1"/>
    <xf numFmtId="9" fontId="7" fillId="0" borderId="0" xfId="0" applyNumberFormat="1" applyFont="1"/>
    <xf numFmtId="10" fontId="9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10" fontId="3" fillId="0" borderId="12" xfId="0" applyNumberFormat="1" applyFont="1" applyBorder="1"/>
    <xf numFmtId="0" fontId="3" fillId="3" borderId="10" xfId="0" applyFont="1" applyFill="1" applyBorder="1" applyAlignment="1">
      <alignment horizontal="center" vertical="center"/>
    </xf>
    <xf numFmtId="164" fontId="3" fillId="0" borderId="11" xfId="0" applyNumberFormat="1" applyFont="1" applyBorder="1"/>
    <xf numFmtId="10" fontId="3" fillId="0" borderId="7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0" fontId="3" fillId="0" borderId="15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  <xf numFmtId="164" fontId="0" fillId="0" borderId="0" xfId="0" applyNumberFormat="1" applyFont="1" applyAlignment="1"/>
    <xf numFmtId="9" fontId="0" fillId="0" borderId="0" xfId="0" applyNumberFormat="1" applyFont="1" applyAlignment="1"/>
    <xf numFmtId="10" fontId="0" fillId="0" borderId="0" xfId="0" applyNumberFormat="1" applyFont="1" applyAlignment="1"/>
    <xf numFmtId="0" fontId="15" fillId="0" borderId="7" xfId="0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164" fontId="9" fillId="0" borderId="11" xfId="0" applyNumberFormat="1" applyFont="1" applyFill="1" applyBorder="1"/>
    <xf numFmtId="10" fontId="9" fillId="0" borderId="12" xfId="0" applyNumberFormat="1" applyFont="1" applyFill="1" applyBorder="1"/>
    <xf numFmtId="164" fontId="9" fillId="0" borderId="7" xfId="0" applyNumberFormat="1" applyFont="1" applyFill="1" applyBorder="1"/>
    <xf numFmtId="10" fontId="9" fillId="0" borderId="14" xfId="0" applyNumberFormat="1" applyFont="1" applyFill="1" applyBorder="1"/>
    <xf numFmtId="0" fontId="9" fillId="0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10" fontId="9" fillId="0" borderId="13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10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9" fillId="0" borderId="0" xfId="0" applyNumberFormat="1" applyFont="1" applyBorder="1"/>
    <xf numFmtId="164" fontId="9" fillId="0" borderId="0" xfId="0" applyNumberFormat="1" applyFont="1" applyBorder="1"/>
    <xf numFmtId="1" fontId="7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/>
    <xf numFmtId="10" fontId="7" fillId="0" borderId="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10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01FEC-877E-4688-A477-77D24415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66977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2640BC-3CCB-46AA-9860-47E47239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A28AF4-FB9A-46E3-9F4C-A51C9750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258496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03F37-2A3C-414E-BE44-60ADC3187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3:Z2904"/>
  <sheetViews>
    <sheetView tabSelected="1" topLeftCell="A328" zoomScaleNormal="100" workbookViewId="0">
      <selection activeCell="L352" sqref="L352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5" bestFit="1" customWidth="1"/>
    <col min="12" max="18" width="12.85546875" customWidth="1"/>
    <col min="19" max="19" width="13.5703125" customWidth="1"/>
    <col min="20" max="26" width="10" customWidth="1"/>
  </cols>
  <sheetData>
    <row r="13" spans="1:19" ht="12.75" customHeight="1" x14ac:dyDescent="0.25"/>
    <row r="14" spans="1:19" ht="12.75" customHeight="1" x14ac:dyDescent="0.25"/>
    <row r="15" spans="1:19" ht="26.25" customHeight="1" x14ac:dyDescent="0.4">
      <c r="B15" s="114" t="s">
        <v>0</v>
      </c>
      <c r="C15" s="114"/>
      <c r="D15" s="114"/>
      <c r="E15" s="114"/>
      <c r="F15" s="114"/>
      <c r="G15" s="114"/>
      <c r="H15" s="114"/>
      <c r="I15" s="114"/>
      <c r="J15" s="114"/>
      <c r="K15" s="1" t="s">
        <v>1</v>
      </c>
      <c r="L15" s="1"/>
      <c r="M15" s="2"/>
      <c r="N15" s="2"/>
      <c r="O15" s="3"/>
      <c r="P15" s="2"/>
      <c r="Q15" s="3"/>
      <c r="R15" s="3"/>
      <c r="S15" s="3"/>
    </row>
    <row r="16" spans="1:19" ht="20.25" customHeight="1" x14ac:dyDescent="0.25">
      <c r="A16" s="115" t="s">
        <v>2</v>
      </c>
      <c r="B16" s="116" t="s">
        <v>3</v>
      </c>
      <c r="C16" s="117"/>
      <c r="D16" s="117"/>
      <c r="E16" s="117"/>
      <c r="F16" s="117"/>
      <c r="G16" s="117"/>
      <c r="H16" s="117"/>
      <c r="I16" s="117"/>
      <c r="J16" s="117"/>
      <c r="K16" s="118" t="s">
        <v>4</v>
      </c>
      <c r="L16" s="112" t="s">
        <v>5</v>
      </c>
      <c r="M16" s="112" t="s">
        <v>6</v>
      </c>
      <c r="N16" s="120" t="s">
        <v>7</v>
      </c>
      <c r="O16" s="112" t="s">
        <v>8</v>
      </c>
      <c r="P16" s="110" t="s">
        <v>9</v>
      </c>
      <c r="Q16" s="110" t="s">
        <v>10</v>
      </c>
      <c r="R16" s="112" t="s">
        <v>11</v>
      </c>
    </row>
    <row r="17" spans="1:19" ht="15.75" customHeight="1" x14ac:dyDescent="0.25">
      <c r="A17" s="111"/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20</v>
      </c>
      <c r="K17" s="119"/>
      <c r="L17" s="111"/>
      <c r="M17" s="111"/>
      <c r="N17" s="111"/>
      <c r="O17" s="111"/>
      <c r="P17" s="111"/>
      <c r="Q17" s="111"/>
      <c r="R17" s="111"/>
    </row>
    <row r="18" spans="1:19" ht="15.75" customHeight="1" x14ac:dyDescent="0.25">
      <c r="A18" s="4">
        <v>1302</v>
      </c>
      <c r="B18" s="5">
        <v>29</v>
      </c>
      <c r="C18" s="5"/>
      <c r="D18" s="5"/>
      <c r="E18" s="5"/>
      <c r="F18" s="5"/>
      <c r="G18" s="5"/>
      <c r="H18" s="5"/>
      <c r="I18" s="5"/>
      <c r="J18" s="5"/>
      <c r="K18" s="48"/>
      <c r="L18" s="6"/>
      <c r="M18" s="7"/>
      <c r="N18" s="8"/>
      <c r="O18" s="9"/>
      <c r="P18" s="10">
        <f>B18</f>
        <v>29</v>
      </c>
      <c r="Q18" s="11"/>
      <c r="R18" s="9"/>
    </row>
    <row r="19" spans="1:19" ht="15.75" customHeight="1" x14ac:dyDescent="0.25">
      <c r="A19" s="4">
        <v>1401</v>
      </c>
      <c r="B19" s="5"/>
      <c r="C19" s="5">
        <v>21</v>
      </c>
      <c r="D19" s="5"/>
      <c r="E19" s="5"/>
      <c r="F19" s="5"/>
      <c r="G19" s="5"/>
      <c r="H19" s="5"/>
      <c r="I19" s="5"/>
      <c r="J19" s="5"/>
      <c r="K19" s="48"/>
      <c r="L19" s="12"/>
      <c r="M19" s="13"/>
      <c r="N19" s="14"/>
      <c r="O19" s="15">
        <f>IF(C19=0,"",C19/B18)</f>
        <v>0.72413793103448276</v>
      </c>
      <c r="P19" s="16">
        <v>21</v>
      </c>
      <c r="Q19" s="17">
        <f t="shared" ref="Q19:Q26" si="0">IF(P19=0,"",P19/P18)</f>
        <v>0.72413793103448276</v>
      </c>
      <c r="R19" s="17">
        <f t="shared" ref="R19:R26" si="1">IF(P19=0,"",100%-Q19)</f>
        <v>0.27586206896551724</v>
      </c>
    </row>
    <row r="20" spans="1:19" ht="15.75" customHeight="1" x14ac:dyDescent="0.25">
      <c r="A20" s="4">
        <v>1402</v>
      </c>
      <c r="B20" s="5"/>
      <c r="C20" s="5"/>
      <c r="D20" s="5">
        <v>18</v>
      </c>
      <c r="E20" s="5"/>
      <c r="F20" s="5"/>
      <c r="G20" s="5"/>
      <c r="H20" s="5"/>
      <c r="I20" s="5"/>
      <c r="J20" s="5"/>
      <c r="K20" s="48"/>
      <c r="L20" s="12"/>
      <c r="M20" s="13"/>
      <c r="N20" s="14"/>
      <c r="O20" s="15">
        <f>IF(D20=0,"",D20/C19)</f>
        <v>0.8571428571428571</v>
      </c>
      <c r="P20" s="16">
        <v>19</v>
      </c>
      <c r="Q20" s="17">
        <f t="shared" si="0"/>
        <v>0.90476190476190477</v>
      </c>
      <c r="R20" s="17">
        <f t="shared" si="1"/>
        <v>9.5238095238095233E-2</v>
      </c>
      <c r="S20" s="18">
        <f>P20/P18</f>
        <v>0.65517241379310343</v>
      </c>
    </row>
    <row r="21" spans="1:19" ht="15.75" customHeight="1" x14ac:dyDescent="0.25">
      <c r="A21" s="4">
        <v>1501</v>
      </c>
      <c r="B21" s="5"/>
      <c r="C21" s="5"/>
      <c r="D21" s="5"/>
      <c r="E21" s="5">
        <v>16</v>
      </c>
      <c r="F21" s="5"/>
      <c r="G21" s="5"/>
      <c r="H21" s="5"/>
      <c r="I21" s="5"/>
      <c r="J21" s="5"/>
      <c r="K21" s="48"/>
      <c r="L21" s="12"/>
      <c r="M21" s="13"/>
      <c r="N21" s="14"/>
      <c r="O21" s="15">
        <f>IF(E21=0,"",E21/D20)</f>
        <v>0.88888888888888884</v>
      </c>
      <c r="P21" s="16">
        <v>17</v>
      </c>
      <c r="Q21" s="17">
        <f t="shared" si="0"/>
        <v>0.89473684210526316</v>
      </c>
      <c r="R21" s="17">
        <f t="shared" si="1"/>
        <v>0.10526315789473684</v>
      </c>
    </row>
    <row r="22" spans="1:19" ht="15.75" customHeight="1" x14ac:dyDescent="0.25">
      <c r="A22" s="4">
        <v>1502</v>
      </c>
      <c r="B22" s="5"/>
      <c r="C22" s="5"/>
      <c r="D22" s="5"/>
      <c r="E22" s="5"/>
      <c r="F22" s="5">
        <v>13</v>
      </c>
      <c r="G22" s="5"/>
      <c r="H22" s="5"/>
      <c r="I22" s="5"/>
      <c r="J22" s="5"/>
      <c r="K22" s="48"/>
      <c r="L22" s="12"/>
      <c r="M22" s="13"/>
      <c r="N22" s="14"/>
      <c r="O22" s="15">
        <f>IF(F22=0,"",F22/E21)</f>
        <v>0.8125</v>
      </c>
      <c r="P22" s="16">
        <v>17</v>
      </c>
      <c r="Q22" s="17">
        <f t="shared" si="0"/>
        <v>1</v>
      </c>
      <c r="R22" s="17">
        <f t="shared" si="1"/>
        <v>0</v>
      </c>
    </row>
    <row r="23" spans="1:19" ht="15.75" customHeight="1" x14ac:dyDescent="0.25">
      <c r="A23" s="4">
        <v>1601</v>
      </c>
      <c r="B23" s="5"/>
      <c r="C23" s="5"/>
      <c r="D23" s="5"/>
      <c r="E23" s="5"/>
      <c r="F23" s="5"/>
      <c r="G23" s="5">
        <v>13</v>
      </c>
      <c r="H23" s="5"/>
      <c r="I23" s="5"/>
      <c r="J23" s="5"/>
      <c r="K23" s="48"/>
      <c r="L23" s="12"/>
      <c r="M23" s="13"/>
      <c r="N23" s="14"/>
      <c r="O23" s="15">
        <f>IF(G23=0,"",G23/F22)</f>
        <v>1</v>
      </c>
      <c r="P23" s="16">
        <v>17</v>
      </c>
      <c r="Q23" s="17">
        <f t="shared" si="0"/>
        <v>1</v>
      </c>
      <c r="R23" s="17">
        <f t="shared" si="1"/>
        <v>0</v>
      </c>
    </row>
    <row r="24" spans="1:19" ht="15.75" customHeight="1" x14ac:dyDescent="0.25">
      <c r="A24" s="4">
        <v>1602</v>
      </c>
      <c r="B24" s="5"/>
      <c r="C24" s="5"/>
      <c r="D24" s="5"/>
      <c r="E24" s="5"/>
      <c r="F24" s="5"/>
      <c r="G24" s="5"/>
      <c r="H24" s="5">
        <v>12</v>
      </c>
      <c r="I24" s="5"/>
      <c r="J24" s="5"/>
      <c r="K24" s="48"/>
      <c r="L24" s="12"/>
      <c r="M24" s="13"/>
      <c r="N24" s="14"/>
      <c r="O24" s="15">
        <f>IF(H24=0,"",H24/G23)</f>
        <v>0.92307692307692313</v>
      </c>
      <c r="P24" s="16">
        <v>16</v>
      </c>
      <c r="Q24" s="17">
        <f t="shared" si="0"/>
        <v>0.94117647058823528</v>
      </c>
      <c r="R24" s="17">
        <f t="shared" si="1"/>
        <v>5.8823529411764719E-2</v>
      </c>
    </row>
    <row r="25" spans="1:19" ht="15.75" customHeight="1" x14ac:dyDescent="0.25">
      <c r="A25" s="4">
        <v>1701</v>
      </c>
      <c r="B25" s="5"/>
      <c r="C25" s="5"/>
      <c r="D25" s="5"/>
      <c r="E25" s="5"/>
      <c r="F25" s="5"/>
      <c r="G25" s="5"/>
      <c r="H25" s="5"/>
      <c r="I25" s="5">
        <v>12</v>
      </c>
      <c r="J25" s="5"/>
      <c r="K25" s="48"/>
      <c r="L25" s="12"/>
      <c r="M25" s="13"/>
      <c r="N25" s="14"/>
      <c r="O25" s="15">
        <f>IF(I25=0,"",I25/H24)</f>
        <v>1</v>
      </c>
      <c r="P25" s="16">
        <v>16</v>
      </c>
      <c r="Q25" s="17">
        <f t="shared" si="0"/>
        <v>1</v>
      </c>
      <c r="R25" s="17">
        <f t="shared" si="1"/>
        <v>0</v>
      </c>
    </row>
    <row r="26" spans="1:19" ht="15.75" customHeight="1" x14ac:dyDescent="0.25">
      <c r="A26" s="4">
        <v>1702</v>
      </c>
      <c r="B26" s="5"/>
      <c r="C26" s="5"/>
      <c r="D26" s="5"/>
      <c r="E26" s="5"/>
      <c r="F26" s="5"/>
      <c r="G26" s="5"/>
      <c r="H26" s="5"/>
      <c r="I26" s="5"/>
      <c r="J26" s="5">
        <v>12</v>
      </c>
      <c r="K26" s="48">
        <v>4</v>
      </c>
      <c r="L26" s="12"/>
      <c r="M26" s="13"/>
      <c r="N26" s="14"/>
      <c r="O26" s="15">
        <f>IF(J26=0,"",J26/I25)</f>
        <v>1</v>
      </c>
      <c r="P26" s="16">
        <v>16</v>
      </c>
      <c r="Q26" s="17">
        <f t="shared" si="0"/>
        <v>1</v>
      </c>
      <c r="R26" s="17">
        <f t="shared" si="1"/>
        <v>0</v>
      </c>
    </row>
    <row r="27" spans="1:19" ht="15.75" customHeight="1" x14ac:dyDescent="0.25">
      <c r="A27" s="4">
        <v>1801</v>
      </c>
      <c r="B27" s="5"/>
      <c r="C27" s="5"/>
      <c r="D27" s="5"/>
      <c r="E27" s="5"/>
      <c r="F27" s="5"/>
      <c r="G27" s="5"/>
      <c r="H27" s="5"/>
      <c r="I27" s="5"/>
      <c r="J27" s="5">
        <v>10</v>
      </c>
      <c r="K27" s="48">
        <v>8</v>
      </c>
      <c r="L27" s="12"/>
      <c r="M27" s="13"/>
      <c r="N27" s="13"/>
      <c r="O27" s="23"/>
      <c r="P27" s="16">
        <v>10</v>
      </c>
      <c r="Q27" s="24"/>
      <c r="R27" s="23"/>
    </row>
    <row r="28" spans="1:19" ht="15.75" customHeight="1" x14ac:dyDescent="0.25">
      <c r="A28" s="4">
        <v>1802</v>
      </c>
      <c r="B28" s="5"/>
      <c r="C28" s="5"/>
      <c r="D28" s="5"/>
      <c r="E28" s="5"/>
      <c r="F28" s="5"/>
      <c r="G28" s="5"/>
      <c r="H28" s="5"/>
      <c r="I28" s="5"/>
      <c r="J28" s="5">
        <v>3</v>
      </c>
      <c r="K28" s="48">
        <v>3</v>
      </c>
      <c r="L28" s="12"/>
      <c r="M28" s="13"/>
      <c r="N28" s="19"/>
      <c r="O28" s="23"/>
      <c r="P28" s="21">
        <v>3</v>
      </c>
      <c r="Q28" s="24"/>
      <c r="R28" s="23"/>
    </row>
    <row r="29" spans="1:19" ht="15.75" customHeight="1" x14ac:dyDescent="0.25">
      <c r="A29" s="4">
        <v>1901</v>
      </c>
      <c r="B29" s="5"/>
      <c r="C29" s="5"/>
      <c r="D29" s="5"/>
      <c r="E29" s="5"/>
      <c r="F29" s="5"/>
      <c r="G29" s="5"/>
      <c r="H29" s="5"/>
      <c r="I29" s="5"/>
      <c r="J29" s="5"/>
      <c r="K29" s="48"/>
      <c r="L29" s="12"/>
      <c r="M29" s="13"/>
      <c r="N29" s="19"/>
      <c r="O29" s="23"/>
      <c r="P29" s="21"/>
      <c r="Q29" s="24"/>
      <c r="R29" s="23"/>
    </row>
    <row r="30" spans="1:19" ht="15.75" customHeight="1" x14ac:dyDescent="0.25">
      <c r="A30" s="4">
        <v>1902</v>
      </c>
      <c r="B30" s="5"/>
      <c r="C30" s="5"/>
      <c r="D30" s="5"/>
      <c r="E30" s="5"/>
      <c r="F30" s="5"/>
      <c r="G30" s="5"/>
      <c r="H30" s="5"/>
      <c r="I30" s="5"/>
      <c r="J30" s="5"/>
      <c r="K30" s="48"/>
      <c r="L30" s="12"/>
      <c r="M30" s="13"/>
      <c r="N30" s="19"/>
      <c r="O30" s="23"/>
      <c r="P30" s="21"/>
      <c r="Q30" s="24"/>
      <c r="R30" s="23"/>
    </row>
    <row r="31" spans="1:19" ht="15.75" customHeight="1" x14ac:dyDescent="0.25">
      <c r="A31" s="4">
        <v>2001</v>
      </c>
      <c r="B31" s="5"/>
      <c r="C31" s="5"/>
      <c r="D31" s="5"/>
      <c r="E31" s="5"/>
      <c r="F31" s="5"/>
      <c r="G31" s="5"/>
      <c r="H31" s="5"/>
      <c r="I31" s="5"/>
      <c r="J31" s="5"/>
      <c r="K31" s="48"/>
      <c r="L31" s="12"/>
      <c r="M31" s="13"/>
      <c r="N31" s="19"/>
      <c r="O31" s="13"/>
      <c r="P31" s="19"/>
      <c r="Q31" s="25"/>
      <c r="R31" s="23"/>
    </row>
    <row r="32" spans="1:19" ht="15.75" customHeight="1" x14ac:dyDescent="0.25">
      <c r="A32" s="4">
        <v>2002</v>
      </c>
      <c r="B32" s="5"/>
      <c r="C32" s="5"/>
      <c r="D32" s="5"/>
      <c r="E32" s="5"/>
      <c r="F32" s="5"/>
      <c r="G32" s="5"/>
      <c r="H32" s="5"/>
      <c r="I32" s="5"/>
      <c r="J32" s="5"/>
      <c r="K32" s="48"/>
      <c r="L32" s="12"/>
      <c r="M32" s="13"/>
      <c r="N32" s="19"/>
      <c r="O32" s="26" t="s">
        <v>21</v>
      </c>
      <c r="P32" s="27">
        <v>11</v>
      </c>
      <c r="Q32" s="28">
        <f>IF(SUM(K20:K28)=0,"",SUM(K20:K28))</f>
        <v>15</v>
      </c>
      <c r="R32" s="29" t="s">
        <v>4</v>
      </c>
    </row>
    <row r="33" spans="1:20" ht="15.75" customHeight="1" x14ac:dyDescent="0.25">
      <c r="A33" s="4">
        <v>2101</v>
      </c>
      <c r="B33" s="5"/>
      <c r="C33" s="5"/>
      <c r="D33" s="5"/>
      <c r="E33" s="5"/>
      <c r="F33" s="5"/>
      <c r="G33" s="5"/>
      <c r="H33" s="5"/>
      <c r="I33" s="5"/>
      <c r="J33" s="5"/>
      <c r="K33" s="48"/>
      <c r="L33" s="12"/>
      <c r="M33" s="13"/>
      <c r="N33" s="19"/>
      <c r="O33" s="30" t="s">
        <v>22</v>
      </c>
      <c r="P33" s="31">
        <f>IF(P32/B18=0,"",P32/B18)</f>
        <v>0.37931034482758619</v>
      </c>
      <c r="Q33" s="32">
        <f>IF(P32/Q32=0,"",P32/Q32)</f>
        <v>0.73333333333333328</v>
      </c>
      <c r="R33" s="33" t="s">
        <v>23</v>
      </c>
    </row>
    <row r="34" spans="1:20" ht="15.75" customHeight="1" x14ac:dyDescent="0.25">
      <c r="A34" s="4">
        <v>2102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8"/>
      <c r="L34" s="34"/>
      <c r="M34" s="35"/>
      <c r="N34" s="36"/>
      <c r="O34" s="37"/>
      <c r="P34" s="38"/>
      <c r="Q34" s="38"/>
      <c r="R34" s="39"/>
    </row>
    <row r="35" spans="1:20" ht="18" customHeight="1" x14ac:dyDescent="0.25">
      <c r="A35" s="40"/>
      <c r="B35" s="113" t="s">
        <v>24</v>
      </c>
      <c r="C35" s="113"/>
      <c r="D35" s="113"/>
      <c r="E35" s="113"/>
      <c r="F35" s="113"/>
      <c r="G35" s="113"/>
      <c r="H35" s="113"/>
      <c r="I35" s="113"/>
      <c r="J35" s="113"/>
      <c r="K35" s="102">
        <f>SUM(K21:K31)</f>
        <v>15</v>
      </c>
      <c r="L35" s="41">
        <f>IF(K26=0,"",K26/B18)</f>
        <v>0.13793103448275862</v>
      </c>
      <c r="M35" s="41">
        <f>IF(K35=0,"",K35/B18)</f>
        <v>0.51724137931034486</v>
      </c>
      <c r="N35" s="42">
        <f>IF(K26=0,"0%",M35-L35)</f>
        <v>0.37931034482758624</v>
      </c>
      <c r="O35" s="2"/>
      <c r="P35" s="3"/>
      <c r="Q35" s="43"/>
      <c r="R35" s="2"/>
    </row>
    <row r="36" spans="1:20" ht="12.75" customHeight="1" x14ac:dyDescent="0.25">
      <c r="T36" s="44"/>
    </row>
    <row r="37" spans="1:20" ht="12.75" customHeight="1" x14ac:dyDescent="0.25">
      <c r="T37" s="44"/>
    </row>
    <row r="38" spans="1:20" ht="26.25" customHeight="1" x14ac:dyDescent="0.4">
      <c r="B38" s="114" t="s">
        <v>0</v>
      </c>
      <c r="C38" s="114"/>
      <c r="D38" s="114"/>
      <c r="E38" s="114"/>
      <c r="F38" s="114"/>
      <c r="G38" s="114"/>
      <c r="H38" s="114"/>
      <c r="I38" s="114"/>
      <c r="J38" s="114"/>
      <c r="K38" s="1" t="s">
        <v>25</v>
      </c>
      <c r="L38" s="1"/>
      <c r="M38" s="2"/>
      <c r="N38" s="2"/>
      <c r="O38" s="3"/>
      <c r="P38" s="2"/>
      <c r="Q38" s="3"/>
      <c r="R38" s="3"/>
      <c r="S38" s="3"/>
      <c r="T38" s="44"/>
    </row>
    <row r="39" spans="1:20" ht="20.25" customHeight="1" x14ac:dyDescent="0.25">
      <c r="A39" s="115" t="s">
        <v>2</v>
      </c>
      <c r="B39" s="116" t="s">
        <v>3</v>
      </c>
      <c r="C39" s="117"/>
      <c r="D39" s="117"/>
      <c r="E39" s="117"/>
      <c r="F39" s="117"/>
      <c r="G39" s="117"/>
      <c r="H39" s="117"/>
      <c r="I39" s="117"/>
      <c r="J39" s="117"/>
      <c r="K39" s="118" t="s">
        <v>4</v>
      </c>
      <c r="L39" s="112" t="s">
        <v>5</v>
      </c>
      <c r="M39" s="112" t="s">
        <v>6</v>
      </c>
      <c r="N39" s="120" t="s">
        <v>7</v>
      </c>
      <c r="O39" s="112" t="s">
        <v>8</v>
      </c>
      <c r="P39" s="110" t="s">
        <v>9</v>
      </c>
      <c r="Q39" s="110" t="s">
        <v>10</v>
      </c>
      <c r="R39" s="112" t="s">
        <v>11</v>
      </c>
      <c r="T39" s="44"/>
    </row>
    <row r="40" spans="1:20" ht="15.75" customHeight="1" x14ac:dyDescent="0.25">
      <c r="A40" s="111"/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20</v>
      </c>
      <c r="K40" s="119"/>
      <c r="L40" s="111"/>
      <c r="M40" s="111"/>
      <c r="N40" s="111"/>
      <c r="O40" s="111"/>
      <c r="P40" s="111"/>
      <c r="Q40" s="111"/>
      <c r="R40" s="111"/>
      <c r="T40" s="44"/>
    </row>
    <row r="41" spans="1:20" ht="15.75" customHeight="1" x14ac:dyDescent="0.25">
      <c r="A41" s="4">
        <v>1401</v>
      </c>
      <c r="B41" s="5">
        <v>8</v>
      </c>
      <c r="C41" s="5"/>
      <c r="D41" s="5"/>
      <c r="E41" s="5"/>
      <c r="F41" s="5"/>
      <c r="G41" s="5"/>
      <c r="H41" s="5"/>
      <c r="I41" s="5"/>
      <c r="J41" s="5"/>
      <c r="K41" s="48"/>
      <c r="L41" s="6"/>
      <c r="M41" s="7"/>
      <c r="N41" s="8"/>
      <c r="O41" s="9"/>
      <c r="P41" s="10">
        <f>B41</f>
        <v>8</v>
      </c>
      <c r="Q41" s="11"/>
      <c r="R41" s="9"/>
      <c r="T41" s="44"/>
    </row>
    <row r="42" spans="1:20" ht="15.75" customHeight="1" x14ac:dyDescent="0.25">
      <c r="A42" s="4">
        <v>1402</v>
      </c>
      <c r="B42" s="5"/>
      <c r="C42" s="5">
        <v>7</v>
      </c>
      <c r="D42" s="5"/>
      <c r="E42" s="5"/>
      <c r="F42" s="5"/>
      <c r="G42" s="5"/>
      <c r="H42" s="5"/>
      <c r="I42" s="5"/>
      <c r="J42" s="5"/>
      <c r="K42" s="48"/>
      <c r="L42" s="12"/>
      <c r="M42" s="13"/>
      <c r="N42" s="14"/>
      <c r="O42" s="15">
        <f>IF(C42=0,"",C42/B41)</f>
        <v>0.875</v>
      </c>
      <c r="P42" s="16">
        <v>7</v>
      </c>
      <c r="Q42" s="17">
        <f t="shared" ref="Q42:Q49" si="2">IF(P42=0,"",P42/P41)</f>
        <v>0.875</v>
      </c>
      <c r="R42" s="17">
        <f t="shared" ref="R42:R49" si="3">IF(P42=0,"",100%-Q42)</f>
        <v>0.125</v>
      </c>
      <c r="T42" s="44"/>
    </row>
    <row r="43" spans="1:20" ht="15.75" customHeight="1" x14ac:dyDescent="0.25">
      <c r="A43" s="4">
        <v>1501</v>
      </c>
      <c r="B43" s="5"/>
      <c r="C43" s="5"/>
      <c r="D43" s="5">
        <v>7</v>
      </c>
      <c r="E43" s="5"/>
      <c r="F43" s="5"/>
      <c r="G43" s="5"/>
      <c r="H43" s="5"/>
      <c r="I43" s="5"/>
      <c r="J43" s="5"/>
      <c r="K43" s="48"/>
      <c r="L43" s="12"/>
      <c r="M43" s="13"/>
      <c r="N43" s="14"/>
      <c r="O43" s="15">
        <f>IF(D43=0,"",D43/C42)</f>
        <v>1</v>
      </c>
      <c r="P43" s="16">
        <v>7</v>
      </c>
      <c r="Q43" s="17">
        <f t="shared" si="2"/>
        <v>1</v>
      </c>
      <c r="R43" s="17">
        <f t="shared" si="3"/>
        <v>0</v>
      </c>
      <c r="S43" s="18">
        <f>P43/P41</f>
        <v>0.875</v>
      </c>
      <c r="T43" s="44"/>
    </row>
    <row r="44" spans="1:20" ht="15.75" customHeight="1" x14ac:dyDescent="0.25">
      <c r="A44" s="4">
        <v>1502</v>
      </c>
      <c r="B44" s="5"/>
      <c r="C44" s="5"/>
      <c r="D44" s="5"/>
      <c r="E44" s="5">
        <v>7</v>
      </c>
      <c r="F44" s="5"/>
      <c r="G44" s="5"/>
      <c r="H44" s="5"/>
      <c r="I44" s="5"/>
      <c r="J44" s="5"/>
      <c r="K44" s="48"/>
      <c r="L44" s="12"/>
      <c r="M44" s="13"/>
      <c r="N44" s="14"/>
      <c r="O44" s="15">
        <f>IF(E44=0,"",E44/D43)</f>
        <v>1</v>
      </c>
      <c r="P44" s="16">
        <v>7</v>
      </c>
      <c r="Q44" s="17">
        <f t="shared" si="2"/>
        <v>1</v>
      </c>
      <c r="R44" s="17">
        <f t="shared" si="3"/>
        <v>0</v>
      </c>
      <c r="T44" s="44"/>
    </row>
    <row r="45" spans="1:20" ht="15.75" customHeight="1" x14ac:dyDescent="0.25">
      <c r="A45" s="4">
        <v>1601</v>
      </c>
      <c r="B45" s="5"/>
      <c r="C45" s="5"/>
      <c r="D45" s="5"/>
      <c r="E45" s="5"/>
      <c r="F45" s="5">
        <v>7</v>
      </c>
      <c r="G45" s="5"/>
      <c r="H45" s="5"/>
      <c r="I45" s="5"/>
      <c r="J45" s="5"/>
      <c r="K45" s="48"/>
      <c r="L45" s="12"/>
      <c r="M45" s="13"/>
      <c r="N45" s="14"/>
      <c r="O45" s="15">
        <f>IF(F45=0,"",F45/E44)</f>
        <v>1</v>
      </c>
      <c r="P45" s="16">
        <v>7</v>
      </c>
      <c r="Q45" s="17">
        <f t="shared" si="2"/>
        <v>1</v>
      </c>
      <c r="R45" s="17">
        <f t="shared" si="3"/>
        <v>0</v>
      </c>
      <c r="T45" s="44"/>
    </row>
    <row r="46" spans="1:20" ht="15.75" customHeight="1" x14ac:dyDescent="0.25">
      <c r="A46" s="4">
        <v>1602</v>
      </c>
      <c r="B46" s="5"/>
      <c r="C46" s="5"/>
      <c r="D46" s="5"/>
      <c r="E46" s="5"/>
      <c r="F46" s="5"/>
      <c r="G46" s="5">
        <v>7</v>
      </c>
      <c r="H46" s="5"/>
      <c r="I46" s="5"/>
      <c r="J46" s="5"/>
      <c r="K46" s="48"/>
      <c r="L46" s="12"/>
      <c r="M46" s="13"/>
      <c r="N46" s="14"/>
      <c r="O46" s="15">
        <f>IF(G46=0,"",G46/F45)</f>
        <v>1</v>
      </c>
      <c r="P46" s="16">
        <v>7</v>
      </c>
      <c r="Q46" s="17">
        <f t="shared" si="2"/>
        <v>1</v>
      </c>
      <c r="R46" s="17">
        <f t="shared" si="3"/>
        <v>0</v>
      </c>
      <c r="T46" s="44"/>
    </row>
    <row r="47" spans="1:20" ht="15.75" customHeight="1" x14ac:dyDescent="0.25">
      <c r="A47" s="4">
        <v>1701</v>
      </c>
      <c r="B47" s="5"/>
      <c r="C47" s="5"/>
      <c r="D47" s="5"/>
      <c r="E47" s="5"/>
      <c r="F47" s="5"/>
      <c r="G47" s="5"/>
      <c r="H47" s="5">
        <v>7</v>
      </c>
      <c r="I47" s="5"/>
      <c r="J47" s="5"/>
      <c r="K47" s="48"/>
      <c r="L47" s="12"/>
      <c r="M47" s="13"/>
      <c r="N47" s="14"/>
      <c r="O47" s="15">
        <f>IF(H47=0,"",H47/G46)</f>
        <v>1</v>
      </c>
      <c r="P47" s="16">
        <v>7</v>
      </c>
      <c r="Q47" s="17">
        <f t="shared" si="2"/>
        <v>1</v>
      </c>
      <c r="R47" s="17">
        <f t="shared" si="3"/>
        <v>0</v>
      </c>
      <c r="T47" s="44"/>
    </row>
    <row r="48" spans="1:20" ht="15.75" customHeight="1" x14ac:dyDescent="0.25">
      <c r="A48" s="4">
        <v>1702</v>
      </c>
      <c r="B48" s="5"/>
      <c r="C48" s="5"/>
      <c r="D48" s="5"/>
      <c r="E48" s="5"/>
      <c r="F48" s="5"/>
      <c r="G48" s="5"/>
      <c r="H48" s="5"/>
      <c r="I48" s="5">
        <v>5</v>
      </c>
      <c r="J48" s="5"/>
      <c r="K48" s="48"/>
      <c r="L48" s="12"/>
      <c r="M48" s="13"/>
      <c r="N48" s="14"/>
      <c r="O48" s="15">
        <f>IF(I48=0,"",I48/H47)</f>
        <v>0.7142857142857143</v>
      </c>
      <c r="P48" s="16">
        <v>6</v>
      </c>
      <c r="Q48" s="17">
        <f t="shared" si="2"/>
        <v>0.8571428571428571</v>
      </c>
      <c r="R48" s="17">
        <f t="shared" si="3"/>
        <v>0.1428571428571429</v>
      </c>
      <c r="T48" s="44"/>
    </row>
    <row r="49" spans="1:20" ht="15.75" customHeight="1" x14ac:dyDescent="0.25">
      <c r="A49" s="4">
        <v>1801</v>
      </c>
      <c r="B49" s="5"/>
      <c r="C49" s="5"/>
      <c r="D49" s="5"/>
      <c r="E49" s="5"/>
      <c r="F49" s="5"/>
      <c r="G49" s="5"/>
      <c r="H49" s="5"/>
      <c r="I49" s="5"/>
      <c r="J49" s="5">
        <v>5</v>
      </c>
      <c r="K49" s="48">
        <v>4</v>
      </c>
      <c r="L49" s="12"/>
      <c r="M49" s="13"/>
      <c r="N49" s="14"/>
      <c r="O49" s="15">
        <f>IF(J49=0,"",J49/I48)</f>
        <v>1</v>
      </c>
      <c r="P49" s="16">
        <v>6</v>
      </c>
      <c r="Q49" s="17">
        <f t="shared" si="2"/>
        <v>1</v>
      </c>
      <c r="R49" s="17">
        <f t="shared" si="3"/>
        <v>0</v>
      </c>
      <c r="T49" s="44"/>
    </row>
    <row r="50" spans="1:20" ht="15.75" customHeight="1" x14ac:dyDescent="0.25">
      <c r="A50" s="4">
        <v>1802</v>
      </c>
      <c r="B50" s="5"/>
      <c r="C50" s="5"/>
      <c r="D50" s="5"/>
      <c r="E50" s="5"/>
      <c r="F50" s="5"/>
      <c r="G50" s="5"/>
      <c r="H50" s="5"/>
      <c r="I50" s="5"/>
      <c r="J50" s="5">
        <v>2</v>
      </c>
      <c r="K50" s="48">
        <v>1</v>
      </c>
      <c r="L50" s="12"/>
      <c r="M50" s="13"/>
      <c r="N50" s="13"/>
      <c r="O50" s="23"/>
      <c r="P50" s="16">
        <v>2</v>
      </c>
      <c r="Q50" s="24"/>
      <c r="R50" s="23"/>
      <c r="T50" s="44"/>
    </row>
    <row r="51" spans="1:20" ht="15.75" customHeight="1" x14ac:dyDescent="0.25">
      <c r="A51" s="4">
        <v>1901</v>
      </c>
      <c r="B51" s="5"/>
      <c r="C51" s="5"/>
      <c r="D51" s="5"/>
      <c r="E51" s="5"/>
      <c r="F51" s="5"/>
      <c r="G51" s="5"/>
      <c r="H51" s="5"/>
      <c r="I51" s="5"/>
      <c r="J51" s="5">
        <v>1</v>
      </c>
      <c r="K51" s="48"/>
      <c r="L51" s="12"/>
      <c r="M51" s="13"/>
      <c r="N51" s="19"/>
      <c r="O51" s="23"/>
      <c r="P51" s="21">
        <v>1</v>
      </c>
      <c r="Q51" s="24"/>
      <c r="R51" s="23"/>
      <c r="T51" s="44"/>
    </row>
    <row r="52" spans="1:20" ht="15.75" customHeight="1" x14ac:dyDescent="0.25">
      <c r="A52" s="4">
        <v>1902</v>
      </c>
      <c r="B52" s="5"/>
      <c r="C52" s="5"/>
      <c r="D52" s="5"/>
      <c r="E52" s="5"/>
      <c r="F52" s="5"/>
      <c r="G52" s="5"/>
      <c r="H52" s="5"/>
      <c r="I52" s="5"/>
      <c r="J52" s="5">
        <v>1</v>
      </c>
      <c r="K52" s="48"/>
      <c r="L52" s="12"/>
      <c r="M52" s="13"/>
      <c r="N52" s="19"/>
      <c r="O52" s="23"/>
      <c r="P52" s="21">
        <v>1</v>
      </c>
      <c r="Q52" s="24"/>
      <c r="R52" s="23"/>
      <c r="T52" s="44"/>
    </row>
    <row r="53" spans="1:20" ht="15.75" customHeight="1" x14ac:dyDescent="0.25">
      <c r="A53" s="4">
        <v>2001</v>
      </c>
      <c r="B53" s="5"/>
      <c r="C53" s="5"/>
      <c r="D53" s="5"/>
      <c r="E53" s="5"/>
      <c r="F53" s="5"/>
      <c r="G53" s="5"/>
      <c r="H53" s="5"/>
      <c r="I53" s="5"/>
      <c r="J53" s="5"/>
      <c r="K53" s="48"/>
      <c r="L53" s="12"/>
      <c r="M53" s="13"/>
      <c r="N53" s="19"/>
      <c r="O53" s="23"/>
      <c r="P53" s="21"/>
      <c r="Q53" s="24"/>
      <c r="R53" s="23"/>
      <c r="T53" s="44"/>
    </row>
    <row r="54" spans="1:20" ht="15.75" customHeight="1" x14ac:dyDescent="0.25">
      <c r="A54" s="4">
        <v>2002</v>
      </c>
      <c r="B54" s="5"/>
      <c r="C54" s="5"/>
      <c r="D54" s="5"/>
      <c r="E54" s="5"/>
      <c r="F54" s="5"/>
      <c r="G54" s="5"/>
      <c r="H54" s="5"/>
      <c r="I54" s="5"/>
      <c r="J54" s="5"/>
      <c r="K54" s="48"/>
      <c r="L54" s="12"/>
      <c r="M54" s="13"/>
      <c r="N54" s="19"/>
      <c r="O54" s="13"/>
      <c r="P54" s="19"/>
      <c r="Q54" s="25"/>
      <c r="R54" s="23"/>
      <c r="T54" s="44"/>
    </row>
    <row r="55" spans="1:20" ht="15.75" customHeight="1" x14ac:dyDescent="0.25">
      <c r="A55" s="4">
        <v>2101</v>
      </c>
      <c r="B55" s="5"/>
      <c r="C55" s="5"/>
      <c r="D55" s="5"/>
      <c r="E55" s="5"/>
      <c r="F55" s="5"/>
      <c r="G55" s="5"/>
      <c r="H55" s="5"/>
      <c r="I55" s="5"/>
      <c r="J55" s="5"/>
      <c r="K55" s="48"/>
      <c r="L55" s="12"/>
      <c r="M55" s="13"/>
      <c r="N55" s="19"/>
      <c r="O55" s="26" t="s">
        <v>21</v>
      </c>
      <c r="P55" s="27">
        <v>5</v>
      </c>
      <c r="Q55" s="28">
        <f>IF(SUM(K43:K51)=0,"",SUM(K43:K51))</f>
        <v>5</v>
      </c>
      <c r="R55" s="29" t="s">
        <v>4</v>
      </c>
      <c r="T55" s="44"/>
    </row>
    <row r="56" spans="1:20" ht="15.75" customHeight="1" x14ac:dyDescent="0.25">
      <c r="A56" s="4">
        <v>2102</v>
      </c>
      <c r="B56" s="5"/>
      <c r="C56" s="5"/>
      <c r="D56" s="5"/>
      <c r="E56" s="5"/>
      <c r="F56" s="5"/>
      <c r="G56" s="5"/>
      <c r="H56" s="5"/>
      <c r="I56" s="5"/>
      <c r="J56" s="5"/>
      <c r="K56" s="48"/>
      <c r="L56" s="12"/>
      <c r="M56" s="13"/>
      <c r="N56" s="19"/>
      <c r="O56" s="30" t="s">
        <v>22</v>
      </c>
      <c r="P56" s="31">
        <f>IF(P55/B41=0,"",P55/B41)</f>
        <v>0.625</v>
      </c>
      <c r="Q56" s="32">
        <f>IF(P55/Q55=0,"",P55/Q55)</f>
        <v>1</v>
      </c>
      <c r="R56" s="33" t="s">
        <v>23</v>
      </c>
      <c r="T56" s="44"/>
    </row>
    <row r="57" spans="1:20" ht="15.75" customHeight="1" x14ac:dyDescent="0.25">
      <c r="A57" s="4">
        <v>2201</v>
      </c>
      <c r="B57" s="103"/>
      <c r="C57" s="103"/>
      <c r="D57" s="103"/>
      <c r="E57" s="103"/>
      <c r="F57" s="103"/>
      <c r="G57" s="103"/>
      <c r="H57" s="103"/>
      <c r="I57" s="103"/>
      <c r="J57" s="103"/>
      <c r="K57" s="48"/>
      <c r="L57" s="34"/>
      <c r="M57" s="35"/>
      <c r="N57" s="36"/>
      <c r="O57" s="37"/>
      <c r="P57" s="38"/>
      <c r="Q57" s="38"/>
      <c r="R57" s="39"/>
      <c r="T57" s="44"/>
    </row>
    <row r="58" spans="1:20" ht="18" customHeight="1" x14ac:dyDescent="0.25">
      <c r="A58" s="40"/>
      <c r="B58" s="113" t="s">
        <v>24</v>
      </c>
      <c r="C58" s="113"/>
      <c r="D58" s="113"/>
      <c r="E58" s="113"/>
      <c r="F58" s="113"/>
      <c r="G58" s="113"/>
      <c r="H58" s="113"/>
      <c r="I58" s="113"/>
      <c r="J58" s="113"/>
      <c r="K58" s="102">
        <f>SUM(K44:K54)</f>
        <v>5</v>
      </c>
      <c r="L58" s="41">
        <f>IF(K49=0,"",K49/B41)</f>
        <v>0.5</v>
      </c>
      <c r="M58" s="41">
        <f>IF(K58=0,"",K58/B41)</f>
        <v>0.625</v>
      </c>
      <c r="N58" s="42">
        <f>IF(K49=0,"0%",M58-L58)</f>
        <v>0.125</v>
      </c>
      <c r="O58" s="2"/>
      <c r="P58" s="3"/>
      <c r="Q58" s="43"/>
      <c r="R58" s="2"/>
      <c r="T58" s="44"/>
    </row>
    <row r="59" spans="1:20" ht="12.75" customHeight="1" x14ac:dyDescent="0.25">
      <c r="T59" s="44"/>
    </row>
    <row r="60" spans="1:20" ht="12.75" customHeight="1" x14ac:dyDescent="0.25">
      <c r="T60" s="44"/>
    </row>
    <row r="61" spans="1:20" ht="26.25" customHeight="1" x14ac:dyDescent="0.4">
      <c r="B61" s="114" t="s">
        <v>0</v>
      </c>
      <c r="C61" s="114"/>
      <c r="D61" s="114"/>
      <c r="E61" s="114"/>
      <c r="F61" s="114"/>
      <c r="G61" s="114"/>
      <c r="H61" s="114"/>
      <c r="I61" s="114"/>
      <c r="J61" s="114"/>
      <c r="K61" s="1" t="s">
        <v>26</v>
      </c>
      <c r="L61" s="1"/>
      <c r="M61" s="2"/>
      <c r="N61" s="2"/>
      <c r="O61" s="3"/>
      <c r="P61" s="2"/>
      <c r="Q61" s="3"/>
      <c r="R61" s="3"/>
      <c r="S61" s="3"/>
      <c r="T61" s="44"/>
    </row>
    <row r="62" spans="1:20" ht="20.25" customHeight="1" x14ac:dyDescent="0.25">
      <c r="A62" s="115" t="s">
        <v>2</v>
      </c>
      <c r="B62" s="116" t="s">
        <v>3</v>
      </c>
      <c r="C62" s="117"/>
      <c r="D62" s="117"/>
      <c r="E62" s="117"/>
      <c r="F62" s="117"/>
      <c r="G62" s="117"/>
      <c r="H62" s="117"/>
      <c r="I62" s="117"/>
      <c r="J62" s="117"/>
      <c r="K62" s="118" t="s">
        <v>4</v>
      </c>
      <c r="L62" s="112" t="s">
        <v>5</v>
      </c>
      <c r="M62" s="112" t="s">
        <v>6</v>
      </c>
      <c r="N62" s="120" t="s">
        <v>7</v>
      </c>
      <c r="O62" s="112" t="s">
        <v>8</v>
      </c>
      <c r="P62" s="110" t="s">
        <v>9</v>
      </c>
      <c r="Q62" s="110" t="s">
        <v>10</v>
      </c>
      <c r="R62" s="112" t="s">
        <v>11</v>
      </c>
      <c r="T62" s="44"/>
    </row>
    <row r="63" spans="1:20" ht="15.75" customHeight="1" x14ac:dyDescent="0.25">
      <c r="A63" s="111"/>
      <c r="B63" s="4" t="s">
        <v>12</v>
      </c>
      <c r="C63" s="4" t="s">
        <v>13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18</v>
      </c>
      <c r="I63" s="4" t="s">
        <v>19</v>
      </c>
      <c r="J63" s="4" t="s">
        <v>20</v>
      </c>
      <c r="K63" s="119"/>
      <c r="L63" s="111"/>
      <c r="M63" s="111"/>
      <c r="N63" s="111"/>
      <c r="O63" s="111"/>
      <c r="P63" s="111"/>
      <c r="Q63" s="111"/>
      <c r="R63" s="111"/>
      <c r="T63" s="44"/>
    </row>
    <row r="64" spans="1:20" ht="15.75" customHeight="1" x14ac:dyDescent="0.25">
      <c r="A64" s="4">
        <v>1402</v>
      </c>
      <c r="B64" s="45">
        <v>24</v>
      </c>
      <c r="C64" s="45"/>
      <c r="D64" s="45"/>
      <c r="E64" s="45"/>
      <c r="F64" s="45"/>
      <c r="G64" s="5"/>
      <c r="H64" s="5"/>
      <c r="I64" s="5"/>
      <c r="J64" s="5"/>
      <c r="K64" s="48"/>
      <c r="L64" s="6"/>
      <c r="M64" s="7"/>
      <c r="N64" s="8"/>
      <c r="O64" s="9"/>
      <c r="P64" s="10">
        <f>B64</f>
        <v>24</v>
      </c>
      <c r="Q64" s="11"/>
      <c r="R64" s="9"/>
      <c r="T64" s="44"/>
    </row>
    <row r="65" spans="1:20" ht="15.75" customHeight="1" x14ac:dyDescent="0.25">
      <c r="A65" s="4">
        <v>1501</v>
      </c>
      <c r="B65" s="45"/>
      <c r="C65" s="45">
        <v>19</v>
      </c>
      <c r="D65" s="45"/>
      <c r="E65" s="45"/>
      <c r="F65" s="45"/>
      <c r="G65" s="5"/>
      <c r="H65" s="5"/>
      <c r="I65" s="5"/>
      <c r="J65" s="5"/>
      <c r="K65" s="48"/>
      <c r="L65" s="12"/>
      <c r="M65" s="13"/>
      <c r="N65" s="14"/>
      <c r="O65" s="15">
        <f>IF(C65=0,"",C65/B64)</f>
        <v>0.79166666666666663</v>
      </c>
      <c r="P65" s="16">
        <v>19</v>
      </c>
      <c r="Q65" s="17">
        <f t="shared" ref="Q65:Q72" si="4">IF(P65=0,"",P65/P64)</f>
        <v>0.79166666666666663</v>
      </c>
      <c r="R65" s="17">
        <f t="shared" ref="R65:R72" si="5">IF(P65=0,"",100%-Q65)</f>
        <v>0.20833333333333337</v>
      </c>
      <c r="T65" s="44"/>
    </row>
    <row r="66" spans="1:20" ht="15.75" customHeight="1" x14ac:dyDescent="0.25">
      <c r="A66" s="4">
        <v>1502</v>
      </c>
      <c r="B66" s="45"/>
      <c r="C66" s="45"/>
      <c r="D66" s="45">
        <v>17</v>
      </c>
      <c r="E66" s="45"/>
      <c r="F66" s="45"/>
      <c r="G66" s="5"/>
      <c r="H66" s="5"/>
      <c r="I66" s="5"/>
      <c r="J66" s="5"/>
      <c r="K66" s="48"/>
      <c r="L66" s="12"/>
      <c r="M66" s="13"/>
      <c r="N66" s="14"/>
      <c r="O66" s="15">
        <f>IF(D66=0,"",D66/C65)</f>
        <v>0.89473684210526316</v>
      </c>
      <c r="P66" s="16">
        <v>18</v>
      </c>
      <c r="Q66" s="17">
        <f t="shared" si="4"/>
        <v>0.94736842105263153</v>
      </c>
      <c r="R66" s="17">
        <f t="shared" si="5"/>
        <v>5.2631578947368474E-2</v>
      </c>
      <c r="S66" s="18">
        <f>P66/P64</f>
        <v>0.75</v>
      </c>
      <c r="T66" s="44"/>
    </row>
    <row r="67" spans="1:20" ht="15.75" customHeight="1" x14ac:dyDescent="0.25">
      <c r="A67" s="4">
        <v>1601</v>
      </c>
      <c r="B67" s="45"/>
      <c r="C67" s="45"/>
      <c r="D67" s="45"/>
      <c r="E67" s="45">
        <v>15</v>
      </c>
      <c r="F67" s="45"/>
      <c r="G67" s="5"/>
      <c r="H67" s="5"/>
      <c r="I67" s="5"/>
      <c r="J67" s="5"/>
      <c r="K67" s="48"/>
      <c r="L67" s="12"/>
      <c r="M67" s="13"/>
      <c r="N67" s="14"/>
      <c r="O67" s="15">
        <f>IF(E67=0,"",E67/D66)</f>
        <v>0.88235294117647056</v>
      </c>
      <c r="P67" s="16">
        <v>17</v>
      </c>
      <c r="Q67" s="17">
        <f t="shared" si="4"/>
        <v>0.94444444444444442</v>
      </c>
      <c r="R67" s="17">
        <f t="shared" si="5"/>
        <v>5.555555555555558E-2</v>
      </c>
      <c r="T67" s="44"/>
    </row>
    <row r="68" spans="1:20" ht="15.75" customHeight="1" x14ac:dyDescent="0.25">
      <c r="A68" s="4">
        <v>1602</v>
      </c>
      <c r="B68" s="5"/>
      <c r="C68" s="5"/>
      <c r="D68" s="5"/>
      <c r="E68" s="5"/>
      <c r="F68" s="5">
        <v>13</v>
      </c>
      <c r="G68" s="5"/>
      <c r="H68" s="5"/>
      <c r="I68" s="5"/>
      <c r="J68" s="5"/>
      <c r="K68" s="48"/>
      <c r="L68" s="12"/>
      <c r="M68" s="13"/>
      <c r="N68" s="14"/>
      <c r="O68" s="15">
        <f>IF(F68=0,"",F68/E67)</f>
        <v>0.8666666666666667</v>
      </c>
      <c r="P68" s="16">
        <v>17</v>
      </c>
      <c r="Q68" s="17">
        <f t="shared" si="4"/>
        <v>1</v>
      </c>
      <c r="R68" s="17">
        <f t="shared" si="5"/>
        <v>0</v>
      </c>
      <c r="T68" s="44"/>
    </row>
    <row r="69" spans="1:20" ht="15.75" customHeight="1" x14ac:dyDescent="0.25">
      <c r="A69" s="4">
        <v>1701</v>
      </c>
      <c r="B69" s="5"/>
      <c r="C69" s="5"/>
      <c r="D69" s="5"/>
      <c r="E69" s="5"/>
      <c r="F69" s="5"/>
      <c r="G69" s="5">
        <v>13</v>
      </c>
      <c r="H69" s="5"/>
      <c r="I69" s="5"/>
      <c r="J69" s="5"/>
      <c r="K69" s="48"/>
      <c r="L69" s="12"/>
      <c r="M69" s="13"/>
      <c r="N69" s="14"/>
      <c r="O69" s="15">
        <f>IF(G69=0,"",G69/F68)</f>
        <v>1</v>
      </c>
      <c r="P69" s="16">
        <v>16</v>
      </c>
      <c r="Q69" s="17">
        <f t="shared" si="4"/>
        <v>0.94117647058823528</v>
      </c>
      <c r="R69" s="17">
        <f t="shared" si="5"/>
        <v>5.8823529411764719E-2</v>
      </c>
      <c r="T69" s="44"/>
    </row>
    <row r="70" spans="1:20" ht="15.75" customHeight="1" x14ac:dyDescent="0.25">
      <c r="A70" s="4">
        <v>1702</v>
      </c>
      <c r="B70" s="5"/>
      <c r="C70" s="5"/>
      <c r="D70" s="5"/>
      <c r="E70" s="5"/>
      <c r="F70" s="5"/>
      <c r="G70" s="5"/>
      <c r="H70" s="5">
        <v>13</v>
      </c>
      <c r="I70" s="5"/>
      <c r="J70" s="5"/>
      <c r="K70" s="48"/>
      <c r="L70" s="12"/>
      <c r="M70" s="13"/>
      <c r="N70" s="14"/>
      <c r="O70" s="15">
        <f>IF(H70=0,"",H70/G69)</f>
        <v>1</v>
      </c>
      <c r="P70" s="16">
        <v>15</v>
      </c>
      <c r="Q70" s="17">
        <f t="shared" si="4"/>
        <v>0.9375</v>
      </c>
      <c r="R70" s="17">
        <f t="shared" si="5"/>
        <v>6.25E-2</v>
      </c>
      <c r="T70" s="44"/>
    </row>
    <row r="71" spans="1:20" ht="15.75" customHeight="1" x14ac:dyDescent="0.25">
      <c r="A71" s="4">
        <v>1801</v>
      </c>
      <c r="B71" s="5"/>
      <c r="C71" s="5"/>
      <c r="D71" s="5"/>
      <c r="E71" s="5"/>
      <c r="F71" s="5"/>
      <c r="G71" s="5"/>
      <c r="H71" s="5"/>
      <c r="I71" s="5">
        <v>12</v>
      </c>
      <c r="J71" s="5"/>
      <c r="K71" s="48"/>
      <c r="L71" s="12"/>
      <c r="M71" s="13"/>
      <c r="N71" s="14"/>
      <c r="O71" s="15">
        <f>IF(I71=0,"",I71/H70)</f>
        <v>0.92307692307692313</v>
      </c>
      <c r="P71" s="16">
        <v>14</v>
      </c>
      <c r="Q71" s="17">
        <f t="shared" si="4"/>
        <v>0.93333333333333335</v>
      </c>
      <c r="R71" s="17">
        <f t="shared" si="5"/>
        <v>6.6666666666666652E-2</v>
      </c>
      <c r="T71" s="44"/>
    </row>
    <row r="72" spans="1:20" ht="15.75" customHeight="1" x14ac:dyDescent="0.25">
      <c r="A72" s="4">
        <v>1802</v>
      </c>
      <c r="B72" s="5"/>
      <c r="C72" s="5"/>
      <c r="D72" s="5"/>
      <c r="E72" s="5"/>
      <c r="F72" s="5"/>
      <c r="G72" s="5"/>
      <c r="H72" s="5"/>
      <c r="I72" s="5"/>
      <c r="J72" s="5">
        <v>12</v>
      </c>
      <c r="K72" s="48">
        <v>9</v>
      </c>
      <c r="L72" s="12"/>
      <c r="M72" s="13"/>
      <c r="N72" s="14"/>
      <c r="O72" s="15">
        <f>IF(J72=0,"",J72/I71)</f>
        <v>1</v>
      </c>
      <c r="P72" s="16">
        <v>14</v>
      </c>
      <c r="Q72" s="17">
        <f t="shared" si="4"/>
        <v>1</v>
      </c>
      <c r="R72" s="17">
        <f t="shared" si="5"/>
        <v>0</v>
      </c>
      <c r="T72" s="44"/>
    </row>
    <row r="73" spans="1:20" ht="15.75" customHeight="1" x14ac:dyDescent="0.25">
      <c r="A73" s="4">
        <v>1901</v>
      </c>
      <c r="B73" s="5"/>
      <c r="C73" s="5"/>
      <c r="D73" s="5"/>
      <c r="E73" s="5"/>
      <c r="F73" s="5"/>
      <c r="G73" s="5"/>
      <c r="H73" s="5"/>
      <c r="I73" s="5"/>
      <c r="J73" s="5">
        <v>3</v>
      </c>
      <c r="K73" s="48">
        <v>2</v>
      </c>
      <c r="L73" s="12"/>
      <c r="M73" s="13"/>
      <c r="N73" s="13"/>
      <c r="O73" s="23"/>
      <c r="P73" s="16">
        <v>3</v>
      </c>
      <c r="Q73" s="24"/>
      <c r="R73" s="23"/>
      <c r="T73" s="44"/>
    </row>
    <row r="74" spans="1:20" ht="15.75" customHeight="1" x14ac:dyDescent="0.25">
      <c r="A74" s="4">
        <v>1902</v>
      </c>
      <c r="B74" s="5"/>
      <c r="C74" s="5"/>
      <c r="D74" s="5"/>
      <c r="E74" s="5"/>
      <c r="F74" s="5"/>
      <c r="G74" s="5"/>
      <c r="H74" s="5"/>
      <c r="I74" s="5"/>
      <c r="J74" s="5">
        <v>1</v>
      </c>
      <c r="K74" s="48">
        <v>1</v>
      </c>
      <c r="L74" s="12"/>
      <c r="M74" s="13"/>
      <c r="N74" s="19"/>
      <c r="O74" s="23"/>
      <c r="P74" s="21">
        <v>1</v>
      </c>
      <c r="Q74" s="24"/>
      <c r="R74" s="23"/>
      <c r="T74" s="44"/>
    </row>
    <row r="75" spans="1:20" ht="15.75" customHeight="1" x14ac:dyDescent="0.25">
      <c r="A75" s="4">
        <v>2001</v>
      </c>
      <c r="B75" s="5"/>
      <c r="C75" s="5"/>
      <c r="D75" s="5"/>
      <c r="E75" s="5"/>
      <c r="F75" s="5"/>
      <c r="G75" s="5"/>
      <c r="H75" s="5"/>
      <c r="I75" s="5"/>
      <c r="J75" s="5"/>
      <c r="K75" s="48"/>
      <c r="L75" s="12"/>
      <c r="M75" s="13"/>
      <c r="N75" s="19"/>
      <c r="O75" s="23"/>
      <c r="P75" s="21"/>
      <c r="Q75" s="24"/>
      <c r="R75" s="23"/>
      <c r="T75" s="44"/>
    </row>
    <row r="76" spans="1:20" ht="15.75" customHeight="1" x14ac:dyDescent="0.25">
      <c r="A76" s="4">
        <v>2002</v>
      </c>
      <c r="B76" s="5"/>
      <c r="C76" s="5"/>
      <c r="D76" s="5"/>
      <c r="E76" s="5"/>
      <c r="F76" s="5"/>
      <c r="G76" s="5"/>
      <c r="H76" s="5"/>
      <c r="I76" s="5"/>
      <c r="J76" s="5"/>
      <c r="K76" s="48"/>
      <c r="L76" s="12"/>
      <c r="M76" s="13"/>
      <c r="N76" s="19"/>
      <c r="O76" s="23"/>
      <c r="P76" s="21"/>
      <c r="Q76" s="24"/>
      <c r="R76" s="23"/>
      <c r="T76" s="44"/>
    </row>
    <row r="77" spans="1:20" ht="15.75" customHeight="1" x14ac:dyDescent="0.25">
      <c r="A77" s="4">
        <v>2101</v>
      </c>
      <c r="B77" s="5"/>
      <c r="C77" s="5"/>
      <c r="D77" s="5"/>
      <c r="E77" s="5"/>
      <c r="F77" s="5"/>
      <c r="G77" s="5"/>
      <c r="H77" s="5"/>
      <c r="I77" s="5"/>
      <c r="J77" s="5"/>
      <c r="K77" s="48"/>
      <c r="L77" s="12"/>
      <c r="M77" s="13"/>
      <c r="N77" s="19"/>
      <c r="O77" s="13"/>
      <c r="P77" s="19"/>
      <c r="Q77" s="25"/>
      <c r="R77" s="23"/>
      <c r="T77" s="44"/>
    </row>
    <row r="78" spans="1:20" ht="15.75" customHeight="1" x14ac:dyDescent="0.25">
      <c r="A78" s="4">
        <v>2102</v>
      </c>
      <c r="B78" s="5"/>
      <c r="C78" s="5"/>
      <c r="D78" s="5"/>
      <c r="E78" s="5"/>
      <c r="F78" s="5"/>
      <c r="G78" s="5"/>
      <c r="H78" s="5"/>
      <c r="I78" s="5"/>
      <c r="J78" s="5"/>
      <c r="K78" s="48"/>
      <c r="L78" s="12"/>
      <c r="M78" s="13"/>
      <c r="N78" s="19"/>
      <c r="O78" s="26" t="s">
        <v>21</v>
      </c>
      <c r="P78" s="27">
        <v>8</v>
      </c>
      <c r="Q78" s="28">
        <f>IF(SUM(K66:K74)=0,"",SUM(K66:K74))</f>
        <v>12</v>
      </c>
      <c r="R78" s="29" t="s">
        <v>4</v>
      </c>
      <c r="T78" s="44"/>
    </row>
    <row r="79" spans="1:20" ht="15.75" customHeight="1" x14ac:dyDescent="0.25">
      <c r="A79" s="4">
        <v>2201</v>
      </c>
      <c r="B79" s="5"/>
      <c r="C79" s="5"/>
      <c r="D79" s="5"/>
      <c r="E79" s="5"/>
      <c r="F79" s="5"/>
      <c r="G79" s="5"/>
      <c r="H79" s="5"/>
      <c r="I79" s="5"/>
      <c r="J79" s="5"/>
      <c r="K79" s="48"/>
      <c r="L79" s="12"/>
      <c r="M79" s="13"/>
      <c r="N79" s="19"/>
      <c r="O79" s="30" t="s">
        <v>22</v>
      </c>
      <c r="P79" s="31">
        <f>IF(P78/B64=0,"",P78/B64)</f>
        <v>0.33333333333333331</v>
      </c>
      <c r="Q79" s="32">
        <f>IF(P78/Q78=0,"",P78/Q78)</f>
        <v>0.66666666666666663</v>
      </c>
      <c r="R79" s="33" t="s">
        <v>23</v>
      </c>
      <c r="T79" s="44"/>
    </row>
    <row r="80" spans="1:20" ht="15.75" customHeight="1" x14ac:dyDescent="0.25">
      <c r="A80" s="4">
        <v>2202</v>
      </c>
      <c r="B80" s="103"/>
      <c r="C80" s="103"/>
      <c r="D80" s="103"/>
      <c r="E80" s="103"/>
      <c r="F80" s="103"/>
      <c r="G80" s="103"/>
      <c r="H80" s="103"/>
      <c r="I80" s="103"/>
      <c r="J80" s="103"/>
      <c r="K80" s="48"/>
      <c r="L80" s="34"/>
      <c r="M80" s="35"/>
      <c r="N80" s="36"/>
      <c r="O80" s="37"/>
      <c r="P80" s="38"/>
      <c r="Q80" s="38"/>
      <c r="R80" s="39"/>
      <c r="T80" s="44"/>
    </row>
    <row r="81" spans="1:20" ht="18" customHeight="1" x14ac:dyDescent="0.25">
      <c r="A81" s="40"/>
      <c r="B81" s="113" t="s">
        <v>24</v>
      </c>
      <c r="C81" s="113"/>
      <c r="D81" s="113"/>
      <c r="E81" s="113"/>
      <c r="F81" s="113"/>
      <c r="G81" s="113"/>
      <c r="H81" s="113"/>
      <c r="I81" s="113"/>
      <c r="J81" s="113"/>
      <c r="K81" s="102">
        <f>SUM(K67:K77)</f>
        <v>12</v>
      </c>
      <c r="L81" s="41">
        <f>IF(K72=0,"",K72/B64)</f>
        <v>0.375</v>
      </c>
      <c r="M81" s="41">
        <f>IF(K81=0,"",K81/B64)</f>
        <v>0.5</v>
      </c>
      <c r="N81" s="42">
        <f>IF(K72=0,"0%",M81-L81)</f>
        <v>0.125</v>
      </c>
      <c r="O81" s="2"/>
      <c r="P81" s="3"/>
      <c r="Q81" s="43"/>
      <c r="R81" s="2"/>
      <c r="T81" s="44"/>
    </row>
    <row r="82" spans="1:20" ht="12.75" customHeight="1" x14ac:dyDescent="0.25">
      <c r="T82" s="44"/>
    </row>
    <row r="83" spans="1:20" ht="12.75" customHeight="1" x14ac:dyDescent="0.25">
      <c r="T83" s="44"/>
    </row>
    <row r="84" spans="1:20" ht="26.25" customHeight="1" x14ac:dyDescent="0.4">
      <c r="B84" s="114" t="s">
        <v>0</v>
      </c>
      <c r="C84" s="114"/>
      <c r="D84" s="114"/>
      <c r="E84" s="114"/>
      <c r="F84" s="114"/>
      <c r="G84" s="114"/>
      <c r="H84" s="114"/>
      <c r="I84" s="114"/>
      <c r="J84" s="114"/>
      <c r="K84" s="1" t="s">
        <v>27</v>
      </c>
      <c r="L84" s="1"/>
      <c r="M84" s="2"/>
      <c r="N84" s="2"/>
      <c r="O84" s="3"/>
      <c r="P84" s="2"/>
      <c r="Q84" s="3"/>
      <c r="R84" s="3"/>
      <c r="S84" s="3"/>
      <c r="T84" s="44"/>
    </row>
    <row r="85" spans="1:20" ht="20.25" customHeight="1" x14ac:dyDescent="0.25">
      <c r="A85" s="115" t="s">
        <v>2</v>
      </c>
      <c r="B85" s="116" t="s">
        <v>3</v>
      </c>
      <c r="C85" s="117"/>
      <c r="D85" s="117"/>
      <c r="E85" s="117"/>
      <c r="F85" s="117"/>
      <c r="G85" s="117"/>
      <c r="H85" s="117"/>
      <c r="I85" s="117"/>
      <c r="J85" s="117"/>
      <c r="K85" s="118" t="s">
        <v>4</v>
      </c>
      <c r="L85" s="112" t="s">
        <v>5</v>
      </c>
      <c r="M85" s="112" t="s">
        <v>6</v>
      </c>
      <c r="N85" s="120" t="s">
        <v>7</v>
      </c>
      <c r="O85" s="112" t="s">
        <v>8</v>
      </c>
      <c r="P85" s="110" t="s">
        <v>9</v>
      </c>
      <c r="Q85" s="110" t="s">
        <v>10</v>
      </c>
      <c r="R85" s="112" t="s">
        <v>11</v>
      </c>
      <c r="T85" s="44"/>
    </row>
    <row r="86" spans="1:20" ht="15.75" customHeight="1" x14ac:dyDescent="0.25">
      <c r="A86" s="111"/>
      <c r="B86" s="4" t="s">
        <v>12</v>
      </c>
      <c r="C86" s="4" t="s">
        <v>13</v>
      </c>
      <c r="D86" s="4" t="s">
        <v>14</v>
      </c>
      <c r="E86" s="4" t="s">
        <v>15</v>
      </c>
      <c r="F86" s="4" t="s">
        <v>16</v>
      </c>
      <c r="G86" s="4" t="s">
        <v>17</v>
      </c>
      <c r="H86" s="4" t="s">
        <v>18</v>
      </c>
      <c r="I86" s="4" t="s">
        <v>19</v>
      </c>
      <c r="J86" s="4" t="s">
        <v>20</v>
      </c>
      <c r="K86" s="119"/>
      <c r="L86" s="111"/>
      <c r="M86" s="111"/>
      <c r="N86" s="111"/>
      <c r="O86" s="111"/>
      <c r="P86" s="111"/>
      <c r="Q86" s="111"/>
      <c r="R86" s="111"/>
      <c r="T86" s="44"/>
    </row>
    <row r="87" spans="1:20" ht="15.75" customHeight="1" x14ac:dyDescent="0.25">
      <c r="A87" s="4">
        <v>1501</v>
      </c>
      <c r="B87" s="45">
        <v>11</v>
      </c>
      <c r="C87" s="45"/>
      <c r="D87" s="45"/>
      <c r="E87" s="45"/>
      <c r="F87" s="45"/>
      <c r="G87" s="5"/>
      <c r="H87" s="5"/>
      <c r="I87" s="5"/>
      <c r="J87" s="5"/>
      <c r="K87" s="48"/>
      <c r="L87" s="6"/>
      <c r="M87" s="7"/>
      <c r="N87" s="8"/>
      <c r="O87" s="9"/>
      <c r="P87" s="10">
        <f>B87</f>
        <v>11</v>
      </c>
      <c r="Q87" s="11"/>
      <c r="R87" s="9"/>
      <c r="T87" s="44"/>
    </row>
    <row r="88" spans="1:20" ht="15.75" customHeight="1" x14ac:dyDescent="0.25">
      <c r="A88" s="4">
        <v>1502</v>
      </c>
      <c r="B88" s="45"/>
      <c r="C88" s="45">
        <v>10</v>
      </c>
      <c r="D88" s="45"/>
      <c r="E88" s="45"/>
      <c r="F88" s="45"/>
      <c r="G88" s="5"/>
      <c r="H88" s="5"/>
      <c r="I88" s="5"/>
      <c r="J88" s="5"/>
      <c r="K88" s="48"/>
      <c r="L88" s="12"/>
      <c r="M88" s="13"/>
      <c r="N88" s="14"/>
      <c r="O88" s="15">
        <f>IF(C88=0,"",C88/B87)</f>
        <v>0.90909090909090906</v>
      </c>
      <c r="P88" s="16">
        <v>10</v>
      </c>
      <c r="Q88" s="17">
        <f t="shared" ref="Q88:Q95" si="6">IF(P88=0,"",P88/P87)</f>
        <v>0.90909090909090906</v>
      </c>
      <c r="R88" s="17">
        <f t="shared" ref="R88:R95" si="7">IF(P88=0,"",100%-Q88)</f>
        <v>9.0909090909090939E-2</v>
      </c>
      <c r="T88" s="44"/>
    </row>
    <row r="89" spans="1:20" ht="15.75" customHeight="1" x14ac:dyDescent="0.25">
      <c r="A89" s="4">
        <v>1601</v>
      </c>
      <c r="B89" s="45"/>
      <c r="C89" s="45"/>
      <c r="D89" s="45">
        <v>9</v>
      </c>
      <c r="E89" s="45"/>
      <c r="F89" s="45"/>
      <c r="G89" s="5"/>
      <c r="H89" s="5"/>
      <c r="I89" s="5"/>
      <c r="J89" s="5"/>
      <c r="K89" s="48"/>
      <c r="L89" s="12"/>
      <c r="M89" s="13"/>
      <c r="N89" s="14"/>
      <c r="O89" s="15">
        <f>IF(D89=0,"",D89/C88)</f>
        <v>0.9</v>
      </c>
      <c r="P89" s="16">
        <v>9</v>
      </c>
      <c r="Q89" s="17">
        <f t="shared" si="6"/>
        <v>0.9</v>
      </c>
      <c r="R89" s="17">
        <f t="shared" si="7"/>
        <v>9.9999999999999978E-2</v>
      </c>
      <c r="S89" s="18">
        <f>P89/P87</f>
        <v>0.81818181818181823</v>
      </c>
      <c r="T89" s="44"/>
    </row>
    <row r="90" spans="1:20" ht="15.75" customHeight="1" x14ac:dyDescent="0.25">
      <c r="A90" s="4">
        <v>1602</v>
      </c>
      <c r="B90" s="45"/>
      <c r="C90" s="45"/>
      <c r="D90" s="45"/>
      <c r="E90" s="45">
        <v>9</v>
      </c>
      <c r="F90" s="45"/>
      <c r="G90" s="5"/>
      <c r="H90" s="5"/>
      <c r="I90" s="5"/>
      <c r="J90" s="5"/>
      <c r="K90" s="48"/>
      <c r="L90" s="12"/>
      <c r="M90" s="13"/>
      <c r="N90" s="14"/>
      <c r="O90" s="15">
        <f>IF(E90=0,"",E90/D89)</f>
        <v>1</v>
      </c>
      <c r="P90" s="16">
        <v>9</v>
      </c>
      <c r="Q90" s="17">
        <f t="shared" si="6"/>
        <v>1</v>
      </c>
      <c r="R90" s="17">
        <f t="shared" si="7"/>
        <v>0</v>
      </c>
      <c r="T90" s="44"/>
    </row>
    <row r="91" spans="1:20" ht="15.75" customHeight="1" x14ac:dyDescent="0.25">
      <c r="A91" s="4">
        <v>1701</v>
      </c>
      <c r="B91" s="5"/>
      <c r="C91" s="5"/>
      <c r="D91" s="5"/>
      <c r="E91" s="5"/>
      <c r="F91" s="5">
        <v>9</v>
      </c>
      <c r="G91" s="5"/>
      <c r="H91" s="5"/>
      <c r="I91" s="5"/>
      <c r="J91" s="5"/>
      <c r="K91" s="48"/>
      <c r="L91" s="12"/>
      <c r="M91" s="13"/>
      <c r="N91" s="14"/>
      <c r="O91" s="15">
        <f>IF(F91=0,"",F91/E90)</f>
        <v>1</v>
      </c>
      <c r="P91" s="16">
        <v>9</v>
      </c>
      <c r="Q91" s="17">
        <f t="shared" si="6"/>
        <v>1</v>
      </c>
      <c r="R91" s="17">
        <f t="shared" si="7"/>
        <v>0</v>
      </c>
      <c r="T91" s="44"/>
    </row>
    <row r="92" spans="1:20" ht="15.75" customHeight="1" x14ac:dyDescent="0.25">
      <c r="A92" s="4">
        <v>1702</v>
      </c>
      <c r="B92" s="5"/>
      <c r="C92" s="5"/>
      <c r="D92" s="5"/>
      <c r="E92" s="5"/>
      <c r="F92" s="5"/>
      <c r="G92" s="5">
        <v>8</v>
      </c>
      <c r="H92" s="5"/>
      <c r="I92" s="5"/>
      <c r="J92" s="5"/>
      <c r="K92" s="48"/>
      <c r="L92" s="12"/>
      <c r="M92" s="13"/>
      <c r="N92" s="14"/>
      <c r="O92" s="15">
        <f>IF(G92=0,"",G92/F91)</f>
        <v>0.88888888888888884</v>
      </c>
      <c r="P92" s="16">
        <v>9</v>
      </c>
      <c r="Q92" s="17">
        <f t="shared" si="6"/>
        <v>1</v>
      </c>
      <c r="R92" s="17">
        <f t="shared" si="7"/>
        <v>0</v>
      </c>
      <c r="T92" s="44"/>
    </row>
    <row r="93" spans="1:20" ht="15.75" customHeight="1" x14ac:dyDescent="0.25">
      <c r="A93" s="4">
        <v>1801</v>
      </c>
      <c r="B93" s="5"/>
      <c r="C93" s="5"/>
      <c r="D93" s="5"/>
      <c r="E93" s="5"/>
      <c r="F93" s="5"/>
      <c r="G93" s="5"/>
      <c r="H93" s="5">
        <v>8</v>
      </c>
      <c r="I93" s="5"/>
      <c r="J93" s="5"/>
      <c r="K93" s="48"/>
      <c r="L93" s="12"/>
      <c r="M93" s="13"/>
      <c r="N93" s="14"/>
      <c r="O93" s="15">
        <f>IF(H93=0,"",H93/G92)</f>
        <v>1</v>
      </c>
      <c r="P93" s="16">
        <v>8</v>
      </c>
      <c r="Q93" s="17">
        <f t="shared" si="6"/>
        <v>0.88888888888888884</v>
      </c>
      <c r="R93" s="17">
        <f t="shared" si="7"/>
        <v>0.11111111111111116</v>
      </c>
      <c r="T93" s="44"/>
    </row>
    <row r="94" spans="1:20" ht="15.75" customHeight="1" x14ac:dyDescent="0.25">
      <c r="A94" s="4">
        <v>1802</v>
      </c>
      <c r="B94" s="5"/>
      <c r="C94" s="5"/>
      <c r="D94" s="5"/>
      <c r="E94" s="5"/>
      <c r="F94" s="5"/>
      <c r="G94" s="5"/>
      <c r="H94" s="5"/>
      <c r="I94" s="5">
        <v>8</v>
      </c>
      <c r="J94" s="5"/>
      <c r="K94" s="48"/>
      <c r="L94" s="12"/>
      <c r="M94" s="13"/>
      <c r="N94" s="14"/>
      <c r="O94" s="15">
        <f>IF(I94=0,"",I94/H93)</f>
        <v>1</v>
      </c>
      <c r="P94" s="16">
        <v>8</v>
      </c>
      <c r="Q94" s="17">
        <f t="shared" si="6"/>
        <v>1</v>
      </c>
      <c r="R94" s="17">
        <f t="shared" si="7"/>
        <v>0</v>
      </c>
      <c r="T94" s="44"/>
    </row>
    <row r="95" spans="1:20" ht="15.75" customHeight="1" x14ac:dyDescent="0.25">
      <c r="A95" s="4">
        <v>1901</v>
      </c>
      <c r="B95" s="5"/>
      <c r="C95" s="5"/>
      <c r="D95" s="5"/>
      <c r="E95" s="5"/>
      <c r="F95" s="5"/>
      <c r="G95" s="5"/>
      <c r="H95" s="5"/>
      <c r="I95" s="5"/>
      <c r="J95" s="5">
        <v>6</v>
      </c>
      <c r="K95" s="48">
        <v>6</v>
      </c>
      <c r="L95" s="12"/>
      <c r="M95" s="13"/>
      <c r="N95" s="14"/>
      <c r="O95" s="15">
        <f>IF(J95=0,"",J95/I94)</f>
        <v>0.75</v>
      </c>
      <c r="P95" s="16">
        <v>8</v>
      </c>
      <c r="Q95" s="17">
        <f t="shared" si="6"/>
        <v>1</v>
      </c>
      <c r="R95" s="17">
        <f t="shared" si="7"/>
        <v>0</v>
      </c>
      <c r="T95" s="44"/>
    </row>
    <row r="96" spans="1:20" ht="15.75" customHeight="1" x14ac:dyDescent="0.25">
      <c r="A96" s="4">
        <v>1902</v>
      </c>
      <c r="B96" s="5"/>
      <c r="C96" s="5"/>
      <c r="D96" s="5"/>
      <c r="E96" s="5"/>
      <c r="F96" s="5"/>
      <c r="G96" s="5"/>
      <c r="H96" s="5"/>
      <c r="I96" s="5"/>
      <c r="J96" s="5">
        <v>1</v>
      </c>
      <c r="K96" s="48">
        <v>1</v>
      </c>
      <c r="L96" s="12"/>
      <c r="M96" s="13"/>
      <c r="N96" s="13"/>
      <c r="O96" s="23"/>
      <c r="P96" s="16">
        <v>1</v>
      </c>
      <c r="Q96" s="24"/>
      <c r="R96" s="23"/>
      <c r="T96" s="44"/>
    </row>
    <row r="97" spans="1:20" ht="15.75" customHeight="1" x14ac:dyDescent="0.25">
      <c r="A97" s="4">
        <v>2001</v>
      </c>
      <c r="B97" s="5"/>
      <c r="C97" s="5"/>
      <c r="D97" s="5"/>
      <c r="E97" s="5"/>
      <c r="F97" s="5"/>
      <c r="G97" s="5"/>
      <c r="H97" s="5"/>
      <c r="I97" s="5"/>
      <c r="J97" s="5"/>
      <c r="K97" s="48"/>
      <c r="L97" s="12"/>
      <c r="M97" s="13"/>
      <c r="N97" s="19"/>
      <c r="O97" s="23"/>
      <c r="P97" s="21"/>
      <c r="Q97" s="24"/>
      <c r="R97" s="23"/>
      <c r="T97" s="44"/>
    </row>
    <row r="98" spans="1:20" ht="15.75" customHeight="1" x14ac:dyDescent="0.25">
      <c r="A98" s="4">
        <v>2002</v>
      </c>
      <c r="B98" s="5"/>
      <c r="C98" s="5"/>
      <c r="D98" s="5"/>
      <c r="E98" s="5"/>
      <c r="F98" s="5"/>
      <c r="G98" s="5"/>
      <c r="H98" s="5"/>
      <c r="I98" s="5"/>
      <c r="J98" s="5"/>
      <c r="K98" s="48"/>
      <c r="L98" s="12"/>
      <c r="M98" s="13"/>
      <c r="N98" s="19"/>
      <c r="O98" s="23"/>
      <c r="P98" s="21"/>
      <c r="Q98" s="24"/>
      <c r="R98" s="23"/>
      <c r="T98" s="44"/>
    </row>
    <row r="99" spans="1:20" ht="15.75" customHeight="1" x14ac:dyDescent="0.25">
      <c r="A99" s="4">
        <v>2101</v>
      </c>
      <c r="B99" s="5"/>
      <c r="C99" s="5"/>
      <c r="D99" s="5"/>
      <c r="E99" s="5"/>
      <c r="F99" s="5"/>
      <c r="G99" s="5"/>
      <c r="H99" s="5"/>
      <c r="I99" s="5"/>
      <c r="J99" s="5"/>
      <c r="K99" s="48"/>
      <c r="L99" s="12"/>
      <c r="M99" s="13"/>
      <c r="N99" s="19"/>
      <c r="O99" s="23"/>
      <c r="P99" s="21"/>
      <c r="Q99" s="24"/>
      <c r="R99" s="23"/>
      <c r="T99" s="44"/>
    </row>
    <row r="100" spans="1:20" ht="15.75" customHeight="1" x14ac:dyDescent="0.25">
      <c r="A100" s="4">
        <v>2102</v>
      </c>
      <c r="B100" s="5"/>
      <c r="C100" s="5"/>
      <c r="D100" s="5"/>
      <c r="E100" s="5"/>
      <c r="F100" s="5"/>
      <c r="G100" s="5"/>
      <c r="H100" s="5"/>
      <c r="I100" s="5"/>
      <c r="J100" s="5"/>
      <c r="K100" s="48"/>
      <c r="L100" s="12"/>
      <c r="M100" s="13"/>
      <c r="N100" s="19"/>
      <c r="O100" s="13"/>
      <c r="P100" s="19"/>
      <c r="Q100" s="25"/>
      <c r="R100" s="23"/>
      <c r="T100" s="44"/>
    </row>
    <row r="101" spans="1:20" ht="15.75" customHeight="1" x14ac:dyDescent="0.25">
      <c r="A101" s="4">
        <v>2201</v>
      </c>
      <c r="B101" s="5"/>
      <c r="C101" s="5"/>
      <c r="D101" s="5"/>
      <c r="E101" s="5"/>
      <c r="F101" s="5"/>
      <c r="G101" s="5"/>
      <c r="H101" s="5"/>
      <c r="I101" s="5"/>
      <c r="J101" s="5"/>
      <c r="K101" s="48"/>
      <c r="L101" s="12"/>
      <c r="M101" s="13"/>
      <c r="N101" s="19"/>
      <c r="O101" s="26" t="s">
        <v>21</v>
      </c>
      <c r="P101" s="27">
        <v>3</v>
      </c>
      <c r="Q101" s="28">
        <f>IF(SUM(K89:K97)=0,"",SUM(K89:K97))</f>
        <v>7</v>
      </c>
      <c r="R101" s="29" t="s">
        <v>4</v>
      </c>
      <c r="T101" s="44"/>
    </row>
    <row r="102" spans="1:20" ht="15.75" customHeight="1" x14ac:dyDescent="0.25">
      <c r="A102" s="4">
        <v>2202</v>
      </c>
      <c r="B102" s="5"/>
      <c r="C102" s="5"/>
      <c r="D102" s="5"/>
      <c r="E102" s="5"/>
      <c r="F102" s="5"/>
      <c r="G102" s="5"/>
      <c r="H102" s="5"/>
      <c r="I102" s="5"/>
      <c r="J102" s="5"/>
      <c r="K102" s="48"/>
      <c r="L102" s="12"/>
      <c r="M102" s="13"/>
      <c r="N102" s="19"/>
      <c r="O102" s="30" t="s">
        <v>22</v>
      </c>
      <c r="P102" s="31">
        <f>IF(P101/B87=0,"",P101/B87)</f>
        <v>0.27272727272727271</v>
      </c>
      <c r="Q102" s="32">
        <f>IF(P101/Q101=0,"",P101/Q101)</f>
        <v>0.42857142857142855</v>
      </c>
      <c r="R102" s="33" t="s">
        <v>23</v>
      </c>
      <c r="T102" s="44"/>
    </row>
    <row r="103" spans="1:20" ht="15.75" customHeight="1" x14ac:dyDescent="0.25">
      <c r="A103" s="4">
        <v>2301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48"/>
      <c r="L103" s="34"/>
      <c r="M103" s="35"/>
      <c r="N103" s="36"/>
      <c r="O103" s="37"/>
      <c r="P103" s="38"/>
      <c r="Q103" s="38"/>
      <c r="R103" s="39"/>
      <c r="T103" s="44"/>
    </row>
    <row r="104" spans="1:20" ht="18" customHeight="1" x14ac:dyDescent="0.25">
      <c r="A104" s="40"/>
      <c r="B104" s="113" t="s">
        <v>24</v>
      </c>
      <c r="C104" s="113"/>
      <c r="D104" s="113"/>
      <c r="E104" s="113"/>
      <c r="F104" s="113"/>
      <c r="G104" s="113"/>
      <c r="H104" s="113"/>
      <c r="I104" s="113"/>
      <c r="J104" s="113"/>
      <c r="K104" s="102">
        <f>SUM(K90:K100)</f>
        <v>7</v>
      </c>
      <c r="L104" s="41">
        <f>IF(K95=0,"",K95/B87)</f>
        <v>0.54545454545454541</v>
      </c>
      <c r="M104" s="41">
        <f>IF(K104=0,"",K104/B87)</f>
        <v>0.63636363636363635</v>
      </c>
      <c r="N104" s="42">
        <f>IF(K95=0,"0%",M104-L104)</f>
        <v>9.0909090909090939E-2</v>
      </c>
      <c r="O104" s="2"/>
      <c r="P104" s="3"/>
      <c r="Q104" s="43"/>
      <c r="R104" s="2"/>
      <c r="T104" s="44"/>
    </row>
    <row r="105" spans="1:20" ht="12.75" customHeight="1" x14ac:dyDescent="0.25">
      <c r="T105" s="44"/>
    </row>
    <row r="106" spans="1:20" ht="12.75" customHeight="1" x14ac:dyDescent="0.25">
      <c r="T106" s="46"/>
    </row>
    <row r="107" spans="1:20" ht="26.25" customHeight="1" x14ac:dyDescent="0.4">
      <c r="B107" s="114" t="s">
        <v>0</v>
      </c>
      <c r="C107" s="114"/>
      <c r="D107" s="114"/>
      <c r="E107" s="114"/>
      <c r="F107" s="114"/>
      <c r="G107" s="114"/>
      <c r="H107" s="114"/>
      <c r="I107" s="114"/>
      <c r="J107" s="114"/>
      <c r="K107" s="1" t="s">
        <v>28</v>
      </c>
      <c r="L107" s="1"/>
      <c r="M107" s="2"/>
      <c r="N107" s="2"/>
      <c r="O107" s="3"/>
      <c r="P107" s="2"/>
      <c r="Q107" s="3"/>
      <c r="R107" s="3"/>
      <c r="S107" s="3"/>
      <c r="T107" s="44"/>
    </row>
    <row r="108" spans="1:20" ht="20.25" customHeight="1" x14ac:dyDescent="0.25">
      <c r="A108" s="115" t="s">
        <v>2</v>
      </c>
      <c r="B108" s="116" t="s">
        <v>3</v>
      </c>
      <c r="C108" s="117"/>
      <c r="D108" s="117"/>
      <c r="E108" s="117"/>
      <c r="F108" s="117"/>
      <c r="G108" s="117"/>
      <c r="H108" s="117"/>
      <c r="I108" s="117"/>
      <c r="J108" s="117"/>
      <c r="K108" s="118" t="s">
        <v>4</v>
      </c>
      <c r="L108" s="112" t="s">
        <v>5</v>
      </c>
      <c r="M108" s="112" t="s">
        <v>6</v>
      </c>
      <c r="N108" s="120" t="s">
        <v>7</v>
      </c>
      <c r="O108" s="112" t="s">
        <v>8</v>
      </c>
      <c r="P108" s="110" t="s">
        <v>9</v>
      </c>
      <c r="Q108" s="110" t="s">
        <v>10</v>
      </c>
      <c r="R108" s="112" t="s">
        <v>11</v>
      </c>
      <c r="T108" s="44"/>
    </row>
    <row r="109" spans="1:20" ht="15.75" customHeight="1" x14ac:dyDescent="0.25">
      <c r="A109" s="111"/>
      <c r="B109" s="4" t="s">
        <v>12</v>
      </c>
      <c r="C109" s="4" t="s">
        <v>13</v>
      </c>
      <c r="D109" s="4" t="s">
        <v>14</v>
      </c>
      <c r="E109" s="4" t="s">
        <v>15</v>
      </c>
      <c r="F109" s="4" t="s">
        <v>16</v>
      </c>
      <c r="G109" s="4" t="s">
        <v>17</v>
      </c>
      <c r="H109" s="4" t="s">
        <v>18</v>
      </c>
      <c r="I109" s="4" t="s">
        <v>19</v>
      </c>
      <c r="J109" s="4" t="s">
        <v>20</v>
      </c>
      <c r="K109" s="119"/>
      <c r="L109" s="111"/>
      <c r="M109" s="111"/>
      <c r="N109" s="111"/>
      <c r="O109" s="111"/>
      <c r="P109" s="111"/>
      <c r="Q109" s="111"/>
      <c r="R109" s="111"/>
      <c r="T109" s="44"/>
    </row>
    <row r="110" spans="1:20" ht="15.75" customHeight="1" x14ac:dyDescent="0.25">
      <c r="A110" s="4">
        <v>1502</v>
      </c>
      <c r="B110" s="45">
        <v>26</v>
      </c>
      <c r="C110" s="45"/>
      <c r="D110" s="45"/>
      <c r="E110" s="45"/>
      <c r="F110" s="45"/>
      <c r="G110" s="5"/>
      <c r="H110" s="5"/>
      <c r="I110" s="5"/>
      <c r="J110" s="5"/>
      <c r="K110" s="48"/>
      <c r="L110" s="6"/>
      <c r="M110" s="7"/>
      <c r="N110" s="8"/>
      <c r="O110" s="9"/>
      <c r="P110" s="10">
        <f>B110</f>
        <v>26</v>
      </c>
      <c r="Q110" s="11"/>
      <c r="R110" s="9"/>
      <c r="T110" s="44"/>
    </row>
    <row r="111" spans="1:20" ht="15.75" customHeight="1" x14ac:dyDescent="0.25">
      <c r="A111" s="4">
        <v>1601</v>
      </c>
      <c r="B111" s="45"/>
      <c r="C111" s="45">
        <v>21</v>
      </c>
      <c r="D111" s="45"/>
      <c r="E111" s="45"/>
      <c r="F111" s="45"/>
      <c r="G111" s="5"/>
      <c r="H111" s="5"/>
      <c r="I111" s="5"/>
      <c r="J111" s="5"/>
      <c r="K111" s="48"/>
      <c r="L111" s="12"/>
      <c r="M111" s="13"/>
      <c r="N111" s="14"/>
      <c r="O111" s="15">
        <f>IF(C111=0,"",C111/B110)</f>
        <v>0.80769230769230771</v>
      </c>
      <c r="P111" s="16">
        <v>21</v>
      </c>
      <c r="Q111" s="17">
        <f t="shared" ref="Q111:Q118" si="8">IF(P111=0,"",P111/P110)</f>
        <v>0.80769230769230771</v>
      </c>
      <c r="R111" s="17">
        <f t="shared" ref="R111:R118" si="9">IF(P111=0,"",100%-Q111)</f>
        <v>0.19230769230769229</v>
      </c>
      <c r="T111" s="44"/>
    </row>
    <row r="112" spans="1:20" ht="15.75" customHeight="1" x14ac:dyDescent="0.25">
      <c r="A112" s="4">
        <v>1602</v>
      </c>
      <c r="B112" s="45"/>
      <c r="C112" s="45"/>
      <c r="D112" s="45">
        <v>16</v>
      </c>
      <c r="E112" s="45"/>
      <c r="F112" s="45"/>
      <c r="G112" s="5"/>
      <c r="H112" s="5"/>
      <c r="I112" s="5"/>
      <c r="J112" s="5"/>
      <c r="K112" s="48"/>
      <c r="L112" s="12"/>
      <c r="M112" s="13"/>
      <c r="N112" s="14"/>
      <c r="O112" s="15">
        <f>IF(D112=0,"",D112/C111)</f>
        <v>0.76190476190476186</v>
      </c>
      <c r="P112" s="16">
        <v>20</v>
      </c>
      <c r="Q112" s="17">
        <f t="shared" si="8"/>
        <v>0.95238095238095233</v>
      </c>
      <c r="R112" s="17">
        <f t="shared" si="9"/>
        <v>4.7619047619047672E-2</v>
      </c>
      <c r="S112" s="18">
        <f>P112/P110</f>
        <v>0.76923076923076927</v>
      </c>
      <c r="T112" s="44"/>
    </row>
    <row r="113" spans="1:20" ht="15.75" customHeight="1" x14ac:dyDescent="0.25">
      <c r="A113" s="4">
        <v>1701</v>
      </c>
      <c r="B113" s="45"/>
      <c r="C113" s="45"/>
      <c r="D113" s="45"/>
      <c r="E113" s="45">
        <v>14</v>
      </c>
      <c r="F113" s="45"/>
      <c r="G113" s="5"/>
      <c r="H113" s="5"/>
      <c r="I113" s="5"/>
      <c r="J113" s="5"/>
      <c r="K113" s="48"/>
      <c r="L113" s="12"/>
      <c r="M113" s="13"/>
      <c r="N113" s="14"/>
      <c r="O113" s="15">
        <f>IF(E113=0,"",E113/D112)</f>
        <v>0.875</v>
      </c>
      <c r="P113" s="16">
        <v>19</v>
      </c>
      <c r="Q113" s="17">
        <f t="shared" si="8"/>
        <v>0.95</v>
      </c>
      <c r="R113" s="17">
        <f t="shared" si="9"/>
        <v>5.0000000000000044E-2</v>
      </c>
      <c r="T113" s="44"/>
    </row>
    <row r="114" spans="1:20" ht="15.75" customHeight="1" x14ac:dyDescent="0.25">
      <c r="A114" s="4">
        <v>1702</v>
      </c>
      <c r="B114" s="5"/>
      <c r="C114" s="5"/>
      <c r="D114" s="5"/>
      <c r="E114" s="5"/>
      <c r="F114" s="5">
        <v>8</v>
      </c>
      <c r="G114" s="5"/>
      <c r="H114" s="5"/>
      <c r="I114" s="5"/>
      <c r="J114" s="5"/>
      <c r="K114" s="48"/>
      <c r="L114" s="12"/>
      <c r="M114" s="13"/>
      <c r="N114" s="14"/>
      <c r="O114" s="15">
        <f>IF(F114=0,"",F114/E113)</f>
        <v>0.5714285714285714</v>
      </c>
      <c r="P114" s="16">
        <v>19</v>
      </c>
      <c r="Q114" s="17">
        <f t="shared" si="8"/>
        <v>1</v>
      </c>
      <c r="R114" s="17">
        <f t="shared" si="9"/>
        <v>0</v>
      </c>
      <c r="T114" s="44"/>
    </row>
    <row r="115" spans="1:20" ht="15.75" customHeight="1" x14ac:dyDescent="0.25">
      <c r="A115" s="4">
        <v>1801</v>
      </c>
      <c r="B115" s="5"/>
      <c r="C115" s="5"/>
      <c r="D115" s="5"/>
      <c r="E115" s="5"/>
      <c r="F115" s="5"/>
      <c r="G115" s="5">
        <v>9</v>
      </c>
      <c r="H115" s="5"/>
      <c r="I115" s="5"/>
      <c r="J115" s="5"/>
      <c r="K115" s="48"/>
      <c r="L115" s="12"/>
      <c r="M115" s="13"/>
      <c r="N115" s="14"/>
      <c r="O115" s="15">
        <f>IF(G115=0,"",G115/F114)</f>
        <v>1.125</v>
      </c>
      <c r="P115" s="16">
        <v>14</v>
      </c>
      <c r="Q115" s="17">
        <f t="shared" si="8"/>
        <v>0.73684210526315785</v>
      </c>
      <c r="R115" s="17">
        <f t="shared" si="9"/>
        <v>0.26315789473684215</v>
      </c>
      <c r="T115" s="44"/>
    </row>
    <row r="116" spans="1:20" ht="15.75" customHeight="1" x14ac:dyDescent="0.25">
      <c r="A116" s="4">
        <v>1802</v>
      </c>
      <c r="B116" s="5"/>
      <c r="C116" s="5"/>
      <c r="D116" s="5"/>
      <c r="E116" s="5"/>
      <c r="F116" s="5"/>
      <c r="G116" s="5"/>
      <c r="H116" s="5">
        <v>9</v>
      </c>
      <c r="I116" s="5"/>
      <c r="J116" s="5"/>
      <c r="K116" s="48"/>
      <c r="L116" s="12"/>
      <c r="M116" s="13"/>
      <c r="N116" s="14"/>
      <c r="O116" s="15">
        <f>IF(H116=0,"",H116/G115)</f>
        <v>1</v>
      </c>
      <c r="P116" s="16">
        <v>12</v>
      </c>
      <c r="Q116" s="17">
        <f t="shared" si="8"/>
        <v>0.8571428571428571</v>
      </c>
      <c r="R116" s="17">
        <f t="shared" si="9"/>
        <v>0.1428571428571429</v>
      </c>
      <c r="T116" s="44"/>
    </row>
    <row r="117" spans="1:20" ht="15.75" customHeight="1" x14ac:dyDescent="0.25">
      <c r="A117" s="4">
        <v>1901</v>
      </c>
      <c r="B117" s="5"/>
      <c r="C117" s="5"/>
      <c r="D117" s="5"/>
      <c r="E117" s="5"/>
      <c r="F117" s="5"/>
      <c r="G117" s="5"/>
      <c r="H117" s="5"/>
      <c r="I117" s="5">
        <v>9</v>
      </c>
      <c r="J117" s="5"/>
      <c r="K117" s="48"/>
      <c r="L117" s="12"/>
      <c r="M117" s="13"/>
      <c r="N117" s="14"/>
      <c r="O117" s="15">
        <f>IF(I117=0,"",I117/H116)</f>
        <v>1</v>
      </c>
      <c r="P117" s="16">
        <v>12</v>
      </c>
      <c r="Q117" s="17">
        <f t="shared" si="8"/>
        <v>1</v>
      </c>
      <c r="R117" s="17">
        <f t="shared" si="9"/>
        <v>0</v>
      </c>
      <c r="T117" s="44"/>
    </row>
    <row r="118" spans="1:20" ht="15.75" customHeight="1" x14ac:dyDescent="0.25">
      <c r="A118" s="4">
        <v>1902</v>
      </c>
      <c r="B118" s="5"/>
      <c r="C118" s="5"/>
      <c r="D118" s="5"/>
      <c r="E118" s="5"/>
      <c r="F118" s="5"/>
      <c r="G118" s="5"/>
      <c r="H118" s="5"/>
      <c r="I118" s="5"/>
      <c r="J118" s="5">
        <v>9</v>
      </c>
      <c r="K118" s="48">
        <v>6</v>
      </c>
      <c r="L118" s="12"/>
      <c r="M118" s="13"/>
      <c r="N118" s="14"/>
      <c r="O118" s="15">
        <f>IF(J118=0,"",J118/I117)</f>
        <v>1</v>
      </c>
      <c r="P118" s="16">
        <v>12</v>
      </c>
      <c r="Q118" s="17">
        <f t="shared" si="8"/>
        <v>1</v>
      </c>
      <c r="R118" s="17">
        <f t="shared" si="9"/>
        <v>0</v>
      </c>
      <c r="T118" s="44"/>
    </row>
    <row r="119" spans="1:20" ht="15.75" customHeight="1" x14ac:dyDescent="0.25">
      <c r="A119" s="4">
        <v>2001</v>
      </c>
      <c r="B119" s="5"/>
      <c r="C119" s="5"/>
      <c r="D119" s="5"/>
      <c r="E119" s="5"/>
      <c r="F119" s="5"/>
      <c r="G119" s="5"/>
      <c r="H119" s="5"/>
      <c r="I119" s="5"/>
      <c r="J119" s="5">
        <v>4</v>
      </c>
      <c r="K119" s="48">
        <v>2</v>
      </c>
      <c r="L119" s="12"/>
      <c r="M119" s="13"/>
      <c r="N119" s="13"/>
      <c r="O119" s="23"/>
      <c r="P119" s="16">
        <v>5</v>
      </c>
      <c r="Q119" s="24"/>
      <c r="R119" s="23"/>
      <c r="T119" s="44"/>
    </row>
    <row r="120" spans="1:20" ht="15.75" customHeight="1" x14ac:dyDescent="0.25">
      <c r="A120" s="4">
        <v>2002</v>
      </c>
      <c r="B120" s="5"/>
      <c r="C120" s="5"/>
      <c r="D120" s="5"/>
      <c r="E120" s="5"/>
      <c r="F120" s="5"/>
      <c r="G120" s="5"/>
      <c r="H120" s="5"/>
      <c r="I120" s="5"/>
      <c r="J120" s="5">
        <v>3</v>
      </c>
      <c r="K120" s="48">
        <v>2</v>
      </c>
      <c r="L120" s="12"/>
      <c r="M120" s="13"/>
      <c r="N120" s="19"/>
      <c r="O120" s="23"/>
      <c r="P120" s="21">
        <v>3</v>
      </c>
      <c r="Q120" s="24"/>
      <c r="R120" s="23"/>
      <c r="T120" s="44"/>
    </row>
    <row r="121" spans="1:20" ht="15.75" customHeight="1" x14ac:dyDescent="0.25">
      <c r="A121" s="4">
        <v>2101</v>
      </c>
      <c r="B121" s="5"/>
      <c r="C121" s="5"/>
      <c r="D121" s="5"/>
      <c r="E121" s="5"/>
      <c r="F121" s="5"/>
      <c r="G121" s="5"/>
      <c r="H121" s="5"/>
      <c r="I121" s="5"/>
      <c r="J121" s="5">
        <v>1</v>
      </c>
      <c r="K121" s="48">
        <v>1</v>
      </c>
      <c r="L121" s="12"/>
      <c r="M121" s="13"/>
      <c r="N121" s="19"/>
      <c r="O121" s="23"/>
      <c r="P121" s="21">
        <v>1</v>
      </c>
      <c r="Q121" s="24"/>
      <c r="R121" s="23"/>
      <c r="T121" s="44"/>
    </row>
    <row r="122" spans="1:20" ht="15.75" customHeight="1" x14ac:dyDescent="0.25">
      <c r="A122" s="4">
        <v>2102</v>
      </c>
      <c r="B122" s="5"/>
      <c r="C122" s="5"/>
      <c r="D122" s="5"/>
      <c r="E122" s="5"/>
      <c r="F122" s="5"/>
      <c r="G122" s="5"/>
      <c r="H122" s="5"/>
      <c r="I122" s="5"/>
      <c r="J122" s="5"/>
      <c r="K122" s="48"/>
      <c r="L122" s="12"/>
      <c r="M122" s="13"/>
      <c r="N122" s="19"/>
      <c r="O122" s="23"/>
      <c r="P122" s="21"/>
      <c r="Q122" s="24"/>
      <c r="R122" s="23"/>
      <c r="T122" s="44"/>
    </row>
    <row r="123" spans="1:20" ht="15.75" customHeight="1" x14ac:dyDescent="0.25">
      <c r="A123" s="4">
        <v>2201</v>
      </c>
      <c r="B123" s="5"/>
      <c r="C123" s="5"/>
      <c r="D123" s="5"/>
      <c r="E123" s="5"/>
      <c r="F123" s="5"/>
      <c r="G123" s="5"/>
      <c r="H123" s="5"/>
      <c r="I123" s="5"/>
      <c r="J123" s="5"/>
      <c r="K123" s="48"/>
      <c r="L123" s="12"/>
      <c r="M123" s="13"/>
      <c r="N123" s="19"/>
      <c r="O123" s="13"/>
      <c r="P123" s="19"/>
      <c r="Q123" s="25"/>
      <c r="R123" s="23"/>
      <c r="T123" s="44"/>
    </row>
    <row r="124" spans="1:20" ht="15.75" customHeight="1" x14ac:dyDescent="0.25">
      <c r="A124" s="4">
        <v>2202</v>
      </c>
      <c r="B124" s="5"/>
      <c r="C124" s="5"/>
      <c r="D124" s="5"/>
      <c r="E124" s="5"/>
      <c r="F124" s="5"/>
      <c r="G124" s="5"/>
      <c r="H124" s="5"/>
      <c r="I124" s="5"/>
      <c r="J124" s="5"/>
      <c r="K124" s="48"/>
      <c r="L124" s="12"/>
      <c r="M124" s="13"/>
      <c r="N124" s="19"/>
      <c r="O124" s="26" t="s">
        <v>21</v>
      </c>
      <c r="P124" s="27">
        <v>9</v>
      </c>
      <c r="Q124" s="28">
        <f>K127</f>
        <v>11</v>
      </c>
      <c r="R124" s="29" t="s">
        <v>4</v>
      </c>
      <c r="T124" s="44"/>
    </row>
    <row r="125" spans="1:20" ht="15.75" customHeight="1" x14ac:dyDescent="0.25">
      <c r="A125" s="4">
        <v>2301</v>
      </c>
      <c r="B125" s="5"/>
      <c r="C125" s="5"/>
      <c r="D125" s="5"/>
      <c r="E125" s="5"/>
      <c r="F125" s="5"/>
      <c r="G125" s="5"/>
      <c r="H125" s="5"/>
      <c r="I125" s="5"/>
      <c r="J125" s="5"/>
      <c r="K125" s="48"/>
      <c r="L125" s="12"/>
      <c r="M125" s="13"/>
      <c r="N125" s="19"/>
      <c r="O125" s="30" t="s">
        <v>22</v>
      </c>
      <c r="P125" s="31">
        <f>IF(P124/B110=0,"",P124/B110)</f>
        <v>0.34615384615384615</v>
      </c>
      <c r="Q125" s="32">
        <f>IF(P124/Q124=0,"",P124/Q124)</f>
        <v>0.81818181818181823</v>
      </c>
      <c r="R125" s="33" t="s">
        <v>23</v>
      </c>
      <c r="T125" s="44"/>
    </row>
    <row r="126" spans="1:20" ht="15.75" customHeight="1" x14ac:dyDescent="0.25">
      <c r="A126" s="4">
        <v>2302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48"/>
      <c r="L126" s="34"/>
      <c r="M126" s="35"/>
      <c r="N126" s="36"/>
      <c r="O126" s="37"/>
      <c r="P126" s="38"/>
      <c r="Q126" s="38"/>
      <c r="R126" s="39"/>
      <c r="T126" s="44"/>
    </row>
    <row r="127" spans="1:20" ht="18" customHeight="1" x14ac:dyDescent="0.25">
      <c r="A127" s="40"/>
      <c r="B127" s="113" t="s">
        <v>24</v>
      </c>
      <c r="C127" s="113"/>
      <c r="D127" s="113"/>
      <c r="E127" s="113"/>
      <c r="F127" s="113"/>
      <c r="G127" s="113"/>
      <c r="H127" s="113"/>
      <c r="I127" s="113"/>
      <c r="J127" s="113"/>
      <c r="K127" s="102">
        <f>SUM(K113:K123)</f>
        <v>11</v>
      </c>
      <c r="L127" s="41">
        <f>IF(K118=0,"",K118/B110)</f>
        <v>0.23076923076923078</v>
      </c>
      <c r="M127" s="41">
        <f>IF(K127=0,"",K127/B110)</f>
        <v>0.42307692307692307</v>
      </c>
      <c r="N127" s="42">
        <f>IF(K118=0,"0%",M127-L127)</f>
        <v>0.19230769230769229</v>
      </c>
      <c r="O127" s="2"/>
      <c r="P127" s="3"/>
      <c r="Q127" s="43"/>
      <c r="R127" s="2"/>
      <c r="T127" s="44"/>
    </row>
    <row r="128" spans="1:20" ht="12.75" customHeight="1" x14ac:dyDescent="0.25">
      <c r="T128" s="44"/>
    </row>
    <row r="129" spans="1:20" ht="12.75" customHeight="1" x14ac:dyDescent="0.25">
      <c r="T129" s="44"/>
    </row>
    <row r="130" spans="1:20" ht="26.25" customHeight="1" x14ac:dyDescent="0.4">
      <c r="B130" s="114" t="s">
        <v>0</v>
      </c>
      <c r="C130" s="114"/>
      <c r="D130" s="114"/>
      <c r="E130" s="114"/>
      <c r="F130" s="114"/>
      <c r="G130" s="114"/>
      <c r="H130" s="114"/>
      <c r="I130" s="114"/>
      <c r="J130" s="114"/>
      <c r="K130" s="1" t="s">
        <v>29</v>
      </c>
      <c r="L130" s="1"/>
      <c r="M130" s="2"/>
      <c r="N130" s="2"/>
      <c r="O130" s="3"/>
      <c r="P130" s="2"/>
      <c r="Q130" s="3"/>
      <c r="R130" s="3"/>
      <c r="S130" s="3"/>
    </row>
    <row r="131" spans="1:20" ht="20.25" customHeight="1" x14ac:dyDescent="0.25">
      <c r="A131" s="115" t="s">
        <v>2</v>
      </c>
      <c r="B131" s="116" t="s">
        <v>3</v>
      </c>
      <c r="C131" s="117"/>
      <c r="D131" s="117"/>
      <c r="E131" s="117"/>
      <c r="F131" s="117"/>
      <c r="G131" s="117"/>
      <c r="H131" s="117"/>
      <c r="I131" s="117"/>
      <c r="J131" s="117"/>
      <c r="K131" s="118" t="s">
        <v>4</v>
      </c>
      <c r="L131" s="112" t="s">
        <v>5</v>
      </c>
      <c r="M131" s="112" t="s">
        <v>6</v>
      </c>
      <c r="N131" s="120" t="s">
        <v>7</v>
      </c>
      <c r="O131" s="112" t="s">
        <v>8</v>
      </c>
      <c r="P131" s="110" t="s">
        <v>9</v>
      </c>
      <c r="Q131" s="110" t="s">
        <v>10</v>
      </c>
      <c r="R131" s="112" t="s">
        <v>11</v>
      </c>
    </row>
    <row r="132" spans="1:20" ht="15.75" customHeight="1" x14ac:dyDescent="0.25">
      <c r="A132" s="111"/>
      <c r="B132" s="4" t="s">
        <v>12</v>
      </c>
      <c r="C132" s="4" t="s">
        <v>13</v>
      </c>
      <c r="D132" s="4" t="s">
        <v>14</v>
      </c>
      <c r="E132" s="4" t="s">
        <v>15</v>
      </c>
      <c r="F132" s="4" t="s">
        <v>16</v>
      </c>
      <c r="G132" s="4" t="s">
        <v>17</v>
      </c>
      <c r="H132" s="4" t="s">
        <v>18</v>
      </c>
      <c r="I132" s="4" t="s">
        <v>19</v>
      </c>
      <c r="J132" s="4" t="s">
        <v>20</v>
      </c>
      <c r="K132" s="119"/>
      <c r="L132" s="111"/>
      <c r="M132" s="111"/>
      <c r="N132" s="111"/>
      <c r="O132" s="111"/>
      <c r="P132" s="111"/>
      <c r="Q132" s="111"/>
      <c r="R132" s="111"/>
    </row>
    <row r="133" spans="1:20" ht="15.75" customHeight="1" x14ac:dyDescent="0.25">
      <c r="A133" s="4">
        <v>1601</v>
      </c>
      <c r="B133" s="45">
        <v>10</v>
      </c>
      <c r="C133" s="45"/>
      <c r="D133" s="45"/>
      <c r="E133" s="45"/>
      <c r="F133" s="45"/>
      <c r="G133" s="5"/>
      <c r="H133" s="5"/>
      <c r="I133" s="5"/>
      <c r="J133" s="5"/>
      <c r="K133" s="48"/>
      <c r="L133" s="6"/>
      <c r="M133" s="7"/>
      <c r="N133" s="8"/>
      <c r="O133" s="9"/>
      <c r="P133" s="10">
        <f>B133</f>
        <v>10</v>
      </c>
      <c r="Q133" s="11"/>
      <c r="R133" s="9"/>
    </row>
    <row r="134" spans="1:20" ht="15.75" customHeight="1" x14ac:dyDescent="0.25">
      <c r="A134" s="4">
        <v>1602</v>
      </c>
      <c r="B134" s="45"/>
      <c r="C134" s="45">
        <v>7</v>
      </c>
      <c r="D134" s="45"/>
      <c r="E134" s="45"/>
      <c r="F134" s="45"/>
      <c r="G134" s="5"/>
      <c r="H134" s="5"/>
      <c r="I134" s="5"/>
      <c r="J134" s="5"/>
      <c r="K134" s="48"/>
      <c r="L134" s="12"/>
      <c r="M134" s="13"/>
      <c r="N134" s="14"/>
      <c r="O134" s="15">
        <f>IF(C134=0,"",C134/B133)</f>
        <v>0.7</v>
      </c>
      <c r="P134" s="16">
        <v>7</v>
      </c>
      <c r="Q134" s="17">
        <f t="shared" ref="Q134:Q141" si="10">IF(P134=0,"",P134/P133)</f>
        <v>0.7</v>
      </c>
      <c r="R134" s="17">
        <f t="shared" ref="R134:R141" si="11">IF(P134=0,"",100%-Q134)</f>
        <v>0.30000000000000004</v>
      </c>
    </row>
    <row r="135" spans="1:20" ht="15.75" customHeight="1" x14ac:dyDescent="0.25">
      <c r="A135" s="4">
        <v>1701</v>
      </c>
      <c r="B135" s="45"/>
      <c r="C135" s="45"/>
      <c r="D135" s="45">
        <v>6</v>
      </c>
      <c r="E135" s="45"/>
      <c r="F135" s="45"/>
      <c r="G135" s="5"/>
      <c r="H135" s="5"/>
      <c r="I135" s="5"/>
      <c r="J135" s="5"/>
      <c r="K135" s="48"/>
      <c r="L135" s="12"/>
      <c r="M135" s="13"/>
      <c r="N135" s="14"/>
      <c r="O135" s="15">
        <f>IF(D135=0,"",D135/C134)</f>
        <v>0.8571428571428571</v>
      </c>
      <c r="P135" s="16">
        <v>7</v>
      </c>
      <c r="Q135" s="17">
        <f t="shared" si="10"/>
        <v>1</v>
      </c>
      <c r="R135" s="17">
        <f t="shared" si="11"/>
        <v>0</v>
      </c>
      <c r="S135" s="18">
        <f>P135/P133</f>
        <v>0.7</v>
      </c>
    </row>
    <row r="136" spans="1:20" ht="15.75" customHeight="1" x14ac:dyDescent="0.25">
      <c r="A136" s="4">
        <v>1702</v>
      </c>
      <c r="B136" s="45"/>
      <c r="C136" s="45"/>
      <c r="D136" s="45"/>
      <c r="E136" s="45">
        <v>5</v>
      </c>
      <c r="F136" s="45"/>
      <c r="G136" s="5"/>
      <c r="H136" s="5"/>
      <c r="I136" s="5"/>
      <c r="J136" s="5"/>
      <c r="K136" s="48"/>
      <c r="L136" s="12"/>
      <c r="M136" s="13"/>
      <c r="N136" s="14"/>
      <c r="O136" s="15">
        <f>IF(E136=0,"",E136/D135)</f>
        <v>0.83333333333333337</v>
      </c>
      <c r="P136" s="16">
        <v>7</v>
      </c>
      <c r="Q136" s="17">
        <f t="shared" si="10"/>
        <v>1</v>
      </c>
      <c r="R136" s="17">
        <f t="shared" si="11"/>
        <v>0</v>
      </c>
    </row>
    <row r="137" spans="1:20" ht="15.75" customHeight="1" x14ac:dyDescent="0.25">
      <c r="A137" s="4">
        <v>1801</v>
      </c>
      <c r="B137" s="5"/>
      <c r="C137" s="5"/>
      <c r="D137" s="5"/>
      <c r="E137" s="5"/>
      <c r="F137" s="5">
        <v>5</v>
      </c>
      <c r="G137" s="5"/>
      <c r="H137" s="5"/>
      <c r="I137" s="5"/>
      <c r="J137" s="5"/>
      <c r="K137" s="48"/>
      <c r="L137" s="12"/>
      <c r="M137" s="13"/>
      <c r="N137" s="14"/>
      <c r="O137" s="15">
        <f>IF(F137=0,"",F137/E136)</f>
        <v>1</v>
      </c>
      <c r="P137" s="16">
        <v>6</v>
      </c>
      <c r="Q137" s="17">
        <f t="shared" si="10"/>
        <v>0.8571428571428571</v>
      </c>
      <c r="R137" s="17">
        <f t="shared" si="11"/>
        <v>0.1428571428571429</v>
      </c>
    </row>
    <row r="138" spans="1:20" ht="15.75" customHeight="1" x14ac:dyDescent="0.25">
      <c r="A138" s="4">
        <v>1802</v>
      </c>
      <c r="B138" s="5"/>
      <c r="C138" s="5"/>
      <c r="D138" s="5"/>
      <c r="E138" s="5"/>
      <c r="F138" s="5"/>
      <c r="G138" s="5">
        <v>4</v>
      </c>
      <c r="H138" s="5"/>
      <c r="I138" s="5"/>
      <c r="J138" s="5"/>
      <c r="K138" s="48"/>
      <c r="L138" s="12"/>
      <c r="M138" s="13"/>
      <c r="N138" s="14"/>
      <c r="O138" s="15">
        <f>IF(G138=0,"",G138/F137)</f>
        <v>0.8</v>
      </c>
      <c r="P138" s="16">
        <v>6</v>
      </c>
      <c r="Q138" s="17">
        <f t="shared" si="10"/>
        <v>1</v>
      </c>
      <c r="R138" s="17">
        <f t="shared" si="11"/>
        <v>0</v>
      </c>
    </row>
    <row r="139" spans="1:20" ht="15.75" customHeight="1" x14ac:dyDescent="0.25">
      <c r="A139" s="4">
        <v>1901</v>
      </c>
      <c r="B139" s="5"/>
      <c r="C139" s="5"/>
      <c r="D139" s="5"/>
      <c r="E139" s="5"/>
      <c r="F139" s="5"/>
      <c r="G139" s="5"/>
      <c r="H139" s="5">
        <v>4</v>
      </c>
      <c r="I139" s="5"/>
      <c r="J139" s="5"/>
      <c r="K139" s="48"/>
      <c r="L139" s="12"/>
      <c r="M139" s="13"/>
      <c r="N139" s="14"/>
      <c r="O139" s="15">
        <f>IF(H139=0,"",H139/G138)</f>
        <v>1</v>
      </c>
      <c r="P139" s="16">
        <v>6</v>
      </c>
      <c r="Q139" s="17">
        <f t="shared" si="10"/>
        <v>1</v>
      </c>
      <c r="R139" s="17">
        <f t="shared" si="11"/>
        <v>0</v>
      </c>
    </row>
    <row r="140" spans="1:20" ht="15.75" customHeight="1" x14ac:dyDescent="0.25">
      <c r="A140" s="4">
        <v>1902</v>
      </c>
      <c r="B140" s="5"/>
      <c r="C140" s="5"/>
      <c r="D140" s="5"/>
      <c r="E140" s="5"/>
      <c r="F140" s="5"/>
      <c r="G140" s="5"/>
      <c r="H140" s="5"/>
      <c r="I140" s="5">
        <v>4</v>
      </c>
      <c r="J140" s="5"/>
      <c r="K140" s="48"/>
      <c r="L140" s="12"/>
      <c r="M140" s="13"/>
      <c r="N140" s="14"/>
      <c r="O140" s="15">
        <f>IF(I140=0,"",I140/H139)</f>
        <v>1</v>
      </c>
      <c r="P140" s="16">
        <v>6</v>
      </c>
      <c r="Q140" s="17">
        <f t="shared" si="10"/>
        <v>1</v>
      </c>
      <c r="R140" s="17">
        <f t="shared" si="11"/>
        <v>0</v>
      </c>
    </row>
    <row r="141" spans="1:20" ht="15.75" customHeight="1" x14ac:dyDescent="0.25">
      <c r="A141" s="4">
        <v>2001</v>
      </c>
      <c r="B141" s="5"/>
      <c r="C141" s="5"/>
      <c r="D141" s="5"/>
      <c r="E141" s="5"/>
      <c r="F141" s="5"/>
      <c r="G141" s="5"/>
      <c r="H141" s="5"/>
      <c r="I141" s="5"/>
      <c r="J141" s="5">
        <v>4</v>
      </c>
      <c r="K141" s="48">
        <v>2</v>
      </c>
      <c r="L141" s="12"/>
      <c r="M141" s="13"/>
      <c r="N141" s="14"/>
      <c r="O141" s="15">
        <f>IF(J141=0,"",J141/I140)</f>
        <v>1</v>
      </c>
      <c r="P141" s="16">
        <v>5</v>
      </c>
      <c r="Q141" s="17">
        <f t="shared" si="10"/>
        <v>0.83333333333333337</v>
      </c>
      <c r="R141" s="17">
        <f t="shared" si="11"/>
        <v>0.16666666666666663</v>
      </c>
    </row>
    <row r="142" spans="1:20" ht="15.75" customHeight="1" x14ac:dyDescent="0.25">
      <c r="A142" s="4">
        <v>2002</v>
      </c>
      <c r="B142" s="5"/>
      <c r="C142" s="5"/>
      <c r="D142" s="5"/>
      <c r="E142" s="5"/>
      <c r="F142" s="5"/>
      <c r="G142" s="5"/>
      <c r="H142" s="5"/>
      <c r="I142" s="5"/>
      <c r="J142" s="5">
        <v>3</v>
      </c>
      <c r="K142" s="48">
        <v>2</v>
      </c>
      <c r="L142" s="12"/>
      <c r="M142" s="13"/>
      <c r="N142" s="13"/>
      <c r="O142" s="23"/>
      <c r="P142" s="16">
        <v>3</v>
      </c>
      <c r="Q142" s="24"/>
      <c r="R142" s="23"/>
    </row>
    <row r="143" spans="1:20" ht="15.75" customHeight="1" x14ac:dyDescent="0.25">
      <c r="A143" s="4">
        <v>2101</v>
      </c>
      <c r="B143" s="5"/>
      <c r="C143" s="5"/>
      <c r="D143" s="5"/>
      <c r="E143" s="5"/>
      <c r="F143" s="5"/>
      <c r="G143" s="5"/>
      <c r="H143" s="5"/>
      <c r="I143" s="5"/>
      <c r="J143" s="5">
        <v>1</v>
      </c>
      <c r="K143" s="48">
        <v>1</v>
      </c>
      <c r="L143" s="12"/>
      <c r="M143" s="13"/>
      <c r="N143" s="19"/>
      <c r="O143" s="23"/>
      <c r="P143" s="21">
        <v>1</v>
      </c>
      <c r="Q143" s="24"/>
      <c r="R143" s="23"/>
    </row>
    <row r="144" spans="1:20" ht="15.75" customHeight="1" x14ac:dyDescent="0.25">
      <c r="A144" s="4">
        <v>2102</v>
      </c>
      <c r="B144" s="5"/>
      <c r="C144" s="5"/>
      <c r="D144" s="5"/>
      <c r="E144" s="5"/>
      <c r="F144" s="5"/>
      <c r="G144" s="5"/>
      <c r="H144" s="5"/>
      <c r="I144" s="5"/>
      <c r="J144" s="5"/>
      <c r="K144" s="48"/>
      <c r="L144" s="12"/>
      <c r="M144" s="13"/>
      <c r="N144" s="19"/>
      <c r="O144" s="23"/>
      <c r="P144" s="21"/>
      <c r="Q144" s="24"/>
      <c r="R144" s="23"/>
    </row>
    <row r="145" spans="1:19" ht="15.75" customHeight="1" x14ac:dyDescent="0.25">
      <c r="A145" s="4">
        <v>2201</v>
      </c>
      <c r="B145" s="5"/>
      <c r="C145" s="5"/>
      <c r="D145" s="5"/>
      <c r="E145" s="5"/>
      <c r="F145" s="5"/>
      <c r="G145" s="5"/>
      <c r="H145" s="5"/>
      <c r="I145" s="5"/>
      <c r="J145" s="5"/>
      <c r="K145" s="48"/>
      <c r="L145" s="12"/>
      <c r="M145" s="13"/>
      <c r="N145" s="19"/>
      <c r="O145" s="23"/>
      <c r="P145" s="21"/>
      <c r="Q145" s="24"/>
      <c r="R145" s="23"/>
    </row>
    <row r="146" spans="1:19" ht="15.75" customHeight="1" x14ac:dyDescent="0.25">
      <c r="A146" s="4">
        <v>2202</v>
      </c>
      <c r="B146" s="5"/>
      <c r="C146" s="5"/>
      <c r="D146" s="5"/>
      <c r="E146" s="5"/>
      <c r="F146" s="5"/>
      <c r="G146" s="5"/>
      <c r="H146" s="5"/>
      <c r="I146" s="5"/>
      <c r="J146" s="5"/>
      <c r="K146" s="48"/>
      <c r="L146" s="12"/>
      <c r="M146" s="13"/>
      <c r="N146" s="19"/>
      <c r="O146" s="13"/>
      <c r="P146" s="19"/>
      <c r="Q146" s="25"/>
      <c r="R146" s="23"/>
    </row>
    <row r="147" spans="1:19" ht="15.75" customHeight="1" x14ac:dyDescent="0.25">
      <c r="A147" s="4">
        <v>2301</v>
      </c>
      <c r="B147" s="5"/>
      <c r="C147" s="5"/>
      <c r="D147" s="5"/>
      <c r="E147" s="5"/>
      <c r="F147" s="5"/>
      <c r="G147" s="5"/>
      <c r="H147" s="5"/>
      <c r="I147" s="5"/>
      <c r="J147" s="5"/>
      <c r="K147" s="48"/>
      <c r="L147" s="12"/>
      <c r="M147" s="13"/>
      <c r="N147" s="19"/>
      <c r="O147" s="26" t="s">
        <v>21</v>
      </c>
      <c r="P147" s="27">
        <v>4</v>
      </c>
      <c r="Q147" s="28">
        <f>IF(SUM(K135:K143)=0,"",SUM(K135:K143))</f>
        <v>5</v>
      </c>
      <c r="R147" s="29" t="s">
        <v>4</v>
      </c>
    </row>
    <row r="148" spans="1:19" ht="15.75" customHeight="1" x14ac:dyDescent="0.25">
      <c r="A148" s="4">
        <v>2302</v>
      </c>
      <c r="B148" s="5"/>
      <c r="C148" s="5"/>
      <c r="D148" s="5"/>
      <c r="E148" s="5"/>
      <c r="F148" s="5"/>
      <c r="G148" s="5"/>
      <c r="H148" s="5"/>
      <c r="I148" s="5"/>
      <c r="J148" s="5"/>
      <c r="K148" s="48"/>
      <c r="L148" s="12"/>
      <c r="M148" s="13"/>
      <c r="N148" s="19"/>
      <c r="O148" s="30" t="s">
        <v>22</v>
      </c>
      <c r="P148" s="31">
        <f>IF(P147/B133=0,"",P147/B133)</f>
        <v>0.4</v>
      </c>
      <c r="Q148" s="32">
        <f>IF(P147/Q147=0,"",P147/Q147)</f>
        <v>0.8</v>
      </c>
      <c r="R148" s="33" t="s">
        <v>23</v>
      </c>
    </row>
    <row r="149" spans="1:19" ht="15.75" customHeight="1" x14ac:dyDescent="0.25">
      <c r="A149" s="4">
        <v>2401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48"/>
      <c r="L149" s="34"/>
      <c r="M149" s="35"/>
      <c r="N149" s="36"/>
      <c r="O149" s="37"/>
      <c r="P149" s="38"/>
      <c r="Q149" s="38"/>
      <c r="R149" s="39"/>
    </row>
    <row r="150" spans="1:19" ht="18" customHeight="1" x14ac:dyDescent="0.25">
      <c r="A150" s="40"/>
      <c r="B150" s="113" t="s">
        <v>24</v>
      </c>
      <c r="C150" s="113"/>
      <c r="D150" s="113"/>
      <c r="E150" s="113"/>
      <c r="F150" s="113"/>
      <c r="G150" s="113"/>
      <c r="H150" s="113"/>
      <c r="I150" s="113"/>
      <c r="J150" s="113"/>
      <c r="K150" s="102">
        <f>SUM(K136:K146)</f>
        <v>5</v>
      </c>
      <c r="L150" s="41">
        <f>IF(K141=0,"",K141/B133)</f>
        <v>0.2</v>
      </c>
      <c r="M150" s="41">
        <f>IF(K150=0,"",K150/B133)</f>
        <v>0.5</v>
      </c>
      <c r="N150" s="42">
        <f>IF(K141=0,"0%",M150-L150)</f>
        <v>0.3</v>
      </c>
      <c r="O150" s="2"/>
      <c r="P150" s="3"/>
      <c r="Q150" s="43"/>
      <c r="R150" s="2"/>
    </row>
    <row r="151" spans="1:19" ht="12.75" customHeight="1" x14ac:dyDescent="0.25"/>
    <row r="152" spans="1:19" ht="12.75" customHeight="1" x14ac:dyDescent="0.25"/>
    <row r="153" spans="1:19" ht="26.25" customHeight="1" x14ac:dyDescent="0.4">
      <c r="B153" s="114" t="s">
        <v>0</v>
      </c>
      <c r="C153" s="114"/>
      <c r="D153" s="114"/>
      <c r="E153" s="114"/>
      <c r="F153" s="114"/>
      <c r="G153" s="114"/>
      <c r="H153" s="114"/>
      <c r="I153" s="114"/>
      <c r="J153" s="114"/>
      <c r="K153" s="1" t="s">
        <v>30</v>
      </c>
      <c r="L153" s="1"/>
      <c r="M153" s="2"/>
      <c r="N153" s="2"/>
      <c r="O153" s="3"/>
      <c r="P153" s="2"/>
      <c r="Q153" s="3"/>
      <c r="R153" s="3"/>
      <c r="S153" s="3"/>
    </row>
    <row r="154" spans="1:19" ht="20.25" customHeight="1" x14ac:dyDescent="0.25">
      <c r="A154" s="115" t="s">
        <v>2</v>
      </c>
      <c r="B154" s="116" t="s">
        <v>3</v>
      </c>
      <c r="C154" s="117"/>
      <c r="D154" s="117"/>
      <c r="E154" s="117"/>
      <c r="F154" s="117"/>
      <c r="G154" s="117"/>
      <c r="H154" s="117"/>
      <c r="I154" s="117"/>
      <c r="J154" s="117"/>
      <c r="K154" s="118" t="s">
        <v>4</v>
      </c>
      <c r="L154" s="112" t="s">
        <v>5</v>
      </c>
      <c r="M154" s="112" t="s">
        <v>6</v>
      </c>
      <c r="N154" s="120" t="s">
        <v>7</v>
      </c>
      <c r="O154" s="112" t="s">
        <v>8</v>
      </c>
      <c r="P154" s="110" t="s">
        <v>9</v>
      </c>
      <c r="Q154" s="110" t="s">
        <v>10</v>
      </c>
      <c r="R154" s="112" t="s">
        <v>11</v>
      </c>
    </row>
    <row r="155" spans="1:19" ht="15.75" customHeight="1" x14ac:dyDescent="0.25">
      <c r="A155" s="111"/>
      <c r="B155" s="4" t="s">
        <v>12</v>
      </c>
      <c r="C155" s="4" t="s">
        <v>13</v>
      </c>
      <c r="D155" s="4" t="s">
        <v>14</v>
      </c>
      <c r="E155" s="4" t="s">
        <v>15</v>
      </c>
      <c r="F155" s="4" t="s">
        <v>16</v>
      </c>
      <c r="G155" s="4" t="s">
        <v>17</v>
      </c>
      <c r="H155" s="4" t="s">
        <v>18</v>
      </c>
      <c r="I155" s="4" t="s">
        <v>19</v>
      </c>
      <c r="J155" s="4" t="s">
        <v>20</v>
      </c>
      <c r="K155" s="119"/>
      <c r="L155" s="111"/>
      <c r="M155" s="111"/>
      <c r="N155" s="111"/>
      <c r="O155" s="111"/>
      <c r="P155" s="111"/>
      <c r="Q155" s="111"/>
      <c r="R155" s="111"/>
    </row>
    <row r="156" spans="1:19" ht="15.75" customHeight="1" x14ac:dyDescent="0.25">
      <c r="A156" s="4">
        <v>1602</v>
      </c>
      <c r="B156" s="45">
        <v>26</v>
      </c>
      <c r="C156" s="45"/>
      <c r="D156" s="45"/>
      <c r="E156" s="45"/>
      <c r="F156" s="45"/>
      <c r="G156" s="5"/>
      <c r="H156" s="5"/>
      <c r="I156" s="5"/>
      <c r="J156" s="5"/>
      <c r="K156" s="48"/>
      <c r="L156" s="6"/>
      <c r="M156" s="7"/>
      <c r="N156" s="8"/>
      <c r="O156" s="9"/>
      <c r="P156" s="10">
        <f>B156</f>
        <v>26</v>
      </c>
      <c r="Q156" s="11"/>
      <c r="R156" s="9"/>
    </row>
    <row r="157" spans="1:19" ht="15.75" customHeight="1" x14ac:dyDescent="0.25">
      <c r="A157" s="4">
        <v>1701</v>
      </c>
      <c r="B157" s="45"/>
      <c r="C157" s="45">
        <v>26</v>
      </c>
      <c r="D157" s="45"/>
      <c r="E157" s="45"/>
      <c r="F157" s="45"/>
      <c r="G157" s="5"/>
      <c r="H157" s="5"/>
      <c r="I157" s="5"/>
      <c r="J157" s="5"/>
      <c r="K157" s="48"/>
      <c r="L157" s="12"/>
      <c r="M157" s="13"/>
      <c r="N157" s="14"/>
      <c r="O157" s="15">
        <f>IF(C157=0,"",C157/B156)</f>
        <v>1</v>
      </c>
      <c r="P157" s="16">
        <v>26</v>
      </c>
      <c r="Q157" s="17">
        <f t="shared" ref="Q157:Q164" si="12">IF(P157=0,"",P157/P156)</f>
        <v>1</v>
      </c>
      <c r="R157" s="17">
        <f t="shared" ref="R157:R164" si="13">IF(P157=0,"",100%-Q157)</f>
        <v>0</v>
      </c>
    </row>
    <row r="158" spans="1:19" ht="15.75" customHeight="1" x14ac:dyDescent="0.25">
      <c r="A158" s="4">
        <v>1702</v>
      </c>
      <c r="B158" s="45"/>
      <c r="C158" s="45"/>
      <c r="D158" s="45">
        <v>18</v>
      </c>
      <c r="E158" s="45"/>
      <c r="F158" s="45"/>
      <c r="G158" s="5"/>
      <c r="H158" s="5"/>
      <c r="I158" s="5"/>
      <c r="J158" s="5"/>
      <c r="K158" s="48"/>
      <c r="L158" s="12"/>
      <c r="M158" s="13"/>
      <c r="N158" s="14"/>
      <c r="O158" s="15">
        <f>IF(D158=0,"",D158/C157)</f>
        <v>0.69230769230769229</v>
      </c>
      <c r="P158" s="16">
        <v>21</v>
      </c>
      <c r="Q158" s="17">
        <f t="shared" si="12"/>
        <v>0.80769230769230771</v>
      </c>
      <c r="R158" s="17">
        <f t="shared" si="13"/>
        <v>0.19230769230769229</v>
      </c>
      <c r="S158" s="18">
        <f>P158/P156</f>
        <v>0.80769230769230771</v>
      </c>
    </row>
    <row r="159" spans="1:19" ht="15.75" customHeight="1" x14ac:dyDescent="0.25">
      <c r="A159" s="4">
        <v>1801</v>
      </c>
      <c r="B159" s="45"/>
      <c r="C159" s="45"/>
      <c r="D159" s="45"/>
      <c r="E159" s="45">
        <v>16</v>
      </c>
      <c r="F159" s="45"/>
      <c r="G159" s="5"/>
      <c r="H159" s="5"/>
      <c r="I159" s="5"/>
      <c r="J159" s="5"/>
      <c r="K159" s="48"/>
      <c r="L159" s="12"/>
      <c r="M159" s="13"/>
      <c r="N159" s="14"/>
      <c r="O159" s="15">
        <f>IF(E159=0,"",E159/D158)</f>
        <v>0.88888888888888884</v>
      </c>
      <c r="P159" s="16">
        <v>19</v>
      </c>
      <c r="Q159" s="17">
        <f t="shared" si="12"/>
        <v>0.90476190476190477</v>
      </c>
      <c r="R159" s="17">
        <f t="shared" si="13"/>
        <v>9.5238095238095233E-2</v>
      </c>
    </row>
    <row r="160" spans="1:19" ht="15.75" customHeight="1" x14ac:dyDescent="0.25">
      <c r="A160" s="4">
        <v>1802</v>
      </c>
      <c r="B160" s="5"/>
      <c r="C160" s="5"/>
      <c r="D160" s="5"/>
      <c r="E160" s="5"/>
      <c r="F160" s="5">
        <v>12</v>
      </c>
      <c r="G160" s="5"/>
      <c r="H160" s="5"/>
      <c r="I160" s="5"/>
      <c r="J160" s="5"/>
      <c r="K160" s="48"/>
      <c r="L160" s="12"/>
      <c r="M160" s="13"/>
      <c r="N160" s="14"/>
      <c r="O160" s="15">
        <f>IF(F160=0,"",F160/E159)</f>
        <v>0.75</v>
      </c>
      <c r="P160" s="16">
        <v>13</v>
      </c>
      <c r="Q160" s="17">
        <f t="shared" si="12"/>
        <v>0.68421052631578949</v>
      </c>
      <c r="R160" s="17">
        <f t="shared" si="13"/>
        <v>0.31578947368421051</v>
      </c>
    </row>
    <row r="161" spans="1:26" ht="15.75" customHeight="1" x14ac:dyDescent="0.25">
      <c r="A161" s="4">
        <v>1901</v>
      </c>
      <c r="B161" s="5"/>
      <c r="C161" s="5"/>
      <c r="D161" s="5"/>
      <c r="E161" s="5"/>
      <c r="F161" s="5"/>
      <c r="G161" s="5">
        <v>10</v>
      </c>
      <c r="H161" s="5"/>
      <c r="I161" s="5"/>
      <c r="J161" s="5"/>
      <c r="K161" s="48"/>
      <c r="L161" s="12"/>
      <c r="M161" s="13"/>
      <c r="N161" s="14"/>
      <c r="O161" s="15">
        <f>IF(G161=0,"",G161/F160)</f>
        <v>0.83333333333333337</v>
      </c>
      <c r="P161" s="16">
        <v>11</v>
      </c>
      <c r="Q161" s="17">
        <f t="shared" si="12"/>
        <v>0.84615384615384615</v>
      </c>
      <c r="R161" s="17">
        <f t="shared" si="13"/>
        <v>0.15384615384615385</v>
      </c>
    </row>
    <row r="162" spans="1:26" ht="15.75" customHeight="1" x14ac:dyDescent="0.25">
      <c r="A162" s="4">
        <v>1902</v>
      </c>
      <c r="B162" s="5"/>
      <c r="C162" s="5"/>
      <c r="D162" s="5"/>
      <c r="E162" s="5"/>
      <c r="F162" s="5"/>
      <c r="G162" s="5"/>
      <c r="H162" s="5">
        <v>7</v>
      </c>
      <c r="I162" s="5"/>
      <c r="J162" s="5"/>
      <c r="K162" s="48"/>
      <c r="L162" s="12"/>
      <c r="M162" s="13"/>
      <c r="N162" s="14"/>
      <c r="O162" s="15">
        <f>IF(H162=0,"",H162/G161)</f>
        <v>0.7</v>
      </c>
      <c r="P162" s="16">
        <v>11</v>
      </c>
      <c r="Q162" s="17">
        <f t="shared" si="12"/>
        <v>1</v>
      </c>
      <c r="R162" s="17">
        <f t="shared" si="13"/>
        <v>0</v>
      </c>
    </row>
    <row r="163" spans="1:26" ht="15.75" customHeight="1" x14ac:dyDescent="0.25">
      <c r="A163" s="4">
        <v>2001</v>
      </c>
      <c r="B163" s="5"/>
      <c r="C163" s="5"/>
      <c r="D163" s="5"/>
      <c r="E163" s="5"/>
      <c r="F163" s="5"/>
      <c r="G163" s="5"/>
      <c r="H163" s="5"/>
      <c r="I163" s="5">
        <v>7</v>
      </c>
      <c r="J163" s="5"/>
      <c r="K163" s="48"/>
      <c r="L163" s="12"/>
      <c r="M163" s="13"/>
      <c r="N163" s="14"/>
      <c r="O163" s="15">
        <f>IF(I163=0,"",I163/H162)</f>
        <v>1</v>
      </c>
      <c r="P163" s="16">
        <v>9</v>
      </c>
      <c r="Q163" s="17">
        <f t="shared" si="12"/>
        <v>0.81818181818181823</v>
      </c>
      <c r="R163" s="17">
        <f t="shared" si="13"/>
        <v>0.18181818181818177</v>
      </c>
    </row>
    <row r="164" spans="1:26" ht="15.75" customHeight="1" x14ac:dyDescent="0.25">
      <c r="A164" s="4">
        <v>2002</v>
      </c>
      <c r="B164" s="5"/>
      <c r="C164" s="5"/>
      <c r="D164" s="5"/>
      <c r="E164" s="5"/>
      <c r="F164" s="5"/>
      <c r="G164" s="5"/>
      <c r="H164" s="5"/>
      <c r="I164" s="5"/>
      <c r="J164" s="5">
        <v>6</v>
      </c>
      <c r="K164" s="48">
        <v>3</v>
      </c>
      <c r="L164" s="12"/>
      <c r="M164" s="13"/>
      <c r="N164" s="14"/>
      <c r="O164" s="15">
        <f>IF(J164=0,"",J164/I163)</f>
        <v>0.8571428571428571</v>
      </c>
      <c r="P164" s="16">
        <v>9</v>
      </c>
      <c r="Q164" s="17">
        <f t="shared" si="12"/>
        <v>1</v>
      </c>
      <c r="R164" s="17">
        <f t="shared" si="13"/>
        <v>0</v>
      </c>
    </row>
    <row r="165" spans="1:26" ht="15.75" customHeight="1" x14ac:dyDescent="0.25">
      <c r="A165" s="4">
        <v>2101</v>
      </c>
      <c r="B165" s="5"/>
      <c r="C165" s="5"/>
      <c r="D165" s="5"/>
      <c r="E165" s="5"/>
      <c r="F165" s="5"/>
      <c r="G165" s="5"/>
      <c r="H165" s="5"/>
      <c r="I165" s="5"/>
      <c r="J165" s="5">
        <v>3</v>
      </c>
      <c r="K165" s="48">
        <v>2</v>
      </c>
      <c r="L165" s="12"/>
      <c r="M165" s="13"/>
      <c r="N165" s="13"/>
      <c r="O165" s="23"/>
      <c r="P165" s="16">
        <v>5</v>
      </c>
      <c r="Q165" s="24"/>
      <c r="R165" s="23"/>
    </row>
    <row r="166" spans="1:26" ht="15.75" customHeight="1" x14ac:dyDescent="0.25">
      <c r="A166" s="4">
        <v>2102</v>
      </c>
      <c r="B166" s="5"/>
      <c r="C166" s="5"/>
      <c r="D166" s="5"/>
      <c r="E166" s="5"/>
      <c r="F166" s="5"/>
      <c r="G166" s="5"/>
      <c r="H166" s="5"/>
      <c r="I166" s="5"/>
      <c r="J166" s="5">
        <v>3</v>
      </c>
      <c r="K166" s="48">
        <v>3</v>
      </c>
      <c r="L166" s="12"/>
      <c r="M166" s="13"/>
      <c r="N166" s="19"/>
      <c r="O166" s="23"/>
      <c r="P166" s="21">
        <v>3</v>
      </c>
      <c r="Q166" s="24"/>
      <c r="R166" s="23"/>
    </row>
    <row r="167" spans="1:26" ht="15.75" customHeight="1" x14ac:dyDescent="0.25">
      <c r="A167" s="4">
        <v>2201</v>
      </c>
      <c r="B167" s="5"/>
      <c r="C167" s="5"/>
      <c r="D167" s="5"/>
      <c r="E167" s="5"/>
      <c r="F167" s="5"/>
      <c r="G167" s="5"/>
      <c r="H167" s="5"/>
      <c r="I167" s="5"/>
      <c r="J167" s="5">
        <v>2</v>
      </c>
      <c r="K167" s="48"/>
      <c r="L167" s="12"/>
      <c r="M167" s="13"/>
      <c r="N167" s="19"/>
      <c r="O167" s="23"/>
      <c r="P167" s="21">
        <v>3</v>
      </c>
      <c r="Q167" s="24"/>
      <c r="R167" s="23"/>
    </row>
    <row r="168" spans="1:26" ht="15.75" customHeight="1" x14ac:dyDescent="0.25">
      <c r="A168" s="4">
        <v>2202</v>
      </c>
      <c r="B168" s="5"/>
      <c r="C168" s="5"/>
      <c r="D168" s="5"/>
      <c r="E168" s="5"/>
      <c r="F168" s="5"/>
      <c r="G168" s="5"/>
      <c r="H168" s="5"/>
      <c r="I168" s="5"/>
      <c r="J168" s="5"/>
      <c r="K168" s="48"/>
      <c r="L168" s="12"/>
      <c r="M168" s="13"/>
      <c r="N168" s="19"/>
      <c r="O168" s="23"/>
      <c r="P168" s="21"/>
      <c r="Q168" s="24"/>
      <c r="R168" s="23"/>
    </row>
    <row r="169" spans="1:26" ht="15.75" customHeight="1" x14ac:dyDescent="0.25">
      <c r="A169" s="4">
        <v>2301</v>
      </c>
      <c r="B169" s="5"/>
      <c r="C169" s="5"/>
      <c r="D169" s="5"/>
      <c r="E169" s="5"/>
      <c r="F169" s="5"/>
      <c r="G169" s="5"/>
      <c r="H169" s="5"/>
      <c r="I169" s="5"/>
      <c r="J169" s="5"/>
      <c r="K169" s="48"/>
      <c r="L169" s="12"/>
      <c r="M169" s="13"/>
      <c r="N169" s="19"/>
      <c r="O169" s="13"/>
      <c r="P169" s="19"/>
      <c r="Q169" s="25"/>
      <c r="R169" s="23"/>
    </row>
    <row r="170" spans="1:26" ht="15.75" customHeight="1" x14ac:dyDescent="0.25">
      <c r="A170" s="4">
        <v>2302</v>
      </c>
      <c r="B170" s="5"/>
      <c r="C170" s="5"/>
      <c r="D170" s="5"/>
      <c r="E170" s="5"/>
      <c r="F170" s="5"/>
      <c r="G170" s="5"/>
      <c r="H170" s="5"/>
      <c r="I170" s="5"/>
      <c r="J170" s="5"/>
      <c r="K170" s="48"/>
      <c r="L170" s="12"/>
      <c r="M170" s="13"/>
      <c r="N170" s="19"/>
      <c r="O170" s="26" t="s">
        <v>21</v>
      </c>
      <c r="P170" s="27">
        <v>4</v>
      </c>
      <c r="Q170" s="28">
        <f>IF(SUM(K158:K166)=0,"",SUM(K158:K166))</f>
        <v>8</v>
      </c>
      <c r="R170" s="29" t="s">
        <v>4</v>
      </c>
    </row>
    <row r="171" spans="1:26" ht="15.75" customHeight="1" x14ac:dyDescent="0.25">
      <c r="A171" s="4">
        <v>2401</v>
      </c>
      <c r="B171" s="5"/>
      <c r="C171" s="5"/>
      <c r="D171" s="5"/>
      <c r="E171" s="5"/>
      <c r="F171" s="5"/>
      <c r="G171" s="5"/>
      <c r="H171" s="5"/>
      <c r="I171" s="5"/>
      <c r="J171" s="5"/>
      <c r="K171" s="48"/>
      <c r="L171" s="12"/>
      <c r="M171" s="13"/>
      <c r="N171" s="19"/>
      <c r="O171" s="30" t="s">
        <v>22</v>
      </c>
      <c r="P171" s="31">
        <f>IF(P170/B156=0,"",P170/B156)</f>
        <v>0.15384615384615385</v>
      </c>
      <c r="Q171" s="32">
        <f>IF(P170/Q170=0,"",P170/Q170)</f>
        <v>0.5</v>
      </c>
      <c r="R171" s="33" t="s">
        <v>23</v>
      </c>
    </row>
    <row r="172" spans="1:26" ht="15.75" customHeight="1" x14ac:dyDescent="0.25">
      <c r="A172" s="4">
        <v>2402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48"/>
      <c r="L172" s="34"/>
      <c r="M172" s="35"/>
      <c r="N172" s="36"/>
      <c r="O172" s="37"/>
      <c r="P172" s="38"/>
      <c r="Q172" s="38"/>
      <c r="R172" s="39"/>
    </row>
    <row r="173" spans="1:26" ht="18" customHeight="1" x14ac:dyDescent="0.25">
      <c r="A173" s="40"/>
      <c r="B173" s="113" t="s">
        <v>24</v>
      </c>
      <c r="C173" s="113"/>
      <c r="D173" s="113"/>
      <c r="E173" s="113"/>
      <c r="F173" s="113"/>
      <c r="G173" s="113"/>
      <c r="H173" s="113"/>
      <c r="I173" s="113"/>
      <c r="J173" s="113"/>
      <c r="K173" s="102">
        <f>SUM(K159:K169)</f>
        <v>8</v>
      </c>
      <c r="L173" s="41">
        <f>IF(K164=0,"",K164/B156)</f>
        <v>0.11538461538461539</v>
      </c>
      <c r="M173" s="41">
        <f>IF(K173=0,"",K173/B156)</f>
        <v>0.30769230769230771</v>
      </c>
      <c r="N173" s="42">
        <f>IF(K164=0,"0%",M173-L173)</f>
        <v>0.19230769230769232</v>
      </c>
      <c r="O173" s="2"/>
      <c r="P173" s="3"/>
      <c r="Q173" s="43"/>
      <c r="R173" s="2"/>
    </row>
    <row r="174" spans="1:26" ht="12.75" customHeight="1" x14ac:dyDescent="0.25"/>
    <row r="175" spans="1:26" ht="12.75" customHeight="1" x14ac:dyDescent="0.25"/>
    <row r="176" spans="1:26" ht="26.25" customHeight="1" x14ac:dyDescent="0.4">
      <c r="B176" s="114" t="s">
        <v>0</v>
      </c>
      <c r="C176" s="114"/>
      <c r="D176" s="114"/>
      <c r="E176" s="114"/>
      <c r="F176" s="114"/>
      <c r="G176" s="114"/>
      <c r="H176" s="114"/>
      <c r="I176" s="114"/>
      <c r="J176" s="114"/>
      <c r="K176" s="1" t="s">
        <v>31</v>
      </c>
      <c r="L176" s="1"/>
      <c r="M176" s="2"/>
      <c r="N176" s="2"/>
      <c r="O176" s="3"/>
      <c r="P176" s="2"/>
      <c r="Q176" s="3"/>
      <c r="R176" s="3"/>
      <c r="S176" s="3"/>
      <c r="T176" s="47"/>
      <c r="U176" s="47"/>
      <c r="V176" s="47"/>
      <c r="W176" s="47"/>
      <c r="X176" s="47"/>
      <c r="Y176" s="47"/>
      <c r="Z176" s="47"/>
    </row>
    <row r="177" spans="1:26" ht="20.25" customHeight="1" x14ac:dyDescent="0.25">
      <c r="A177" s="115" t="s">
        <v>2</v>
      </c>
      <c r="B177" s="116" t="s">
        <v>3</v>
      </c>
      <c r="C177" s="117"/>
      <c r="D177" s="117"/>
      <c r="E177" s="117"/>
      <c r="F177" s="117"/>
      <c r="G177" s="117"/>
      <c r="H177" s="117"/>
      <c r="I177" s="117"/>
      <c r="J177" s="117"/>
      <c r="K177" s="118" t="s">
        <v>4</v>
      </c>
      <c r="L177" s="112" t="s">
        <v>5</v>
      </c>
      <c r="M177" s="112" t="s">
        <v>6</v>
      </c>
      <c r="N177" s="120" t="s">
        <v>7</v>
      </c>
      <c r="O177" s="112" t="s">
        <v>8</v>
      </c>
      <c r="P177" s="110" t="s">
        <v>9</v>
      </c>
      <c r="Q177" s="110" t="s">
        <v>10</v>
      </c>
      <c r="R177" s="112" t="s">
        <v>11</v>
      </c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5">
      <c r="A178" s="111"/>
      <c r="B178" s="4" t="s">
        <v>12</v>
      </c>
      <c r="C178" s="4" t="s">
        <v>13</v>
      </c>
      <c r="D178" s="4" t="s">
        <v>14</v>
      </c>
      <c r="E178" s="4" t="s">
        <v>15</v>
      </c>
      <c r="F178" s="4" t="s">
        <v>16</v>
      </c>
      <c r="G178" s="4" t="s">
        <v>17</v>
      </c>
      <c r="H178" s="4" t="s">
        <v>18</v>
      </c>
      <c r="I178" s="4" t="s">
        <v>19</v>
      </c>
      <c r="J178" s="4" t="s">
        <v>20</v>
      </c>
      <c r="K178" s="119"/>
      <c r="L178" s="111"/>
      <c r="M178" s="111"/>
      <c r="N178" s="111"/>
      <c r="O178" s="111"/>
      <c r="P178" s="111"/>
      <c r="Q178" s="111"/>
      <c r="R178" s="111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4">
        <v>1701</v>
      </c>
      <c r="B179" s="45">
        <v>12</v>
      </c>
      <c r="C179" s="45"/>
      <c r="D179" s="45"/>
      <c r="E179" s="45"/>
      <c r="F179" s="45"/>
      <c r="G179" s="5"/>
      <c r="H179" s="5"/>
      <c r="I179" s="5"/>
      <c r="J179" s="5"/>
      <c r="K179" s="48"/>
      <c r="L179" s="6"/>
      <c r="M179" s="7"/>
      <c r="N179" s="8"/>
      <c r="O179" s="9"/>
      <c r="P179" s="10">
        <f>B179</f>
        <v>12</v>
      </c>
      <c r="Q179" s="11"/>
      <c r="R179" s="9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4">
        <v>1702</v>
      </c>
      <c r="B180" s="45"/>
      <c r="C180" s="45">
        <v>9</v>
      </c>
      <c r="D180" s="45"/>
      <c r="E180" s="45"/>
      <c r="F180" s="45"/>
      <c r="G180" s="5"/>
      <c r="H180" s="5"/>
      <c r="I180" s="5"/>
      <c r="J180" s="5"/>
      <c r="K180" s="48"/>
      <c r="L180" s="12"/>
      <c r="M180" s="13"/>
      <c r="N180" s="14"/>
      <c r="O180" s="15">
        <f>IF(C180=0,"",C180/B179)</f>
        <v>0.75</v>
      </c>
      <c r="P180" s="16">
        <v>9</v>
      </c>
      <c r="Q180" s="17">
        <f t="shared" ref="Q180:Q187" si="14">IF(P180=0,"",P180/P179)</f>
        <v>0.75</v>
      </c>
      <c r="R180" s="17">
        <f t="shared" ref="R180:R187" si="15">IF(P180=0,"",100%-Q180)</f>
        <v>0.25</v>
      </c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4">
        <v>1801</v>
      </c>
      <c r="B181" s="45"/>
      <c r="C181" s="45"/>
      <c r="D181" s="45">
        <v>5</v>
      </c>
      <c r="E181" s="45"/>
      <c r="F181" s="45"/>
      <c r="G181" s="5"/>
      <c r="H181" s="5"/>
      <c r="I181" s="5"/>
      <c r="J181" s="5"/>
      <c r="K181" s="48"/>
      <c r="L181" s="12"/>
      <c r="M181" s="13"/>
      <c r="N181" s="14"/>
      <c r="O181" s="15">
        <f>IF(D181=0,"",D181/C180)</f>
        <v>0.55555555555555558</v>
      </c>
      <c r="P181" s="16">
        <v>7</v>
      </c>
      <c r="Q181" s="17">
        <f t="shared" si="14"/>
        <v>0.77777777777777779</v>
      </c>
      <c r="R181" s="17">
        <f t="shared" si="15"/>
        <v>0.22222222222222221</v>
      </c>
      <c r="S181" s="18">
        <f>P181/P179</f>
        <v>0.58333333333333337</v>
      </c>
      <c r="T181" s="18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4">
        <v>1802</v>
      </c>
      <c r="B182" s="45"/>
      <c r="C182" s="45"/>
      <c r="D182" s="45"/>
      <c r="E182" s="45">
        <v>4</v>
      </c>
      <c r="F182" s="45"/>
      <c r="G182" s="5"/>
      <c r="H182" s="5"/>
      <c r="I182" s="5"/>
      <c r="J182" s="5"/>
      <c r="K182" s="48"/>
      <c r="L182" s="12"/>
      <c r="M182" s="13"/>
      <c r="N182" s="14"/>
      <c r="O182" s="15">
        <f>IF(E182=0,"",E182/D181)</f>
        <v>0.8</v>
      </c>
      <c r="P182" s="16">
        <v>5</v>
      </c>
      <c r="Q182" s="17">
        <f t="shared" si="14"/>
        <v>0.7142857142857143</v>
      </c>
      <c r="R182" s="17">
        <f t="shared" si="15"/>
        <v>0.2857142857142857</v>
      </c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4">
        <v>1901</v>
      </c>
      <c r="B183" s="5"/>
      <c r="C183" s="5"/>
      <c r="D183" s="5"/>
      <c r="E183" s="5"/>
      <c r="F183" s="5">
        <v>4</v>
      </c>
      <c r="G183" s="5"/>
      <c r="H183" s="5"/>
      <c r="I183" s="5"/>
      <c r="J183" s="5"/>
      <c r="K183" s="48"/>
      <c r="L183" s="12"/>
      <c r="M183" s="13"/>
      <c r="N183" s="14"/>
      <c r="O183" s="15">
        <f>IF(F183=0,"",F183/E182)</f>
        <v>1</v>
      </c>
      <c r="P183" s="16">
        <v>4</v>
      </c>
      <c r="Q183" s="17">
        <f t="shared" si="14"/>
        <v>0.8</v>
      </c>
      <c r="R183" s="17">
        <f t="shared" si="15"/>
        <v>0.19999999999999996</v>
      </c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5">
      <c r="A184" s="4">
        <v>1902</v>
      </c>
      <c r="B184" s="5"/>
      <c r="C184" s="5"/>
      <c r="D184" s="5"/>
      <c r="E184" s="5"/>
      <c r="F184" s="5"/>
      <c r="G184" s="5">
        <v>4</v>
      </c>
      <c r="H184" s="5"/>
      <c r="I184" s="5"/>
      <c r="J184" s="5"/>
      <c r="K184" s="48"/>
      <c r="L184" s="12"/>
      <c r="M184" s="13"/>
      <c r="N184" s="14"/>
      <c r="O184" s="15">
        <f>IF(G184=0,"",G184/F183)</f>
        <v>1</v>
      </c>
      <c r="P184" s="16">
        <v>4</v>
      </c>
      <c r="Q184" s="17">
        <f t="shared" si="14"/>
        <v>1</v>
      </c>
      <c r="R184" s="17">
        <f t="shared" si="15"/>
        <v>0</v>
      </c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5">
      <c r="A185" s="4">
        <v>2001</v>
      </c>
      <c r="B185" s="5"/>
      <c r="C185" s="5"/>
      <c r="D185" s="5"/>
      <c r="E185" s="5"/>
      <c r="F185" s="5"/>
      <c r="G185" s="5"/>
      <c r="H185" s="5">
        <v>4</v>
      </c>
      <c r="I185" s="5"/>
      <c r="J185" s="5"/>
      <c r="K185" s="48"/>
      <c r="L185" s="12"/>
      <c r="M185" s="13"/>
      <c r="N185" s="14"/>
      <c r="O185" s="15">
        <f>IF(H185=0,"",H185/G184)</f>
        <v>1</v>
      </c>
      <c r="P185" s="16">
        <v>4</v>
      </c>
      <c r="Q185" s="17">
        <f t="shared" si="14"/>
        <v>1</v>
      </c>
      <c r="R185" s="17">
        <f t="shared" si="15"/>
        <v>0</v>
      </c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5">
      <c r="A186" s="4">
        <v>2002</v>
      </c>
      <c r="B186" s="5"/>
      <c r="C186" s="5"/>
      <c r="D186" s="5"/>
      <c r="E186" s="5"/>
      <c r="F186" s="5"/>
      <c r="G186" s="5"/>
      <c r="H186" s="5"/>
      <c r="I186" s="5">
        <v>4</v>
      </c>
      <c r="J186" s="5"/>
      <c r="K186" s="48"/>
      <c r="L186" s="12"/>
      <c r="M186" s="13"/>
      <c r="N186" s="14"/>
      <c r="O186" s="15">
        <f>IF(I186=0,"",I186/H185)</f>
        <v>1</v>
      </c>
      <c r="P186" s="16">
        <v>4</v>
      </c>
      <c r="Q186" s="17">
        <f t="shared" si="14"/>
        <v>1</v>
      </c>
      <c r="R186" s="17">
        <f t="shared" si="15"/>
        <v>0</v>
      </c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5">
      <c r="A187" s="4">
        <v>2101</v>
      </c>
      <c r="B187" s="5"/>
      <c r="C187" s="5"/>
      <c r="D187" s="5"/>
      <c r="E187" s="5"/>
      <c r="F187" s="5"/>
      <c r="G187" s="5"/>
      <c r="H187" s="5"/>
      <c r="I187" s="5"/>
      <c r="J187" s="5">
        <v>3</v>
      </c>
      <c r="K187" s="48">
        <v>3</v>
      </c>
      <c r="L187" s="12"/>
      <c r="M187" s="13"/>
      <c r="N187" s="14"/>
      <c r="O187" s="15">
        <f>IF(J187=0,"",J187/I186)</f>
        <v>0.75</v>
      </c>
      <c r="P187" s="16">
        <v>4</v>
      </c>
      <c r="Q187" s="17">
        <f t="shared" si="14"/>
        <v>1</v>
      </c>
      <c r="R187" s="17">
        <f t="shared" si="15"/>
        <v>0</v>
      </c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5">
      <c r="A188" s="4">
        <v>2102</v>
      </c>
      <c r="B188" s="5"/>
      <c r="C188" s="5"/>
      <c r="D188" s="5"/>
      <c r="E188" s="5"/>
      <c r="F188" s="5"/>
      <c r="G188" s="5"/>
      <c r="H188" s="5"/>
      <c r="I188" s="5"/>
      <c r="J188" s="5">
        <v>1</v>
      </c>
      <c r="K188" s="48">
        <v>1</v>
      </c>
      <c r="L188" s="12"/>
      <c r="M188" s="13"/>
      <c r="N188" s="13"/>
      <c r="O188" s="23"/>
      <c r="P188" s="16">
        <v>1</v>
      </c>
      <c r="Q188" s="24"/>
      <c r="R188" s="23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5">
      <c r="A189" s="4">
        <v>2201</v>
      </c>
      <c r="B189" s="5"/>
      <c r="C189" s="5"/>
      <c r="D189" s="5"/>
      <c r="E189" s="5"/>
      <c r="F189" s="5"/>
      <c r="G189" s="5"/>
      <c r="H189" s="5"/>
      <c r="I189" s="5"/>
      <c r="J189" s="5"/>
      <c r="K189" s="48"/>
      <c r="L189" s="12"/>
      <c r="M189" s="13"/>
      <c r="N189" s="19"/>
      <c r="O189" s="23"/>
      <c r="P189" s="21"/>
      <c r="Q189" s="24"/>
      <c r="R189" s="23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5">
      <c r="A190" s="4">
        <v>2202</v>
      </c>
      <c r="B190" s="5"/>
      <c r="C190" s="5"/>
      <c r="D190" s="5"/>
      <c r="E190" s="5"/>
      <c r="F190" s="5"/>
      <c r="G190" s="5"/>
      <c r="H190" s="5"/>
      <c r="I190" s="5"/>
      <c r="J190" s="5"/>
      <c r="K190" s="48"/>
      <c r="L190" s="12"/>
      <c r="M190" s="13"/>
      <c r="N190" s="19"/>
      <c r="O190" s="23"/>
      <c r="P190" s="21"/>
      <c r="Q190" s="24"/>
      <c r="R190" s="23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5">
      <c r="A191" s="4">
        <v>2301</v>
      </c>
      <c r="B191" s="5"/>
      <c r="C191" s="5"/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9"/>
      <c r="O191" s="23"/>
      <c r="P191" s="21"/>
      <c r="Q191" s="24"/>
      <c r="R191" s="23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5">
      <c r="A192" s="4">
        <v>2302</v>
      </c>
      <c r="B192" s="5"/>
      <c r="C192" s="5"/>
      <c r="D192" s="5"/>
      <c r="E192" s="5"/>
      <c r="F192" s="5"/>
      <c r="G192" s="5"/>
      <c r="H192" s="5"/>
      <c r="I192" s="5"/>
      <c r="J192" s="5"/>
      <c r="K192" s="48"/>
      <c r="L192" s="12"/>
      <c r="M192" s="13"/>
      <c r="N192" s="19"/>
      <c r="O192" s="13"/>
      <c r="P192" s="19"/>
      <c r="Q192" s="25"/>
      <c r="R192" s="23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5">
      <c r="A193" s="4">
        <v>2401</v>
      </c>
      <c r="B193" s="5"/>
      <c r="C193" s="5"/>
      <c r="D193" s="5"/>
      <c r="E193" s="5"/>
      <c r="F193" s="5"/>
      <c r="G193" s="5"/>
      <c r="H193" s="5"/>
      <c r="I193" s="5"/>
      <c r="J193" s="5"/>
      <c r="K193" s="48"/>
      <c r="L193" s="12"/>
      <c r="M193" s="13"/>
      <c r="N193" s="19"/>
      <c r="O193" s="26" t="s">
        <v>21</v>
      </c>
      <c r="P193" s="27">
        <v>1</v>
      </c>
      <c r="Q193" s="28">
        <f>IF(SUM(K181:K189)=0,"",SUM(K181:K189))</f>
        <v>4</v>
      </c>
      <c r="R193" s="29" t="s">
        <v>4</v>
      </c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5">
      <c r="A194" s="4">
        <v>2402</v>
      </c>
      <c r="B194" s="5"/>
      <c r="C194" s="5"/>
      <c r="D194" s="5"/>
      <c r="E194" s="5"/>
      <c r="F194" s="5"/>
      <c r="G194" s="5"/>
      <c r="H194" s="5"/>
      <c r="I194" s="5"/>
      <c r="J194" s="5"/>
      <c r="K194" s="48"/>
      <c r="L194" s="12"/>
      <c r="M194" s="13"/>
      <c r="N194" s="19"/>
      <c r="O194" s="30" t="s">
        <v>22</v>
      </c>
      <c r="P194" s="31">
        <f>IF(P193/B179=0,"",P193/B179)</f>
        <v>8.3333333333333329E-2</v>
      </c>
      <c r="Q194" s="32">
        <f>IF(P193/Q193=0,"",P193/Q193)</f>
        <v>0.25</v>
      </c>
      <c r="R194" s="33" t="s">
        <v>23</v>
      </c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5">
      <c r="A195" s="4">
        <v>2501</v>
      </c>
      <c r="B195" s="103"/>
      <c r="C195" s="103"/>
      <c r="D195" s="103"/>
      <c r="E195" s="103"/>
      <c r="F195" s="103"/>
      <c r="G195" s="103"/>
      <c r="H195" s="103"/>
      <c r="I195" s="103"/>
      <c r="J195" s="103"/>
      <c r="K195" s="48"/>
      <c r="L195" s="34"/>
      <c r="M195" s="35"/>
      <c r="N195" s="36"/>
      <c r="O195" s="37"/>
      <c r="P195" s="38"/>
      <c r="Q195" s="38"/>
      <c r="R195" s="39"/>
      <c r="T195" s="47"/>
      <c r="U195" s="47"/>
      <c r="V195" s="47"/>
      <c r="W195" s="47"/>
      <c r="X195" s="47"/>
      <c r="Y195" s="47"/>
      <c r="Z195" s="47"/>
    </row>
    <row r="196" spans="1:26" ht="18" customHeight="1" x14ac:dyDescent="0.25">
      <c r="A196" s="40"/>
      <c r="B196" s="113" t="s">
        <v>24</v>
      </c>
      <c r="C196" s="113"/>
      <c r="D196" s="113"/>
      <c r="E196" s="113"/>
      <c r="F196" s="113"/>
      <c r="G196" s="113"/>
      <c r="H196" s="113"/>
      <c r="I196" s="113"/>
      <c r="J196" s="113"/>
      <c r="K196" s="102">
        <f>SUM(K182:K192)</f>
        <v>4</v>
      </c>
      <c r="L196" s="41">
        <f>IF(K187=0,"",K187/B179)</f>
        <v>0.25</v>
      </c>
      <c r="M196" s="41">
        <f>IF(K196=0,"",K196/B179)</f>
        <v>0.33333333333333331</v>
      </c>
      <c r="N196" s="42">
        <f>IF(K187=0,"0%",M196-L196)</f>
        <v>8.3333333333333315E-2</v>
      </c>
      <c r="O196" s="2"/>
      <c r="P196" s="3"/>
      <c r="Q196" s="43"/>
      <c r="R196" s="2"/>
      <c r="T196" s="47"/>
      <c r="U196" s="47"/>
      <c r="V196" s="47"/>
      <c r="W196" s="47"/>
      <c r="X196" s="47"/>
      <c r="Y196" s="47"/>
      <c r="Z196" s="47"/>
    </row>
    <row r="197" spans="1:26" ht="12.75" customHeight="1" x14ac:dyDescent="0.25"/>
    <row r="198" spans="1:26" ht="12.75" customHeight="1" x14ac:dyDescent="0.25"/>
    <row r="199" spans="1:26" ht="26.25" customHeight="1" x14ac:dyDescent="0.4">
      <c r="B199" s="114" t="s">
        <v>0</v>
      </c>
      <c r="C199" s="114"/>
      <c r="D199" s="114"/>
      <c r="E199" s="114"/>
      <c r="F199" s="114"/>
      <c r="G199" s="114"/>
      <c r="H199" s="114"/>
      <c r="I199" s="114"/>
      <c r="J199" s="114"/>
      <c r="K199" s="1" t="s">
        <v>32</v>
      </c>
      <c r="L199" s="1"/>
      <c r="M199" s="2"/>
      <c r="N199" s="2"/>
      <c r="O199" s="3"/>
      <c r="P199" s="2"/>
      <c r="Q199" s="3"/>
      <c r="R199" s="3"/>
      <c r="S199" s="3"/>
      <c r="U199" s="79">
        <f>AVERAGE(P194,P217)</f>
        <v>0.15705128205128205</v>
      </c>
    </row>
    <row r="200" spans="1:26" ht="20.25" customHeight="1" x14ac:dyDescent="0.25">
      <c r="A200" s="115" t="s">
        <v>2</v>
      </c>
      <c r="B200" s="116" t="s">
        <v>3</v>
      </c>
      <c r="C200" s="117"/>
      <c r="D200" s="117"/>
      <c r="E200" s="117"/>
      <c r="F200" s="117"/>
      <c r="G200" s="117"/>
      <c r="H200" s="117"/>
      <c r="I200" s="117"/>
      <c r="J200" s="117"/>
      <c r="K200" s="118" t="s">
        <v>4</v>
      </c>
      <c r="L200" s="112" t="s">
        <v>5</v>
      </c>
      <c r="M200" s="112" t="s">
        <v>6</v>
      </c>
      <c r="N200" s="120" t="s">
        <v>7</v>
      </c>
      <c r="O200" s="112" t="s">
        <v>8</v>
      </c>
      <c r="P200" s="110" t="s">
        <v>9</v>
      </c>
      <c r="Q200" s="110" t="s">
        <v>10</v>
      </c>
      <c r="R200" s="112" t="s">
        <v>11</v>
      </c>
    </row>
    <row r="201" spans="1:26" ht="15.75" customHeight="1" x14ac:dyDescent="0.25">
      <c r="A201" s="111"/>
      <c r="B201" s="4" t="s">
        <v>12</v>
      </c>
      <c r="C201" s="4" t="s">
        <v>13</v>
      </c>
      <c r="D201" s="4" t="s">
        <v>14</v>
      </c>
      <c r="E201" s="4" t="s">
        <v>15</v>
      </c>
      <c r="F201" s="4" t="s">
        <v>16</v>
      </c>
      <c r="G201" s="4" t="s">
        <v>17</v>
      </c>
      <c r="H201" s="4" t="s">
        <v>18</v>
      </c>
      <c r="I201" s="4" t="s">
        <v>19</v>
      </c>
      <c r="J201" s="4" t="s">
        <v>20</v>
      </c>
      <c r="K201" s="119"/>
      <c r="L201" s="111"/>
      <c r="M201" s="111"/>
      <c r="N201" s="111"/>
      <c r="O201" s="111"/>
      <c r="P201" s="111"/>
      <c r="Q201" s="111"/>
      <c r="R201" s="111"/>
    </row>
    <row r="202" spans="1:26" ht="15.75" customHeight="1" x14ac:dyDescent="0.25">
      <c r="A202" s="4">
        <v>1702</v>
      </c>
      <c r="B202" s="5">
        <v>39</v>
      </c>
      <c r="C202" s="5"/>
      <c r="D202" s="5"/>
      <c r="E202" s="5"/>
      <c r="F202" s="5"/>
      <c r="G202" s="5"/>
      <c r="H202" s="5"/>
      <c r="I202" s="5"/>
      <c r="J202" s="5"/>
      <c r="K202" s="48"/>
      <c r="L202" s="6"/>
      <c r="M202" s="7"/>
      <c r="N202" s="8"/>
      <c r="O202" s="9"/>
      <c r="P202" s="10">
        <f>B202</f>
        <v>39</v>
      </c>
      <c r="Q202" s="11"/>
      <c r="R202" s="9"/>
    </row>
    <row r="203" spans="1:26" ht="15.75" customHeight="1" x14ac:dyDescent="0.25">
      <c r="A203" s="4">
        <v>1801</v>
      </c>
      <c r="B203" s="5"/>
      <c r="C203" s="5">
        <v>34</v>
      </c>
      <c r="D203" s="5"/>
      <c r="E203" s="5"/>
      <c r="F203" s="5"/>
      <c r="G203" s="5"/>
      <c r="H203" s="5"/>
      <c r="I203" s="5"/>
      <c r="J203" s="5"/>
      <c r="K203" s="48"/>
      <c r="L203" s="12"/>
      <c r="M203" s="13"/>
      <c r="N203" s="14"/>
      <c r="O203" s="15">
        <f>IF(C203=0,"",C203/B202)</f>
        <v>0.87179487179487181</v>
      </c>
      <c r="P203" s="16">
        <v>34</v>
      </c>
      <c r="Q203" s="17">
        <f t="shared" ref="Q203:Q210" si="16">IF(P203=0,"",P203/P202)</f>
        <v>0.87179487179487181</v>
      </c>
      <c r="R203" s="17">
        <f t="shared" ref="R203:R210" si="17">IF(P203=0,"",100%-Q203)</f>
        <v>0.12820512820512819</v>
      </c>
    </row>
    <row r="204" spans="1:26" ht="15.75" customHeight="1" x14ac:dyDescent="0.25">
      <c r="A204" s="4">
        <v>1802</v>
      </c>
      <c r="B204" s="5"/>
      <c r="C204" s="5"/>
      <c r="D204" s="5">
        <v>21</v>
      </c>
      <c r="E204" s="5"/>
      <c r="F204" s="5"/>
      <c r="G204" s="5"/>
      <c r="H204" s="5"/>
      <c r="I204" s="5"/>
      <c r="J204" s="5"/>
      <c r="K204" s="48"/>
      <c r="L204" s="12"/>
      <c r="M204" s="13"/>
      <c r="N204" s="14"/>
      <c r="O204" s="15">
        <f>IF(D204=0,"",D204/C203)</f>
        <v>0.61764705882352944</v>
      </c>
      <c r="P204" s="16">
        <v>24</v>
      </c>
      <c r="Q204" s="17">
        <f t="shared" si="16"/>
        <v>0.70588235294117652</v>
      </c>
      <c r="R204" s="17">
        <f t="shared" si="17"/>
        <v>0.29411764705882348</v>
      </c>
      <c r="S204" s="18">
        <f>P204/P202</f>
        <v>0.61538461538461542</v>
      </c>
    </row>
    <row r="205" spans="1:26" ht="15.75" customHeight="1" x14ac:dyDescent="0.25">
      <c r="A205" s="4">
        <v>1901</v>
      </c>
      <c r="B205" s="5"/>
      <c r="C205" s="5"/>
      <c r="D205" s="5"/>
      <c r="E205" s="5">
        <v>14</v>
      </c>
      <c r="F205" s="5"/>
      <c r="G205" s="5"/>
      <c r="H205" s="5"/>
      <c r="I205" s="5"/>
      <c r="J205" s="5"/>
      <c r="K205" s="48"/>
      <c r="L205" s="12"/>
      <c r="M205" s="13"/>
      <c r="N205" s="14"/>
      <c r="O205" s="15">
        <f>IF(E205=0,"",E205/D204)</f>
        <v>0.66666666666666663</v>
      </c>
      <c r="P205" s="16">
        <v>21</v>
      </c>
      <c r="Q205" s="17">
        <f t="shared" si="16"/>
        <v>0.875</v>
      </c>
      <c r="R205" s="17">
        <f t="shared" si="17"/>
        <v>0.125</v>
      </c>
    </row>
    <row r="206" spans="1:26" ht="15.75" customHeight="1" x14ac:dyDescent="0.25">
      <c r="A206" s="4">
        <v>1902</v>
      </c>
      <c r="B206" s="5"/>
      <c r="C206" s="5"/>
      <c r="D206" s="5"/>
      <c r="E206" s="5"/>
      <c r="F206" s="5">
        <v>14</v>
      </c>
      <c r="G206" s="5"/>
      <c r="H206" s="5"/>
      <c r="I206" s="5"/>
      <c r="J206" s="5"/>
      <c r="K206" s="48"/>
      <c r="L206" s="12"/>
      <c r="M206" s="13"/>
      <c r="N206" s="14"/>
      <c r="O206" s="15">
        <f>IF(F206=0,"",F206/E205)</f>
        <v>1</v>
      </c>
      <c r="P206" s="16">
        <v>21</v>
      </c>
      <c r="Q206" s="17">
        <f t="shared" si="16"/>
        <v>1</v>
      </c>
      <c r="R206" s="17">
        <f t="shared" si="17"/>
        <v>0</v>
      </c>
    </row>
    <row r="207" spans="1:26" ht="15.75" customHeight="1" x14ac:dyDescent="0.25">
      <c r="A207" s="4">
        <v>2001</v>
      </c>
      <c r="B207" s="5"/>
      <c r="C207" s="5"/>
      <c r="D207" s="5"/>
      <c r="E207" s="5"/>
      <c r="F207" s="5"/>
      <c r="G207" s="5">
        <v>14</v>
      </c>
      <c r="H207" s="5"/>
      <c r="I207" s="5"/>
      <c r="J207" s="5"/>
      <c r="K207" s="48"/>
      <c r="L207" s="12"/>
      <c r="M207" s="13"/>
      <c r="N207" s="14"/>
      <c r="O207" s="15">
        <f>IF(G207=0,"",G207/F206)</f>
        <v>1</v>
      </c>
      <c r="P207" s="16">
        <v>18</v>
      </c>
      <c r="Q207" s="17">
        <f t="shared" si="16"/>
        <v>0.8571428571428571</v>
      </c>
      <c r="R207" s="17">
        <f t="shared" si="17"/>
        <v>0.1428571428571429</v>
      </c>
    </row>
    <row r="208" spans="1:26" ht="15.75" customHeight="1" x14ac:dyDescent="0.25">
      <c r="A208" s="4">
        <v>2002</v>
      </c>
      <c r="B208" s="5"/>
      <c r="C208" s="5"/>
      <c r="D208" s="5"/>
      <c r="E208" s="5"/>
      <c r="F208" s="5"/>
      <c r="G208" s="5"/>
      <c r="H208" s="5">
        <v>14</v>
      </c>
      <c r="I208" s="5"/>
      <c r="J208" s="5"/>
      <c r="K208" s="48"/>
      <c r="L208" s="12"/>
      <c r="M208" s="13"/>
      <c r="N208" s="14"/>
      <c r="O208" s="15">
        <f>IF(H208=0,"",H208/G207)</f>
        <v>1</v>
      </c>
      <c r="P208" s="16">
        <v>18</v>
      </c>
      <c r="Q208" s="17">
        <f t="shared" si="16"/>
        <v>1</v>
      </c>
      <c r="R208" s="17">
        <f t="shared" si="17"/>
        <v>0</v>
      </c>
    </row>
    <row r="209" spans="1:19" ht="15.75" customHeight="1" x14ac:dyDescent="0.25">
      <c r="A209" s="4">
        <v>2101</v>
      </c>
      <c r="B209" s="5"/>
      <c r="C209" s="5"/>
      <c r="D209" s="5"/>
      <c r="E209" s="5"/>
      <c r="F209" s="5"/>
      <c r="G209" s="5"/>
      <c r="H209" s="5"/>
      <c r="I209" s="5">
        <v>14</v>
      </c>
      <c r="J209" s="5"/>
      <c r="K209" s="48"/>
      <c r="L209" s="12"/>
      <c r="M209" s="13"/>
      <c r="N209" s="14"/>
      <c r="O209" s="15">
        <f>IF(I209=0,"",I209/H208)</f>
        <v>1</v>
      </c>
      <c r="P209" s="16">
        <v>18</v>
      </c>
      <c r="Q209" s="17">
        <f t="shared" si="16"/>
        <v>1</v>
      </c>
      <c r="R209" s="17">
        <f t="shared" si="17"/>
        <v>0</v>
      </c>
    </row>
    <row r="210" spans="1:19" ht="15.75" customHeight="1" x14ac:dyDescent="0.25">
      <c r="A210" s="4">
        <v>2102</v>
      </c>
      <c r="B210" s="5"/>
      <c r="C210" s="5"/>
      <c r="D210" s="5"/>
      <c r="E210" s="5"/>
      <c r="F210" s="5"/>
      <c r="G210" s="5"/>
      <c r="H210" s="5"/>
      <c r="I210" s="5"/>
      <c r="J210" s="5">
        <v>11</v>
      </c>
      <c r="K210" s="48">
        <v>4</v>
      </c>
      <c r="L210" s="12"/>
      <c r="M210" s="13"/>
      <c r="N210" s="14"/>
      <c r="O210" s="15">
        <f>IF(J210=0,"",J210/I209)</f>
        <v>0.7857142857142857</v>
      </c>
      <c r="P210" s="16">
        <v>16</v>
      </c>
      <c r="Q210" s="17">
        <f t="shared" si="16"/>
        <v>0.88888888888888884</v>
      </c>
      <c r="R210" s="17">
        <f t="shared" si="17"/>
        <v>0.11111111111111116</v>
      </c>
    </row>
    <row r="211" spans="1:19" ht="15.75" customHeight="1" x14ac:dyDescent="0.25">
      <c r="A211" s="4">
        <v>2201</v>
      </c>
      <c r="B211" s="5"/>
      <c r="C211" s="5"/>
      <c r="D211" s="5"/>
      <c r="E211" s="5"/>
      <c r="F211" s="5"/>
      <c r="G211" s="5"/>
      <c r="H211" s="5"/>
      <c r="I211" s="5"/>
      <c r="J211" s="5">
        <v>8</v>
      </c>
      <c r="K211" s="48">
        <v>7</v>
      </c>
      <c r="L211" s="12"/>
      <c r="M211" s="13"/>
      <c r="N211" s="13"/>
      <c r="O211" s="23"/>
      <c r="P211" s="16">
        <v>11</v>
      </c>
      <c r="Q211" s="24"/>
      <c r="R211" s="23"/>
    </row>
    <row r="212" spans="1:19" ht="15.75" customHeight="1" x14ac:dyDescent="0.25">
      <c r="A212" s="4">
        <v>2202</v>
      </c>
      <c r="B212" s="5"/>
      <c r="C212" s="5"/>
      <c r="D212" s="5"/>
      <c r="E212" s="5"/>
      <c r="F212" s="5"/>
      <c r="G212" s="5"/>
      <c r="H212" s="5"/>
      <c r="I212" s="5"/>
      <c r="J212" s="5">
        <v>2</v>
      </c>
      <c r="K212" s="48">
        <v>1</v>
      </c>
      <c r="L212" s="12"/>
      <c r="M212" s="13"/>
      <c r="N212" s="19"/>
      <c r="O212" s="23"/>
      <c r="P212" s="21">
        <v>3</v>
      </c>
      <c r="Q212" s="24"/>
      <c r="R212" s="23"/>
    </row>
    <row r="213" spans="1:19" ht="15.75" customHeight="1" x14ac:dyDescent="0.25">
      <c r="A213" s="4">
        <v>2301</v>
      </c>
      <c r="B213" s="5"/>
      <c r="C213" s="5"/>
      <c r="D213" s="5"/>
      <c r="E213" s="5"/>
      <c r="F213" s="5"/>
      <c r="G213" s="5"/>
      <c r="H213" s="5"/>
      <c r="I213" s="5"/>
      <c r="J213" s="5">
        <v>1</v>
      </c>
      <c r="K213" s="48">
        <v>1</v>
      </c>
      <c r="L213" s="12"/>
      <c r="M213" s="13"/>
      <c r="N213" s="19"/>
      <c r="O213" s="23"/>
      <c r="P213" s="21">
        <v>1</v>
      </c>
      <c r="Q213" s="24"/>
      <c r="R213" s="23"/>
    </row>
    <row r="214" spans="1:19" ht="15.75" customHeight="1" x14ac:dyDescent="0.25">
      <c r="A214" s="4">
        <v>2302</v>
      </c>
      <c r="B214" s="5"/>
      <c r="C214" s="5"/>
      <c r="D214" s="5"/>
      <c r="E214" s="5"/>
      <c r="F214" s="5"/>
      <c r="G214" s="5"/>
      <c r="H214" s="5"/>
      <c r="I214" s="5"/>
      <c r="J214" s="5"/>
      <c r="K214" s="48"/>
      <c r="L214" s="12"/>
      <c r="M214" s="13"/>
      <c r="N214" s="19"/>
      <c r="O214" s="23"/>
      <c r="P214" s="21"/>
      <c r="Q214" s="24"/>
      <c r="R214" s="23"/>
    </row>
    <row r="215" spans="1:19" ht="15.75" customHeight="1" x14ac:dyDescent="0.25">
      <c r="A215" s="4">
        <v>2401</v>
      </c>
      <c r="B215" s="5"/>
      <c r="C215" s="5"/>
      <c r="D215" s="5"/>
      <c r="E215" s="5"/>
      <c r="F215" s="5"/>
      <c r="G215" s="5"/>
      <c r="H215" s="5"/>
      <c r="I215" s="5"/>
      <c r="J215" s="5"/>
      <c r="K215" s="48"/>
      <c r="L215" s="12"/>
      <c r="M215" s="13"/>
      <c r="N215" s="19"/>
      <c r="O215" s="13"/>
      <c r="P215" s="19"/>
      <c r="Q215" s="25"/>
      <c r="R215" s="23"/>
    </row>
    <row r="216" spans="1:19" ht="15.75" customHeight="1" x14ac:dyDescent="0.25">
      <c r="A216" s="4">
        <v>2402</v>
      </c>
      <c r="B216" s="5"/>
      <c r="C216" s="5"/>
      <c r="D216" s="5"/>
      <c r="E216" s="5"/>
      <c r="F216" s="5"/>
      <c r="G216" s="5"/>
      <c r="H216" s="5"/>
      <c r="I216" s="5"/>
      <c r="J216" s="5"/>
      <c r="K216" s="48"/>
      <c r="L216" s="12"/>
      <c r="M216" s="13"/>
      <c r="N216" s="19"/>
      <c r="O216" s="26" t="s">
        <v>21</v>
      </c>
      <c r="P216" s="27">
        <v>9</v>
      </c>
      <c r="Q216" s="28">
        <f>K219</f>
        <v>13</v>
      </c>
      <c r="R216" s="29" t="s">
        <v>4</v>
      </c>
    </row>
    <row r="217" spans="1:19" ht="15.75" customHeight="1" x14ac:dyDescent="0.25">
      <c r="A217" s="4">
        <v>2501</v>
      </c>
      <c r="B217" s="5"/>
      <c r="C217" s="5"/>
      <c r="D217" s="5"/>
      <c r="E217" s="5"/>
      <c r="F217" s="5"/>
      <c r="G217" s="5"/>
      <c r="H217" s="5"/>
      <c r="I217" s="5"/>
      <c r="J217" s="5"/>
      <c r="K217" s="48"/>
      <c r="L217" s="12"/>
      <c r="M217" s="13"/>
      <c r="N217" s="19"/>
      <c r="O217" s="30" t="s">
        <v>22</v>
      </c>
      <c r="P217" s="31">
        <f>IF(P216/B202=0,"",P216/B202)</f>
        <v>0.23076923076923078</v>
      </c>
      <c r="Q217" s="32">
        <f>IF(P216/Q216=0,"",P216/Q216)</f>
        <v>0.69230769230769229</v>
      </c>
      <c r="R217" s="33" t="s">
        <v>23</v>
      </c>
    </row>
    <row r="218" spans="1:19" ht="15.75" customHeight="1" x14ac:dyDescent="0.25">
      <c r="A218" s="4">
        <v>2502</v>
      </c>
      <c r="B218" s="103"/>
      <c r="C218" s="103"/>
      <c r="D218" s="103"/>
      <c r="E218" s="103"/>
      <c r="F218" s="103"/>
      <c r="G218" s="103"/>
      <c r="H218" s="103"/>
      <c r="I218" s="103"/>
      <c r="J218" s="103"/>
      <c r="K218" s="48"/>
      <c r="L218" s="34"/>
      <c r="M218" s="35"/>
      <c r="N218" s="36"/>
      <c r="O218" s="37"/>
      <c r="P218" s="38"/>
      <c r="Q218" s="38"/>
      <c r="R218" s="39"/>
    </row>
    <row r="219" spans="1:19" ht="18" customHeight="1" x14ac:dyDescent="0.25">
      <c r="A219" s="40"/>
      <c r="B219" s="113" t="s">
        <v>24</v>
      </c>
      <c r="C219" s="113"/>
      <c r="D219" s="113"/>
      <c r="E219" s="113"/>
      <c r="F219" s="113"/>
      <c r="G219" s="113"/>
      <c r="H219" s="113"/>
      <c r="I219" s="113"/>
      <c r="J219" s="113"/>
      <c r="K219" s="102">
        <f>SUM(K205:K215)</f>
        <v>13</v>
      </c>
      <c r="L219" s="41">
        <f>IF(K210=0,"",K210/B202)</f>
        <v>0.10256410256410256</v>
      </c>
      <c r="M219" s="41">
        <f>IF(K219=0,"",K219/B202)</f>
        <v>0.33333333333333331</v>
      </c>
      <c r="N219" s="42">
        <f>IF(K210=0,"0%",M219-L219)</f>
        <v>0.23076923076923075</v>
      </c>
      <c r="O219" s="2"/>
      <c r="P219" s="3"/>
      <c r="Q219" s="43"/>
      <c r="R219" s="2"/>
    </row>
    <row r="220" spans="1:19" ht="12.75" customHeight="1" x14ac:dyDescent="0.25"/>
    <row r="221" spans="1:19" ht="12.75" customHeight="1" x14ac:dyDescent="0.25"/>
    <row r="222" spans="1:19" ht="26.25" customHeight="1" x14ac:dyDescent="0.4">
      <c r="B222" s="114" t="s">
        <v>0</v>
      </c>
      <c r="C222" s="114"/>
      <c r="D222" s="114"/>
      <c r="E222" s="114"/>
      <c r="F222" s="114"/>
      <c r="G222" s="114"/>
      <c r="H222" s="114"/>
      <c r="I222" s="114"/>
      <c r="J222" s="114"/>
      <c r="K222" s="1" t="s">
        <v>33</v>
      </c>
      <c r="L222" s="1"/>
      <c r="M222" s="2"/>
      <c r="N222" s="2"/>
      <c r="O222" s="3"/>
      <c r="P222" s="2"/>
      <c r="Q222" s="3"/>
      <c r="R222" s="3"/>
      <c r="S222" s="3"/>
    </row>
    <row r="223" spans="1:19" ht="20.25" customHeight="1" x14ac:dyDescent="0.25">
      <c r="A223" s="115" t="s">
        <v>2</v>
      </c>
      <c r="B223" s="116" t="s">
        <v>3</v>
      </c>
      <c r="C223" s="117"/>
      <c r="D223" s="117"/>
      <c r="E223" s="117"/>
      <c r="F223" s="117"/>
      <c r="G223" s="117"/>
      <c r="H223" s="117"/>
      <c r="I223" s="117"/>
      <c r="J223" s="117"/>
      <c r="K223" s="118" t="s">
        <v>4</v>
      </c>
      <c r="L223" s="112" t="s">
        <v>5</v>
      </c>
      <c r="M223" s="112" t="s">
        <v>6</v>
      </c>
      <c r="N223" s="120" t="s">
        <v>7</v>
      </c>
      <c r="O223" s="112" t="s">
        <v>8</v>
      </c>
      <c r="P223" s="110" t="s">
        <v>9</v>
      </c>
      <c r="Q223" s="110" t="s">
        <v>10</v>
      </c>
      <c r="R223" s="112" t="s">
        <v>11</v>
      </c>
    </row>
    <row r="224" spans="1:19" ht="15.75" customHeight="1" x14ac:dyDescent="0.25">
      <c r="A224" s="111"/>
      <c r="B224" s="4" t="s">
        <v>12</v>
      </c>
      <c r="C224" s="4" t="s">
        <v>13</v>
      </c>
      <c r="D224" s="4" t="s">
        <v>14</v>
      </c>
      <c r="E224" s="4" t="s">
        <v>15</v>
      </c>
      <c r="F224" s="4" t="s">
        <v>16</v>
      </c>
      <c r="G224" s="4" t="s">
        <v>17</v>
      </c>
      <c r="H224" s="4" t="s">
        <v>18</v>
      </c>
      <c r="I224" s="4" t="s">
        <v>19</v>
      </c>
      <c r="J224" s="4" t="s">
        <v>20</v>
      </c>
      <c r="K224" s="119"/>
      <c r="L224" s="111"/>
      <c r="M224" s="111"/>
      <c r="N224" s="111"/>
      <c r="O224" s="111"/>
      <c r="P224" s="111"/>
      <c r="Q224" s="111"/>
      <c r="R224" s="111"/>
    </row>
    <row r="225" spans="1:19" ht="15.75" customHeight="1" x14ac:dyDescent="0.25">
      <c r="A225" s="4">
        <v>1801</v>
      </c>
      <c r="B225" s="5">
        <v>22</v>
      </c>
      <c r="C225" s="5"/>
      <c r="D225" s="5"/>
      <c r="E225" s="5"/>
      <c r="F225" s="5"/>
      <c r="G225" s="5"/>
      <c r="H225" s="5"/>
      <c r="I225" s="5"/>
      <c r="J225" s="5"/>
      <c r="K225" s="48"/>
      <c r="L225" s="6"/>
      <c r="M225" s="7"/>
      <c r="N225" s="8"/>
      <c r="O225" s="9"/>
      <c r="P225" s="10">
        <f>B225</f>
        <v>22</v>
      </c>
      <c r="Q225" s="11"/>
      <c r="R225" s="9"/>
    </row>
    <row r="226" spans="1:19" ht="15.75" customHeight="1" x14ac:dyDescent="0.25">
      <c r="A226" s="4">
        <v>1802</v>
      </c>
      <c r="B226" s="5"/>
      <c r="C226" s="5">
        <v>14</v>
      </c>
      <c r="D226" s="5"/>
      <c r="E226" s="5"/>
      <c r="F226" s="5"/>
      <c r="G226" s="5"/>
      <c r="H226" s="5"/>
      <c r="I226" s="5"/>
      <c r="J226" s="5"/>
      <c r="K226" s="48"/>
      <c r="L226" s="12"/>
      <c r="M226" s="13"/>
      <c r="N226" s="14"/>
      <c r="O226" s="15">
        <f>IF(C226=0,"",C226/B225)</f>
        <v>0.63636363636363635</v>
      </c>
      <c r="P226" s="16">
        <v>14</v>
      </c>
      <c r="Q226" s="17">
        <f t="shared" ref="Q226:Q233" si="18">IF(P226=0,"",P226/P225)</f>
        <v>0.63636363636363635</v>
      </c>
      <c r="R226" s="17">
        <f t="shared" ref="R226:R233" si="19">IF(P226=0,"",100%-Q226)</f>
        <v>0.36363636363636365</v>
      </c>
    </row>
    <row r="227" spans="1:19" ht="15.75" customHeight="1" x14ac:dyDescent="0.25">
      <c r="A227" s="4">
        <v>1901</v>
      </c>
      <c r="B227" s="5"/>
      <c r="C227" s="5"/>
      <c r="D227" s="5">
        <v>12</v>
      </c>
      <c r="E227" s="5"/>
      <c r="F227" s="5"/>
      <c r="G227" s="5"/>
      <c r="H227" s="5"/>
      <c r="I227" s="5"/>
      <c r="J227" s="5"/>
      <c r="K227" s="48"/>
      <c r="L227" s="12"/>
      <c r="M227" s="13"/>
      <c r="N227" s="14"/>
      <c r="O227" s="15">
        <f>IF(D227=0,"",D227/C226)</f>
        <v>0.8571428571428571</v>
      </c>
      <c r="P227" s="16">
        <v>14</v>
      </c>
      <c r="Q227" s="17">
        <f t="shared" si="18"/>
        <v>1</v>
      </c>
      <c r="R227" s="17">
        <f t="shared" si="19"/>
        <v>0</v>
      </c>
      <c r="S227" s="18">
        <f>P227/P225</f>
        <v>0.63636363636363635</v>
      </c>
    </row>
    <row r="228" spans="1:19" ht="15.75" customHeight="1" x14ac:dyDescent="0.25">
      <c r="A228" s="4">
        <v>1902</v>
      </c>
      <c r="B228" s="5"/>
      <c r="C228" s="5"/>
      <c r="D228" s="5"/>
      <c r="E228" s="5">
        <v>11</v>
      </c>
      <c r="F228" s="5"/>
      <c r="G228" s="5"/>
      <c r="H228" s="5"/>
      <c r="I228" s="5"/>
      <c r="J228" s="5"/>
      <c r="K228" s="48"/>
      <c r="L228" s="12"/>
      <c r="M228" s="13"/>
      <c r="N228" s="14"/>
      <c r="O228" s="15">
        <f>IF(E228=0,"",E228/D227)</f>
        <v>0.91666666666666663</v>
      </c>
      <c r="P228" s="16">
        <v>11</v>
      </c>
      <c r="Q228" s="17">
        <f t="shared" si="18"/>
        <v>0.7857142857142857</v>
      </c>
      <c r="R228" s="17">
        <f t="shared" si="19"/>
        <v>0.2142857142857143</v>
      </c>
    </row>
    <row r="229" spans="1:19" ht="15.75" customHeight="1" x14ac:dyDescent="0.25">
      <c r="A229" s="4">
        <v>2001</v>
      </c>
      <c r="B229" s="5"/>
      <c r="C229" s="5"/>
      <c r="D229" s="5"/>
      <c r="E229" s="5"/>
      <c r="F229" s="5">
        <v>11</v>
      </c>
      <c r="G229" s="5"/>
      <c r="H229" s="5"/>
      <c r="I229" s="5"/>
      <c r="J229" s="5"/>
      <c r="K229" s="48"/>
      <c r="L229" s="12"/>
      <c r="M229" s="13"/>
      <c r="N229" s="14"/>
      <c r="O229" s="15">
        <f>IF(F229=0,"",F229/E228)</f>
        <v>1</v>
      </c>
      <c r="P229" s="16">
        <v>11</v>
      </c>
      <c r="Q229" s="17">
        <f t="shared" si="18"/>
        <v>1</v>
      </c>
      <c r="R229" s="17">
        <f t="shared" si="19"/>
        <v>0</v>
      </c>
    </row>
    <row r="230" spans="1:19" ht="15.75" customHeight="1" x14ac:dyDescent="0.25">
      <c r="A230" s="4">
        <v>2002</v>
      </c>
      <c r="B230" s="5"/>
      <c r="C230" s="5"/>
      <c r="D230" s="5"/>
      <c r="E230" s="5"/>
      <c r="F230" s="5"/>
      <c r="G230" s="5">
        <v>11</v>
      </c>
      <c r="H230" s="5"/>
      <c r="I230" s="5"/>
      <c r="J230" s="5"/>
      <c r="K230" s="48"/>
      <c r="L230" s="12"/>
      <c r="M230" s="13"/>
      <c r="N230" s="14"/>
      <c r="O230" s="15">
        <f>IF(G230=0,"",G230/F229)</f>
        <v>1</v>
      </c>
      <c r="P230" s="16">
        <v>11</v>
      </c>
      <c r="Q230" s="17">
        <f t="shared" si="18"/>
        <v>1</v>
      </c>
      <c r="R230" s="17">
        <f t="shared" si="19"/>
        <v>0</v>
      </c>
    </row>
    <row r="231" spans="1:19" ht="15.75" customHeight="1" x14ac:dyDescent="0.25">
      <c r="A231" s="4">
        <v>2101</v>
      </c>
      <c r="B231" s="5"/>
      <c r="C231" s="5"/>
      <c r="D231" s="5"/>
      <c r="E231" s="5"/>
      <c r="F231" s="5"/>
      <c r="G231" s="5"/>
      <c r="H231" s="5">
        <v>11</v>
      </c>
      <c r="I231" s="5"/>
      <c r="J231" s="5"/>
      <c r="K231" s="48"/>
      <c r="L231" s="12"/>
      <c r="M231" s="13"/>
      <c r="N231" s="14"/>
      <c r="O231" s="15">
        <f>IF(H231=0,"",H231/G230)</f>
        <v>1</v>
      </c>
      <c r="P231" s="16">
        <v>11</v>
      </c>
      <c r="Q231" s="17">
        <f t="shared" si="18"/>
        <v>1</v>
      </c>
      <c r="R231" s="17">
        <f t="shared" si="19"/>
        <v>0</v>
      </c>
    </row>
    <row r="232" spans="1:19" ht="15.75" customHeight="1" x14ac:dyDescent="0.25">
      <c r="A232" s="4">
        <v>2102</v>
      </c>
      <c r="B232" s="5"/>
      <c r="C232" s="5"/>
      <c r="D232" s="5"/>
      <c r="E232" s="5"/>
      <c r="F232" s="5"/>
      <c r="G232" s="5"/>
      <c r="H232" s="5"/>
      <c r="I232" s="5">
        <v>11</v>
      </c>
      <c r="J232" s="5"/>
      <c r="K232" s="48"/>
      <c r="L232" s="12"/>
      <c r="M232" s="13"/>
      <c r="N232" s="14"/>
      <c r="O232" s="15">
        <f>IF(I232=0,"",I232/H231)</f>
        <v>1</v>
      </c>
      <c r="P232" s="16">
        <v>11</v>
      </c>
      <c r="Q232" s="17">
        <f t="shared" si="18"/>
        <v>1</v>
      </c>
      <c r="R232" s="17">
        <f t="shared" si="19"/>
        <v>0</v>
      </c>
    </row>
    <row r="233" spans="1:19" ht="15.75" customHeight="1" x14ac:dyDescent="0.25">
      <c r="A233" s="4">
        <v>2201</v>
      </c>
      <c r="B233" s="5"/>
      <c r="C233" s="5"/>
      <c r="D233" s="5"/>
      <c r="E233" s="5"/>
      <c r="F233" s="5"/>
      <c r="G233" s="5"/>
      <c r="H233" s="5"/>
      <c r="I233" s="5"/>
      <c r="J233" s="5">
        <v>9</v>
      </c>
      <c r="K233" s="48">
        <v>7</v>
      </c>
      <c r="L233" s="12"/>
      <c r="M233" s="13"/>
      <c r="N233" s="14"/>
      <c r="O233" s="15">
        <f>IF(J233=0,"",J233/I232)</f>
        <v>0.81818181818181823</v>
      </c>
      <c r="P233" s="16">
        <v>11</v>
      </c>
      <c r="Q233" s="17">
        <f t="shared" si="18"/>
        <v>1</v>
      </c>
      <c r="R233" s="17">
        <f t="shared" si="19"/>
        <v>0</v>
      </c>
    </row>
    <row r="234" spans="1:19" ht="15.75" customHeight="1" x14ac:dyDescent="0.25">
      <c r="A234" s="4">
        <v>2202</v>
      </c>
      <c r="B234" s="5"/>
      <c r="C234" s="5"/>
      <c r="D234" s="5"/>
      <c r="E234" s="5"/>
      <c r="F234" s="5"/>
      <c r="G234" s="5"/>
      <c r="H234" s="5"/>
      <c r="I234" s="5"/>
      <c r="J234" s="5">
        <v>4</v>
      </c>
      <c r="K234" s="48">
        <v>3</v>
      </c>
      <c r="L234" s="12"/>
      <c r="M234" s="13"/>
      <c r="N234" s="13"/>
      <c r="O234" s="23"/>
      <c r="P234" s="16">
        <v>4</v>
      </c>
      <c r="Q234" s="24"/>
      <c r="R234" s="23"/>
    </row>
    <row r="235" spans="1:19" ht="15.75" customHeight="1" x14ac:dyDescent="0.25">
      <c r="A235" s="4">
        <v>2301</v>
      </c>
      <c r="B235" s="5"/>
      <c r="C235" s="5"/>
      <c r="D235" s="5"/>
      <c r="E235" s="5"/>
      <c r="F235" s="5"/>
      <c r="G235" s="5"/>
      <c r="H235" s="5"/>
      <c r="I235" s="5"/>
      <c r="J235" s="5">
        <v>1</v>
      </c>
      <c r="K235" s="48">
        <v>1</v>
      </c>
      <c r="L235" s="12"/>
      <c r="M235" s="13"/>
      <c r="N235" s="19"/>
      <c r="O235" s="23"/>
      <c r="P235" s="21">
        <v>1</v>
      </c>
      <c r="Q235" s="24"/>
      <c r="R235" s="23"/>
    </row>
    <row r="236" spans="1:19" ht="15.75" customHeight="1" x14ac:dyDescent="0.25">
      <c r="A236" s="4">
        <v>2302</v>
      </c>
      <c r="B236" s="5"/>
      <c r="C236" s="5"/>
      <c r="D236" s="5"/>
      <c r="E236" s="5"/>
      <c r="F236" s="5"/>
      <c r="G236" s="5"/>
      <c r="H236" s="5"/>
      <c r="I236" s="5"/>
      <c r="J236" s="5"/>
      <c r="K236" s="48"/>
      <c r="L236" s="12"/>
      <c r="M236" s="13"/>
      <c r="N236" s="19"/>
      <c r="O236" s="23"/>
      <c r="P236" s="21"/>
      <c r="Q236" s="24"/>
      <c r="R236" s="23"/>
    </row>
    <row r="237" spans="1:19" ht="15.75" customHeight="1" x14ac:dyDescent="0.25">
      <c r="A237" s="4">
        <v>2401</v>
      </c>
      <c r="B237" s="5"/>
      <c r="C237" s="5"/>
      <c r="D237" s="5"/>
      <c r="E237" s="5"/>
      <c r="F237" s="5"/>
      <c r="G237" s="5"/>
      <c r="H237" s="5"/>
      <c r="I237" s="5"/>
      <c r="J237" s="5"/>
      <c r="K237" s="48"/>
      <c r="L237" s="12"/>
      <c r="M237" s="13"/>
      <c r="N237" s="19"/>
      <c r="O237" s="23"/>
      <c r="P237" s="21"/>
      <c r="Q237" s="24"/>
      <c r="R237" s="23"/>
    </row>
    <row r="238" spans="1:19" ht="15.75" customHeight="1" x14ac:dyDescent="0.25">
      <c r="A238" s="4">
        <v>2402</v>
      </c>
      <c r="B238" s="5"/>
      <c r="C238" s="5"/>
      <c r="D238" s="5"/>
      <c r="E238" s="5"/>
      <c r="F238" s="5"/>
      <c r="G238" s="5"/>
      <c r="H238" s="5"/>
      <c r="I238" s="5"/>
      <c r="J238" s="5"/>
      <c r="K238" s="48"/>
      <c r="L238" s="12"/>
      <c r="M238" s="13"/>
      <c r="N238" s="19"/>
      <c r="O238" s="13"/>
      <c r="P238" s="19"/>
      <c r="Q238" s="25"/>
      <c r="R238" s="23"/>
    </row>
    <row r="239" spans="1:19" ht="15.75" customHeight="1" x14ac:dyDescent="0.25">
      <c r="A239" s="4">
        <v>2501</v>
      </c>
      <c r="B239" s="5"/>
      <c r="C239" s="5"/>
      <c r="D239" s="5"/>
      <c r="E239" s="5"/>
      <c r="F239" s="5"/>
      <c r="G239" s="5"/>
      <c r="H239" s="5"/>
      <c r="I239" s="5"/>
      <c r="J239" s="5"/>
      <c r="K239" s="48"/>
      <c r="L239" s="12"/>
      <c r="M239" s="13"/>
      <c r="N239" s="19"/>
      <c r="O239" s="26" t="s">
        <v>21</v>
      </c>
      <c r="P239" s="27">
        <v>6</v>
      </c>
      <c r="Q239" s="28">
        <f>IF(SUM(K227:K235)=0,"",SUM(K227:K235))</f>
        <v>11</v>
      </c>
      <c r="R239" s="29" t="s">
        <v>4</v>
      </c>
    </row>
    <row r="240" spans="1:19" ht="15.75" customHeight="1" x14ac:dyDescent="0.25">
      <c r="A240" s="4">
        <v>2502</v>
      </c>
      <c r="B240" s="5"/>
      <c r="C240" s="5"/>
      <c r="D240" s="5"/>
      <c r="E240" s="5"/>
      <c r="F240" s="5"/>
      <c r="G240" s="5"/>
      <c r="H240" s="5"/>
      <c r="I240" s="5"/>
      <c r="J240" s="5"/>
      <c r="K240" s="48"/>
      <c r="L240" s="12"/>
      <c r="M240" s="13"/>
      <c r="N240" s="19"/>
      <c r="O240" s="30" t="s">
        <v>22</v>
      </c>
      <c r="P240" s="31">
        <f>IF(P239/B225=0,"",P239/B225)</f>
        <v>0.27272727272727271</v>
      </c>
      <c r="Q240" s="32">
        <f>IF(P239/Q239=0,"",P239/Q239)</f>
        <v>0.54545454545454541</v>
      </c>
      <c r="R240" s="33" t="s">
        <v>23</v>
      </c>
    </row>
    <row r="241" spans="1:21" ht="15.75" customHeight="1" x14ac:dyDescent="0.25">
      <c r="A241" s="4">
        <v>2601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48"/>
      <c r="L241" s="34"/>
      <c r="M241" s="35"/>
      <c r="N241" s="36"/>
      <c r="O241" s="37"/>
      <c r="P241" s="38"/>
      <c r="Q241" s="38"/>
      <c r="R241" s="39"/>
    </row>
    <row r="242" spans="1:21" ht="18" customHeight="1" x14ac:dyDescent="0.25">
      <c r="A242" s="40"/>
      <c r="B242" s="113" t="s">
        <v>24</v>
      </c>
      <c r="C242" s="113"/>
      <c r="D242" s="113"/>
      <c r="E242" s="113"/>
      <c r="F242" s="113"/>
      <c r="G242" s="113"/>
      <c r="H242" s="113"/>
      <c r="I242" s="113"/>
      <c r="J242" s="113"/>
      <c r="K242" s="102">
        <f>SUM(K228:K238)</f>
        <v>11</v>
      </c>
      <c r="L242" s="41">
        <f>IF(K233=0,"",K233/B225)</f>
        <v>0.31818181818181818</v>
      </c>
      <c r="M242" s="41">
        <f>IF(K242=0,"",K242/B225)</f>
        <v>0.5</v>
      </c>
      <c r="N242" s="42">
        <f>IF(K233=0,"0%",M242-L242)</f>
        <v>0.18181818181818182</v>
      </c>
      <c r="O242" s="2"/>
      <c r="P242" s="3"/>
      <c r="Q242" s="43"/>
      <c r="R242" s="2"/>
    </row>
    <row r="243" spans="1:21" ht="12.75" customHeight="1" x14ac:dyDescent="0.25"/>
    <row r="244" spans="1:21" ht="12.75" customHeight="1" x14ac:dyDescent="0.25"/>
    <row r="245" spans="1:21" ht="26.25" customHeight="1" x14ac:dyDescent="0.4">
      <c r="B245" s="114" t="s">
        <v>0</v>
      </c>
      <c r="C245" s="114"/>
      <c r="D245" s="114"/>
      <c r="E245" s="114"/>
      <c r="F245" s="114"/>
      <c r="G245" s="114"/>
      <c r="H245" s="114"/>
      <c r="I245" s="114"/>
      <c r="J245" s="114"/>
      <c r="K245" s="1" t="s">
        <v>34</v>
      </c>
      <c r="L245" s="1"/>
      <c r="M245" s="2"/>
      <c r="N245" s="2"/>
      <c r="O245" s="3"/>
      <c r="P245" s="2"/>
      <c r="Q245" s="3"/>
      <c r="R245" s="3"/>
      <c r="S245" s="3"/>
      <c r="U245" s="81">
        <f>AVERAGE(L242,L264)</f>
        <v>0.38766233766233765</v>
      </c>
    </row>
    <row r="246" spans="1:21" ht="20.25" customHeight="1" x14ac:dyDescent="0.25">
      <c r="A246" s="115" t="s">
        <v>2</v>
      </c>
      <c r="B246" s="116" t="s">
        <v>3</v>
      </c>
      <c r="C246" s="117"/>
      <c r="D246" s="117"/>
      <c r="E246" s="117"/>
      <c r="F246" s="117"/>
      <c r="G246" s="117"/>
      <c r="H246" s="117"/>
      <c r="I246" s="117"/>
      <c r="J246" s="117"/>
      <c r="K246" s="118" t="s">
        <v>4</v>
      </c>
      <c r="L246" s="112" t="s">
        <v>5</v>
      </c>
      <c r="M246" s="112" t="s">
        <v>6</v>
      </c>
      <c r="N246" s="120" t="s">
        <v>7</v>
      </c>
      <c r="O246" s="112" t="s">
        <v>8</v>
      </c>
      <c r="P246" s="110" t="s">
        <v>9</v>
      </c>
      <c r="Q246" s="110" t="s">
        <v>10</v>
      </c>
      <c r="R246" s="112" t="s">
        <v>11</v>
      </c>
    </row>
    <row r="247" spans="1:21" ht="15.75" customHeight="1" x14ac:dyDescent="0.25">
      <c r="A247" s="111"/>
      <c r="B247" s="4" t="s">
        <v>12</v>
      </c>
      <c r="C247" s="4" t="s">
        <v>13</v>
      </c>
      <c r="D247" s="4" t="s">
        <v>14</v>
      </c>
      <c r="E247" s="4" t="s">
        <v>15</v>
      </c>
      <c r="F247" s="4" t="s">
        <v>16</v>
      </c>
      <c r="G247" s="4" t="s">
        <v>17</v>
      </c>
      <c r="H247" s="4" t="s">
        <v>18</v>
      </c>
      <c r="I247" s="4" t="s">
        <v>19</v>
      </c>
      <c r="J247" s="4" t="s">
        <v>20</v>
      </c>
      <c r="K247" s="119"/>
      <c r="L247" s="111"/>
      <c r="M247" s="111"/>
      <c r="N247" s="111"/>
      <c r="O247" s="111"/>
      <c r="P247" s="111"/>
      <c r="Q247" s="111"/>
      <c r="R247" s="111"/>
    </row>
    <row r="248" spans="1:21" ht="15.75" customHeight="1" x14ac:dyDescent="0.25">
      <c r="A248" s="4">
        <v>1802</v>
      </c>
      <c r="B248" s="5">
        <v>35</v>
      </c>
      <c r="C248" s="5"/>
      <c r="D248" s="5"/>
      <c r="E248" s="5"/>
      <c r="F248" s="5"/>
      <c r="G248" s="5"/>
      <c r="H248" s="5"/>
      <c r="I248" s="5"/>
      <c r="J248" s="5"/>
      <c r="K248" s="48"/>
      <c r="L248" s="6"/>
      <c r="M248" s="7"/>
      <c r="N248" s="8"/>
      <c r="O248" s="9"/>
      <c r="P248" s="10">
        <f>B248</f>
        <v>35</v>
      </c>
      <c r="Q248" s="11"/>
      <c r="R248" s="9"/>
    </row>
    <row r="249" spans="1:21" ht="15.75" customHeight="1" x14ac:dyDescent="0.25">
      <c r="A249" s="4">
        <v>1901</v>
      </c>
      <c r="B249" s="5"/>
      <c r="C249" s="5">
        <v>27</v>
      </c>
      <c r="D249" s="5"/>
      <c r="E249" s="5"/>
      <c r="F249" s="5"/>
      <c r="G249" s="5"/>
      <c r="H249" s="5"/>
      <c r="I249" s="5"/>
      <c r="J249" s="5"/>
      <c r="K249" s="48"/>
      <c r="L249" s="12"/>
      <c r="M249" s="13"/>
      <c r="N249" s="14"/>
      <c r="O249" s="15">
        <f>IF(C249=0,"",C249/B248)</f>
        <v>0.77142857142857146</v>
      </c>
      <c r="P249" s="16">
        <v>27</v>
      </c>
      <c r="Q249" s="17">
        <f t="shared" ref="Q249:Q256" si="20">IF(P249=0,"",P249/P248)</f>
        <v>0.77142857142857146</v>
      </c>
      <c r="R249" s="17">
        <f t="shared" ref="R249:R256" si="21">IF(P249=0,"",100%-Q249)</f>
        <v>0.22857142857142854</v>
      </c>
    </row>
    <row r="250" spans="1:21" ht="15.75" customHeight="1" x14ac:dyDescent="0.25">
      <c r="A250" s="4">
        <v>1902</v>
      </c>
      <c r="B250" s="5"/>
      <c r="C250" s="5"/>
      <c r="D250" s="5">
        <v>20</v>
      </c>
      <c r="E250" s="5"/>
      <c r="F250" s="5"/>
      <c r="G250" s="5"/>
      <c r="H250" s="5"/>
      <c r="I250" s="5"/>
      <c r="J250" s="5"/>
      <c r="K250" s="48"/>
      <c r="L250" s="12"/>
      <c r="M250" s="13"/>
      <c r="N250" s="14"/>
      <c r="O250" s="15">
        <f>IF(D250=0,"",D250/C249)</f>
        <v>0.7407407407407407</v>
      </c>
      <c r="P250" s="16">
        <v>23</v>
      </c>
      <c r="Q250" s="17">
        <f t="shared" si="20"/>
        <v>0.85185185185185186</v>
      </c>
      <c r="R250" s="17">
        <f t="shared" si="21"/>
        <v>0.14814814814814814</v>
      </c>
      <c r="S250" s="18">
        <f>P250/P248</f>
        <v>0.65714285714285714</v>
      </c>
    </row>
    <row r="251" spans="1:21" ht="15.75" customHeight="1" x14ac:dyDescent="0.25">
      <c r="A251" s="4">
        <v>2001</v>
      </c>
      <c r="B251" s="5"/>
      <c r="C251" s="5"/>
      <c r="D251" s="5"/>
      <c r="E251" s="5">
        <v>19</v>
      </c>
      <c r="F251" s="5"/>
      <c r="G251" s="5"/>
      <c r="H251" s="5"/>
      <c r="I251" s="5"/>
      <c r="J251" s="5"/>
      <c r="K251" s="48"/>
      <c r="L251" s="12"/>
      <c r="M251" s="13"/>
      <c r="N251" s="14"/>
      <c r="O251" s="15">
        <f>IF(E251=0,"",E251/D250)</f>
        <v>0.95</v>
      </c>
      <c r="P251" s="16">
        <v>21</v>
      </c>
      <c r="Q251" s="17">
        <f t="shared" si="20"/>
        <v>0.91304347826086951</v>
      </c>
      <c r="R251" s="17">
        <f t="shared" si="21"/>
        <v>8.6956521739130488E-2</v>
      </c>
    </row>
    <row r="252" spans="1:21" ht="15.75" customHeight="1" x14ac:dyDescent="0.25">
      <c r="A252" s="4">
        <v>2002</v>
      </c>
      <c r="B252" s="5"/>
      <c r="C252" s="5"/>
      <c r="D252" s="5"/>
      <c r="E252" s="5"/>
      <c r="F252" s="5">
        <v>19</v>
      </c>
      <c r="G252" s="5"/>
      <c r="H252" s="5"/>
      <c r="I252" s="5"/>
      <c r="J252" s="5"/>
      <c r="K252" s="48"/>
      <c r="L252" s="12"/>
      <c r="M252" s="13"/>
      <c r="N252" s="14"/>
      <c r="O252" s="15">
        <f>IF(F252=0,"",F252/E251)</f>
        <v>1</v>
      </c>
      <c r="P252" s="16">
        <v>21</v>
      </c>
      <c r="Q252" s="17">
        <f t="shared" si="20"/>
        <v>1</v>
      </c>
      <c r="R252" s="17">
        <f t="shared" si="21"/>
        <v>0</v>
      </c>
    </row>
    <row r="253" spans="1:21" ht="15.75" customHeight="1" x14ac:dyDescent="0.25">
      <c r="A253" s="4">
        <v>2101</v>
      </c>
      <c r="B253" s="5"/>
      <c r="C253" s="5"/>
      <c r="D253" s="5"/>
      <c r="E253" s="5"/>
      <c r="F253" s="5"/>
      <c r="G253" s="5">
        <v>19</v>
      </c>
      <c r="H253" s="5"/>
      <c r="I253" s="5"/>
      <c r="J253" s="5"/>
      <c r="K253" s="48"/>
      <c r="L253" s="12"/>
      <c r="M253" s="13"/>
      <c r="N253" s="14"/>
      <c r="O253" s="15">
        <f>IF(G253=0,"",G253/F252)</f>
        <v>1</v>
      </c>
      <c r="P253" s="16">
        <v>20</v>
      </c>
      <c r="Q253" s="17">
        <f t="shared" si="20"/>
        <v>0.95238095238095233</v>
      </c>
      <c r="R253" s="17">
        <f t="shared" si="21"/>
        <v>4.7619047619047672E-2</v>
      </c>
    </row>
    <row r="254" spans="1:21" ht="15.75" customHeight="1" x14ac:dyDescent="0.25">
      <c r="A254" s="4">
        <v>2102</v>
      </c>
      <c r="B254" s="5"/>
      <c r="C254" s="5"/>
      <c r="D254" s="5"/>
      <c r="E254" s="5"/>
      <c r="F254" s="5"/>
      <c r="G254" s="5"/>
      <c r="H254" s="5">
        <v>18</v>
      </c>
      <c r="I254" s="5"/>
      <c r="J254" s="5"/>
      <c r="K254" s="48"/>
      <c r="L254" s="12"/>
      <c r="M254" s="13"/>
      <c r="N254" s="14"/>
      <c r="O254" s="15">
        <f>IF(H254=0,"",H254/G253)</f>
        <v>0.94736842105263153</v>
      </c>
      <c r="P254" s="16">
        <v>20</v>
      </c>
      <c r="Q254" s="17">
        <f t="shared" si="20"/>
        <v>1</v>
      </c>
      <c r="R254" s="17">
        <f t="shared" si="21"/>
        <v>0</v>
      </c>
    </row>
    <row r="255" spans="1:21" ht="15.75" customHeight="1" x14ac:dyDescent="0.25">
      <c r="A255" s="4">
        <v>2201</v>
      </c>
      <c r="B255" s="5"/>
      <c r="C255" s="5"/>
      <c r="D255" s="5"/>
      <c r="E255" s="5"/>
      <c r="F255" s="5"/>
      <c r="G255" s="5"/>
      <c r="H255" s="5"/>
      <c r="I255" s="5">
        <v>15</v>
      </c>
      <c r="J255" s="5"/>
      <c r="K255" s="48"/>
      <c r="L255" s="12"/>
      <c r="M255" s="13"/>
      <c r="N255" s="14"/>
      <c r="O255" s="15">
        <f>IF(I255=0,"",I255/H254)</f>
        <v>0.83333333333333337</v>
      </c>
      <c r="P255" s="16">
        <v>21</v>
      </c>
      <c r="Q255" s="17">
        <f t="shared" si="20"/>
        <v>1.05</v>
      </c>
      <c r="R255" s="17">
        <f t="shared" si="21"/>
        <v>-5.0000000000000044E-2</v>
      </c>
    </row>
    <row r="256" spans="1:21" ht="15.75" customHeight="1" x14ac:dyDescent="0.25">
      <c r="A256" s="4">
        <v>2202</v>
      </c>
      <c r="B256" s="5"/>
      <c r="C256" s="5"/>
      <c r="D256" s="5"/>
      <c r="E256" s="5"/>
      <c r="F256" s="5"/>
      <c r="G256" s="5"/>
      <c r="H256" s="5"/>
      <c r="I256" s="5"/>
      <c r="J256" s="5">
        <v>19</v>
      </c>
      <c r="K256" s="48">
        <v>16</v>
      </c>
      <c r="L256" s="12"/>
      <c r="M256" s="13"/>
      <c r="N256" s="14"/>
      <c r="O256" s="15">
        <f>IF(J256=0,"",J256/I255)</f>
        <v>1.2666666666666666</v>
      </c>
      <c r="P256" s="16">
        <v>21</v>
      </c>
      <c r="Q256" s="17">
        <f t="shared" si="20"/>
        <v>1</v>
      </c>
      <c r="R256" s="17">
        <f t="shared" si="21"/>
        <v>0</v>
      </c>
    </row>
    <row r="257" spans="1:19" ht="15.75" customHeight="1" x14ac:dyDescent="0.25">
      <c r="A257" s="4">
        <v>2301</v>
      </c>
      <c r="B257" s="5"/>
      <c r="C257" s="5"/>
      <c r="D257" s="5"/>
      <c r="E257" s="5"/>
      <c r="F257" s="5"/>
      <c r="G257" s="5"/>
      <c r="H257" s="5"/>
      <c r="I257" s="5"/>
      <c r="J257" s="5">
        <v>3</v>
      </c>
      <c r="K257" s="48">
        <v>3</v>
      </c>
      <c r="L257" s="12"/>
      <c r="M257" s="13"/>
      <c r="N257" s="19"/>
      <c r="O257" s="20"/>
      <c r="P257" s="21">
        <v>5</v>
      </c>
      <c r="Q257" s="22"/>
      <c r="R257" s="20"/>
    </row>
    <row r="258" spans="1:19" ht="15.75" customHeight="1" x14ac:dyDescent="0.25">
      <c r="A258" s="4">
        <v>2302</v>
      </c>
      <c r="B258" s="5"/>
      <c r="C258" s="5"/>
      <c r="D258" s="5"/>
      <c r="E258" s="5"/>
      <c r="F258" s="5"/>
      <c r="G258" s="5"/>
      <c r="H258" s="5"/>
      <c r="I258" s="5"/>
      <c r="J258" s="5">
        <v>2</v>
      </c>
      <c r="K258" s="48"/>
      <c r="L258" s="12"/>
      <c r="M258" s="13"/>
      <c r="N258" s="19"/>
      <c r="O258" s="23"/>
      <c r="P258" s="90">
        <v>2</v>
      </c>
      <c r="Q258" s="24"/>
      <c r="R258" s="23"/>
    </row>
    <row r="259" spans="1:19" ht="15.75" customHeight="1" x14ac:dyDescent="0.25">
      <c r="A259" s="4">
        <v>2401</v>
      </c>
      <c r="B259" s="5"/>
      <c r="C259" s="5"/>
      <c r="D259" s="5"/>
      <c r="E259" s="5"/>
      <c r="F259" s="5"/>
      <c r="G259" s="5"/>
      <c r="H259" s="5"/>
      <c r="I259" s="5"/>
      <c r="J259" s="5">
        <v>1</v>
      </c>
      <c r="K259" s="48"/>
      <c r="L259" s="12"/>
      <c r="M259" s="13"/>
      <c r="N259" s="19"/>
      <c r="O259" s="108"/>
      <c r="P259" s="92">
        <v>1</v>
      </c>
      <c r="Q259" s="109"/>
      <c r="R259" s="23"/>
    </row>
    <row r="260" spans="1:19" ht="15.75" customHeight="1" x14ac:dyDescent="0.25">
      <c r="A260" s="4">
        <v>2402</v>
      </c>
      <c r="B260" s="5"/>
      <c r="C260" s="5"/>
      <c r="D260" s="5"/>
      <c r="E260" s="5"/>
      <c r="F260" s="5"/>
      <c r="G260" s="5"/>
      <c r="H260" s="5"/>
      <c r="I260" s="5"/>
      <c r="J260" s="5">
        <v>1</v>
      </c>
      <c r="K260" s="48">
        <v>1</v>
      </c>
      <c r="L260" s="12"/>
      <c r="M260" s="13"/>
      <c r="N260" s="19"/>
      <c r="O260" s="13"/>
      <c r="P260" s="92">
        <v>1</v>
      </c>
      <c r="Q260" s="25"/>
      <c r="R260" s="23"/>
    </row>
    <row r="261" spans="1:19" ht="15.75" x14ac:dyDescent="0.25">
      <c r="A261" s="4">
        <v>2501</v>
      </c>
      <c r="B261" s="5"/>
      <c r="C261" s="5"/>
      <c r="D261" s="5"/>
      <c r="E261" s="5"/>
      <c r="F261" s="5"/>
      <c r="G261" s="5"/>
      <c r="H261" s="5"/>
      <c r="I261" s="5"/>
      <c r="J261" s="5"/>
      <c r="K261" s="48"/>
      <c r="L261" s="12"/>
      <c r="M261" s="13"/>
      <c r="N261" s="19"/>
      <c r="O261" s="26" t="s">
        <v>21</v>
      </c>
      <c r="P261" s="91">
        <v>17</v>
      </c>
      <c r="Q261" s="28">
        <f>IF(SUM(K250:K257)=0,"",SUM(K250:K257))</f>
        <v>19</v>
      </c>
      <c r="R261" s="29" t="s">
        <v>4</v>
      </c>
    </row>
    <row r="262" spans="1:19" ht="15.75" customHeight="1" x14ac:dyDescent="0.25">
      <c r="A262" s="4">
        <v>2502</v>
      </c>
      <c r="B262" s="5"/>
      <c r="C262" s="5"/>
      <c r="D262" s="5"/>
      <c r="E262" s="5"/>
      <c r="F262" s="5"/>
      <c r="G262" s="5"/>
      <c r="H262" s="5"/>
      <c r="I262" s="5"/>
      <c r="J262" s="5"/>
      <c r="K262" s="48"/>
      <c r="L262" s="12"/>
      <c r="M262" s="13"/>
      <c r="N262" s="19"/>
      <c r="O262" s="30" t="s">
        <v>22</v>
      </c>
      <c r="P262" s="31">
        <f>IF(P261/B248=0,"",P261/B248)</f>
        <v>0.48571428571428571</v>
      </c>
      <c r="Q262" s="32">
        <f>IF(P261/Q261=0,"",P261/Q261)</f>
        <v>0.89473684210526316</v>
      </c>
      <c r="R262" s="33" t="s">
        <v>23</v>
      </c>
    </row>
    <row r="263" spans="1:19" ht="15.75" customHeight="1" x14ac:dyDescent="0.25">
      <c r="A263" s="4">
        <v>2601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48"/>
      <c r="L263" s="34"/>
      <c r="M263" s="35"/>
      <c r="N263" s="36"/>
      <c r="O263" s="37"/>
      <c r="P263" s="38"/>
      <c r="Q263" s="38"/>
      <c r="R263" s="39"/>
    </row>
    <row r="264" spans="1:19" ht="18" customHeight="1" x14ac:dyDescent="0.25">
      <c r="A264" s="40"/>
      <c r="B264" s="113" t="s">
        <v>24</v>
      </c>
      <c r="C264" s="113"/>
      <c r="D264" s="113"/>
      <c r="E264" s="113"/>
      <c r="F264" s="113"/>
      <c r="G264" s="113"/>
      <c r="H264" s="113"/>
      <c r="I264" s="113"/>
      <c r="J264" s="113"/>
      <c r="K264" s="102">
        <f>SUM(K251:K260)</f>
        <v>20</v>
      </c>
      <c r="L264" s="41">
        <f>IF(K256=0,"",K256/B248)</f>
        <v>0.45714285714285713</v>
      </c>
      <c r="M264" s="41">
        <f>IF(K264=0,"",K264/B248)</f>
        <v>0.5714285714285714</v>
      </c>
      <c r="N264" s="42">
        <f>IF(K256=0,"0%",M264-L264)</f>
        <v>0.11428571428571427</v>
      </c>
      <c r="O264" s="2"/>
      <c r="P264" s="3"/>
      <c r="Q264" s="43"/>
      <c r="R264" s="2"/>
    </row>
    <row r="265" spans="1:19" ht="12.75" customHeight="1" x14ac:dyDescent="0.25"/>
    <row r="266" spans="1:19" ht="12.75" customHeight="1" x14ac:dyDescent="0.25"/>
    <row r="267" spans="1:19" ht="26.25" customHeight="1" x14ac:dyDescent="0.4">
      <c r="B267" s="114" t="s">
        <v>0</v>
      </c>
      <c r="C267" s="114"/>
      <c r="D267" s="114"/>
      <c r="E267" s="114"/>
      <c r="F267" s="114"/>
      <c r="G267" s="114"/>
      <c r="H267" s="114"/>
      <c r="I267" s="114"/>
      <c r="J267" s="114"/>
      <c r="K267" s="1" t="s">
        <v>35</v>
      </c>
      <c r="L267" s="1"/>
      <c r="M267" s="2"/>
      <c r="N267" s="2"/>
      <c r="O267" s="3"/>
      <c r="P267" s="2"/>
      <c r="Q267" s="3"/>
      <c r="R267" s="3"/>
      <c r="S267" s="3"/>
    </row>
    <row r="268" spans="1:19" ht="20.25" customHeight="1" x14ac:dyDescent="0.25">
      <c r="A268" s="115" t="s">
        <v>2</v>
      </c>
      <c r="B268" s="116" t="s">
        <v>3</v>
      </c>
      <c r="C268" s="117"/>
      <c r="D268" s="117"/>
      <c r="E268" s="117"/>
      <c r="F268" s="117"/>
      <c r="G268" s="117"/>
      <c r="H268" s="117"/>
      <c r="I268" s="117"/>
      <c r="J268" s="117"/>
      <c r="K268" s="118" t="s">
        <v>4</v>
      </c>
      <c r="L268" s="112" t="s">
        <v>5</v>
      </c>
      <c r="M268" s="112" t="s">
        <v>6</v>
      </c>
      <c r="N268" s="120" t="s">
        <v>7</v>
      </c>
      <c r="O268" s="112" t="s">
        <v>8</v>
      </c>
      <c r="P268" s="110" t="s">
        <v>9</v>
      </c>
      <c r="Q268" s="110" t="s">
        <v>10</v>
      </c>
      <c r="R268" s="112" t="s">
        <v>11</v>
      </c>
    </row>
    <row r="269" spans="1:19" ht="15.75" customHeight="1" x14ac:dyDescent="0.25">
      <c r="A269" s="111"/>
      <c r="B269" s="4" t="s">
        <v>12</v>
      </c>
      <c r="C269" s="4" t="s">
        <v>13</v>
      </c>
      <c r="D269" s="4" t="s">
        <v>14</v>
      </c>
      <c r="E269" s="4" t="s">
        <v>15</v>
      </c>
      <c r="F269" s="4" t="s">
        <v>16</v>
      </c>
      <c r="G269" s="4" t="s">
        <v>17</v>
      </c>
      <c r="H269" s="4" t="s">
        <v>18</v>
      </c>
      <c r="I269" s="4" t="s">
        <v>19</v>
      </c>
      <c r="J269" s="4" t="s">
        <v>20</v>
      </c>
      <c r="K269" s="119"/>
      <c r="L269" s="111"/>
      <c r="M269" s="111"/>
      <c r="N269" s="111"/>
      <c r="O269" s="111"/>
      <c r="P269" s="111"/>
      <c r="Q269" s="111"/>
      <c r="R269" s="111"/>
    </row>
    <row r="270" spans="1:19" ht="15.75" customHeight="1" x14ac:dyDescent="0.25">
      <c r="A270" s="4">
        <v>1901</v>
      </c>
      <c r="B270" s="5">
        <v>23</v>
      </c>
      <c r="C270" s="5"/>
      <c r="D270" s="5"/>
      <c r="E270" s="5"/>
      <c r="F270" s="5"/>
      <c r="G270" s="5"/>
      <c r="H270" s="5"/>
      <c r="I270" s="5"/>
      <c r="J270" s="5"/>
      <c r="K270" s="48"/>
      <c r="L270" s="6"/>
      <c r="M270" s="7"/>
      <c r="N270" s="8"/>
      <c r="O270" s="9"/>
      <c r="P270" s="10">
        <f>B270</f>
        <v>23</v>
      </c>
      <c r="Q270" s="11"/>
      <c r="R270" s="9"/>
    </row>
    <row r="271" spans="1:19" ht="15.75" customHeight="1" x14ac:dyDescent="0.25">
      <c r="A271" s="4">
        <v>1902</v>
      </c>
      <c r="B271" s="5"/>
      <c r="C271" s="5">
        <v>20</v>
      </c>
      <c r="D271" s="5"/>
      <c r="E271" s="5"/>
      <c r="F271" s="5"/>
      <c r="G271" s="5"/>
      <c r="H271" s="5"/>
      <c r="I271" s="5"/>
      <c r="J271" s="5"/>
      <c r="K271" s="48"/>
      <c r="L271" s="12"/>
      <c r="M271" s="13"/>
      <c r="N271" s="14"/>
      <c r="O271" s="15">
        <f>IF(C271=0,"",C271/B270)</f>
        <v>0.86956521739130432</v>
      </c>
      <c r="P271" s="16">
        <v>20</v>
      </c>
      <c r="Q271" s="17">
        <f t="shared" ref="Q271:Q278" si="22">IF(P271=0,"",P271/P270)</f>
        <v>0.86956521739130432</v>
      </c>
      <c r="R271" s="17">
        <f t="shared" ref="R271:R278" si="23">IF(P271=0,"",100%-Q271)</f>
        <v>0.13043478260869568</v>
      </c>
    </row>
    <row r="272" spans="1:19" ht="15.75" customHeight="1" x14ac:dyDescent="0.25">
      <c r="A272" s="4">
        <v>2001</v>
      </c>
      <c r="B272" s="5"/>
      <c r="C272" s="5"/>
      <c r="D272" s="5">
        <v>14</v>
      </c>
      <c r="E272" s="5"/>
      <c r="F272" s="5"/>
      <c r="G272" s="5"/>
      <c r="H272" s="5"/>
      <c r="I272" s="5"/>
      <c r="J272" s="5"/>
      <c r="K272" s="48"/>
      <c r="L272" s="12"/>
      <c r="M272" s="13"/>
      <c r="N272" s="14"/>
      <c r="O272" s="15">
        <f>IF(D272=0,"",D272/C271)</f>
        <v>0.7</v>
      </c>
      <c r="P272" s="16">
        <v>16</v>
      </c>
      <c r="Q272" s="17">
        <f t="shared" si="22"/>
        <v>0.8</v>
      </c>
      <c r="R272" s="17">
        <f t="shared" si="23"/>
        <v>0.19999999999999996</v>
      </c>
      <c r="S272" s="18">
        <f>P272/P270</f>
        <v>0.69565217391304346</v>
      </c>
    </row>
    <row r="273" spans="1:18" ht="15.75" customHeight="1" x14ac:dyDescent="0.25">
      <c r="A273" s="4">
        <v>2002</v>
      </c>
      <c r="B273" s="5"/>
      <c r="C273" s="5"/>
      <c r="D273" s="5"/>
      <c r="E273" s="5">
        <v>10</v>
      </c>
      <c r="F273" s="5"/>
      <c r="G273" s="5"/>
      <c r="H273" s="5"/>
      <c r="I273" s="5"/>
      <c r="J273" s="5"/>
      <c r="K273" s="48"/>
      <c r="L273" s="12"/>
      <c r="M273" s="13"/>
      <c r="N273" s="14"/>
      <c r="O273" s="15">
        <f>IF(E273=0,"",E273/D272)</f>
        <v>0.7142857142857143</v>
      </c>
      <c r="P273" s="16">
        <v>13</v>
      </c>
      <c r="Q273" s="17">
        <f t="shared" si="22"/>
        <v>0.8125</v>
      </c>
      <c r="R273" s="17">
        <f t="shared" si="23"/>
        <v>0.1875</v>
      </c>
    </row>
    <row r="274" spans="1:18" ht="15.75" customHeight="1" x14ac:dyDescent="0.25">
      <c r="A274" s="4">
        <v>2101</v>
      </c>
      <c r="B274" s="5"/>
      <c r="C274" s="5"/>
      <c r="D274" s="5"/>
      <c r="E274" s="5"/>
      <c r="F274" s="5">
        <v>9</v>
      </c>
      <c r="G274" s="5"/>
      <c r="H274" s="5"/>
      <c r="I274" s="5"/>
      <c r="J274" s="5"/>
      <c r="K274" s="48"/>
      <c r="L274" s="12"/>
      <c r="M274" s="13"/>
      <c r="N274" s="14"/>
      <c r="O274" s="15">
        <f>IF(F274=0,"",F274/E273)</f>
        <v>0.9</v>
      </c>
      <c r="P274" s="16">
        <v>11</v>
      </c>
      <c r="Q274" s="17">
        <f t="shared" si="22"/>
        <v>0.84615384615384615</v>
      </c>
      <c r="R274" s="17">
        <f t="shared" si="23"/>
        <v>0.15384615384615385</v>
      </c>
    </row>
    <row r="275" spans="1:18" ht="15.75" customHeight="1" x14ac:dyDescent="0.25">
      <c r="A275" s="4">
        <v>2102</v>
      </c>
      <c r="B275" s="5"/>
      <c r="C275" s="5"/>
      <c r="D275" s="5"/>
      <c r="E275" s="5"/>
      <c r="F275" s="5"/>
      <c r="G275" s="5">
        <v>8</v>
      </c>
      <c r="H275" s="5"/>
      <c r="I275" s="5"/>
      <c r="J275" s="5"/>
      <c r="K275" s="48"/>
      <c r="L275" s="12"/>
      <c r="M275" s="13"/>
      <c r="N275" s="14"/>
      <c r="O275" s="15">
        <f>IF(G275=0,"",G275/F274)</f>
        <v>0.88888888888888884</v>
      </c>
      <c r="P275" s="16">
        <v>11</v>
      </c>
      <c r="Q275" s="17">
        <f t="shared" si="22"/>
        <v>1</v>
      </c>
      <c r="R275" s="17">
        <f t="shared" si="23"/>
        <v>0</v>
      </c>
    </row>
    <row r="276" spans="1:18" ht="15.75" customHeight="1" x14ac:dyDescent="0.25">
      <c r="A276" s="4">
        <v>2201</v>
      </c>
      <c r="B276" s="5"/>
      <c r="C276" s="5"/>
      <c r="D276" s="5"/>
      <c r="E276" s="5"/>
      <c r="F276" s="5"/>
      <c r="G276" s="5"/>
      <c r="H276" s="5">
        <v>8</v>
      </c>
      <c r="I276" s="5"/>
      <c r="J276" s="5"/>
      <c r="K276" s="48"/>
      <c r="L276" s="12"/>
      <c r="M276" s="13"/>
      <c r="N276" s="14"/>
      <c r="O276" s="15">
        <f>IF(H276=0,"",H276/G275)</f>
        <v>1</v>
      </c>
      <c r="P276" s="16">
        <v>11</v>
      </c>
      <c r="Q276" s="17">
        <f t="shared" si="22"/>
        <v>1</v>
      </c>
      <c r="R276" s="17">
        <f t="shared" si="23"/>
        <v>0</v>
      </c>
    </row>
    <row r="277" spans="1:18" ht="15.75" customHeight="1" x14ac:dyDescent="0.25">
      <c r="A277" s="4">
        <v>2002</v>
      </c>
      <c r="B277" s="5"/>
      <c r="C277" s="5"/>
      <c r="D277" s="5"/>
      <c r="E277" s="5"/>
      <c r="F277" s="5"/>
      <c r="G277" s="5"/>
      <c r="H277" s="5"/>
      <c r="I277" s="5">
        <v>8</v>
      </c>
      <c r="J277" s="5"/>
      <c r="K277" s="48"/>
      <c r="L277" s="12"/>
      <c r="M277" s="13"/>
      <c r="N277" s="14"/>
      <c r="O277" s="15">
        <f>IF(I277=0,"",I277/H276)</f>
        <v>1</v>
      </c>
      <c r="P277" s="16">
        <v>11</v>
      </c>
      <c r="Q277" s="17">
        <f t="shared" si="22"/>
        <v>1</v>
      </c>
      <c r="R277" s="17">
        <f t="shared" si="23"/>
        <v>0</v>
      </c>
    </row>
    <row r="278" spans="1:18" ht="15.75" customHeight="1" x14ac:dyDescent="0.25">
      <c r="A278" s="4">
        <v>2301</v>
      </c>
      <c r="B278" s="5"/>
      <c r="C278" s="5"/>
      <c r="D278" s="5"/>
      <c r="E278" s="5"/>
      <c r="F278" s="5"/>
      <c r="G278" s="5"/>
      <c r="H278" s="5"/>
      <c r="I278" s="5"/>
      <c r="J278" s="5">
        <v>7</v>
      </c>
      <c r="K278" s="48">
        <v>5</v>
      </c>
      <c r="L278" s="12"/>
      <c r="M278" s="13"/>
      <c r="N278" s="14"/>
      <c r="O278" s="15">
        <f>IF(J278=0,"",J278/I277)</f>
        <v>0.875</v>
      </c>
      <c r="P278" s="16">
        <v>10</v>
      </c>
      <c r="Q278" s="17">
        <f t="shared" si="22"/>
        <v>0.90909090909090906</v>
      </c>
      <c r="R278" s="17">
        <f t="shared" si="23"/>
        <v>9.0909090909090939E-2</v>
      </c>
    </row>
    <row r="279" spans="1:18" ht="15.75" customHeight="1" x14ac:dyDescent="0.25">
      <c r="A279" s="4">
        <v>2302</v>
      </c>
      <c r="B279" s="5"/>
      <c r="C279" s="5"/>
      <c r="D279" s="5"/>
      <c r="E279" s="5"/>
      <c r="F279" s="5"/>
      <c r="G279" s="5"/>
      <c r="H279" s="5"/>
      <c r="I279" s="5"/>
      <c r="J279" s="5">
        <v>4</v>
      </c>
      <c r="K279" s="48">
        <v>4</v>
      </c>
      <c r="L279" s="12"/>
      <c r="M279" s="13"/>
      <c r="N279" s="19"/>
      <c r="O279" s="20"/>
      <c r="P279" s="21">
        <v>4</v>
      </c>
      <c r="Q279" s="22"/>
      <c r="R279" s="20"/>
    </row>
    <row r="280" spans="1:18" ht="15.75" customHeight="1" x14ac:dyDescent="0.25">
      <c r="A280" s="4">
        <v>2401</v>
      </c>
      <c r="B280" s="5"/>
      <c r="C280" s="5"/>
      <c r="D280" s="5"/>
      <c r="E280" s="5"/>
      <c r="F280" s="5"/>
      <c r="G280" s="5"/>
      <c r="H280" s="5"/>
      <c r="I280" s="5"/>
      <c r="J280" s="5"/>
      <c r="K280" s="48"/>
      <c r="L280" s="12"/>
      <c r="M280" s="13"/>
      <c r="N280" s="19"/>
      <c r="O280" s="23"/>
      <c r="P280" s="21"/>
      <c r="Q280" s="24"/>
      <c r="R280" s="23"/>
    </row>
    <row r="281" spans="1:18" ht="15.75" customHeight="1" x14ac:dyDescent="0.25">
      <c r="A281" s="4">
        <v>2402</v>
      </c>
      <c r="B281" s="5"/>
      <c r="C281" s="5"/>
      <c r="D281" s="5"/>
      <c r="E281" s="5"/>
      <c r="F281" s="5"/>
      <c r="G281" s="5"/>
      <c r="H281" s="5"/>
      <c r="I281" s="5"/>
      <c r="J281" s="5"/>
      <c r="K281" s="48"/>
      <c r="L281" s="12"/>
      <c r="M281" s="13"/>
      <c r="N281" s="19"/>
      <c r="O281" s="23"/>
      <c r="P281" s="21"/>
      <c r="Q281" s="24"/>
      <c r="R281" s="23"/>
    </row>
    <row r="282" spans="1:18" ht="15.75" customHeight="1" x14ac:dyDescent="0.25">
      <c r="A282" s="4">
        <v>2501</v>
      </c>
      <c r="B282" s="5"/>
      <c r="C282" s="5"/>
      <c r="D282" s="5"/>
      <c r="E282" s="5"/>
      <c r="F282" s="5"/>
      <c r="G282" s="5"/>
      <c r="H282" s="5"/>
      <c r="I282" s="5"/>
      <c r="J282" s="5"/>
      <c r="K282" s="48"/>
      <c r="L282" s="12"/>
      <c r="M282" s="13"/>
      <c r="N282" s="19"/>
      <c r="O282" s="13"/>
      <c r="P282" s="19"/>
      <c r="Q282" s="25"/>
      <c r="R282" s="23"/>
    </row>
    <row r="283" spans="1:18" ht="15.75" customHeight="1" x14ac:dyDescent="0.25">
      <c r="A283" s="4">
        <v>2502</v>
      </c>
      <c r="B283" s="5"/>
      <c r="C283" s="5"/>
      <c r="D283" s="5"/>
      <c r="E283" s="5"/>
      <c r="F283" s="5"/>
      <c r="G283" s="5"/>
      <c r="H283" s="5"/>
      <c r="I283" s="5"/>
      <c r="J283" s="5"/>
      <c r="K283" s="48"/>
      <c r="L283" s="12"/>
      <c r="M283" s="13"/>
      <c r="N283" s="19"/>
      <c r="O283" s="26" t="s">
        <v>21</v>
      </c>
      <c r="P283" s="27">
        <v>7</v>
      </c>
      <c r="Q283" s="28">
        <f>IF(SUM(K272:K279)=0,"",SUM(K272:K279))</f>
        <v>9</v>
      </c>
      <c r="R283" s="29" t="s">
        <v>4</v>
      </c>
    </row>
    <row r="284" spans="1:18" ht="15.75" customHeight="1" x14ac:dyDescent="0.25">
      <c r="A284" s="4">
        <v>2601</v>
      </c>
      <c r="B284" s="5"/>
      <c r="C284" s="5"/>
      <c r="D284" s="5"/>
      <c r="E284" s="5"/>
      <c r="F284" s="5"/>
      <c r="G284" s="5"/>
      <c r="H284" s="5"/>
      <c r="I284" s="5"/>
      <c r="J284" s="5"/>
      <c r="K284" s="48"/>
      <c r="L284" s="12"/>
      <c r="M284" s="13"/>
      <c r="N284" s="19"/>
      <c r="O284" s="30" t="s">
        <v>22</v>
      </c>
      <c r="P284" s="31">
        <f>IF(P283/B270=0,"",P283/B270)</f>
        <v>0.30434782608695654</v>
      </c>
      <c r="Q284" s="32">
        <f>IF(P283/Q283=0,"",P283/Q283)</f>
        <v>0.77777777777777779</v>
      </c>
      <c r="R284" s="33" t="s">
        <v>23</v>
      </c>
    </row>
    <row r="285" spans="1:18" ht="15.75" customHeight="1" x14ac:dyDescent="0.25">
      <c r="A285" s="4">
        <v>2602</v>
      </c>
      <c r="B285" s="103"/>
      <c r="C285" s="103"/>
      <c r="D285" s="103"/>
      <c r="E285" s="103"/>
      <c r="F285" s="103"/>
      <c r="G285" s="103"/>
      <c r="H285" s="103"/>
      <c r="I285" s="103"/>
      <c r="J285" s="103"/>
      <c r="K285" s="48"/>
      <c r="L285" s="34"/>
      <c r="M285" s="35"/>
      <c r="N285" s="36"/>
      <c r="O285" s="37"/>
      <c r="P285" s="38"/>
      <c r="Q285" s="38"/>
      <c r="R285" s="39"/>
    </row>
    <row r="286" spans="1:18" ht="18" customHeight="1" x14ac:dyDescent="0.25">
      <c r="A286" s="40"/>
      <c r="B286" s="113" t="s">
        <v>24</v>
      </c>
      <c r="C286" s="113"/>
      <c r="D286" s="113"/>
      <c r="E286" s="113"/>
      <c r="F286" s="113"/>
      <c r="G286" s="113"/>
      <c r="H286" s="113"/>
      <c r="I286" s="113"/>
      <c r="J286" s="113"/>
      <c r="K286" s="102">
        <f>SUM(K273:K282)</f>
        <v>9</v>
      </c>
      <c r="L286" s="41">
        <f>IF(K278=0,"",K278/B270)</f>
        <v>0.21739130434782608</v>
      </c>
      <c r="M286" s="41">
        <f>IF(K286=0,"",K286/B270)</f>
        <v>0.39130434782608697</v>
      </c>
      <c r="N286" s="42">
        <f>IF(K278=0,"0%",M286-L286)</f>
        <v>0.17391304347826089</v>
      </c>
      <c r="O286" s="2"/>
      <c r="P286" s="3"/>
      <c r="Q286" s="43"/>
      <c r="R286" s="2"/>
    </row>
    <row r="287" spans="1:18" ht="12.75" customHeight="1" x14ac:dyDescent="0.25"/>
    <row r="288" spans="1:18" ht="12.75" customHeight="1" x14ac:dyDescent="0.25"/>
    <row r="289" spans="1:19" ht="26.25" customHeight="1" x14ac:dyDescent="0.4">
      <c r="B289" s="114" t="s">
        <v>0</v>
      </c>
      <c r="C289" s="114"/>
      <c r="D289" s="114"/>
      <c r="E289" s="114"/>
      <c r="F289" s="114"/>
      <c r="G289" s="114"/>
      <c r="H289" s="114"/>
      <c r="I289" s="114"/>
      <c r="J289" s="114"/>
      <c r="K289" s="1" t="s">
        <v>36</v>
      </c>
      <c r="L289" s="1"/>
      <c r="M289" s="2"/>
      <c r="N289" s="2"/>
      <c r="O289" s="3"/>
      <c r="P289" s="2"/>
      <c r="Q289" s="3"/>
      <c r="R289" s="3"/>
      <c r="S289" s="3"/>
    </row>
    <row r="290" spans="1:19" ht="20.25" x14ac:dyDescent="0.25">
      <c r="A290" s="115" t="s">
        <v>2</v>
      </c>
      <c r="B290" s="116" t="s">
        <v>3</v>
      </c>
      <c r="C290" s="117"/>
      <c r="D290" s="117"/>
      <c r="E290" s="117"/>
      <c r="F290" s="117"/>
      <c r="G290" s="117"/>
      <c r="H290" s="117"/>
      <c r="I290" s="117"/>
      <c r="J290" s="117"/>
      <c r="K290" s="118" t="s">
        <v>4</v>
      </c>
      <c r="L290" s="112" t="s">
        <v>5</v>
      </c>
      <c r="M290" s="112" t="s">
        <v>6</v>
      </c>
      <c r="N290" s="120" t="s">
        <v>7</v>
      </c>
      <c r="O290" s="112" t="s">
        <v>8</v>
      </c>
      <c r="P290" s="110" t="s">
        <v>9</v>
      </c>
      <c r="Q290" s="110" t="s">
        <v>10</v>
      </c>
      <c r="R290" s="112" t="s">
        <v>11</v>
      </c>
    </row>
    <row r="291" spans="1:19" ht="15.75" x14ac:dyDescent="0.25">
      <c r="A291" s="111"/>
      <c r="B291" s="4" t="s">
        <v>12</v>
      </c>
      <c r="C291" s="4" t="s">
        <v>13</v>
      </c>
      <c r="D291" s="4" t="s">
        <v>14</v>
      </c>
      <c r="E291" s="4" t="s">
        <v>15</v>
      </c>
      <c r="F291" s="4" t="s">
        <v>16</v>
      </c>
      <c r="G291" s="4" t="s">
        <v>17</v>
      </c>
      <c r="H291" s="4" t="s">
        <v>18</v>
      </c>
      <c r="I291" s="4" t="s">
        <v>19</v>
      </c>
      <c r="J291" s="4" t="s">
        <v>20</v>
      </c>
      <c r="K291" s="119"/>
      <c r="L291" s="111"/>
      <c r="M291" s="111"/>
      <c r="N291" s="111"/>
      <c r="O291" s="111"/>
      <c r="P291" s="111"/>
      <c r="Q291" s="111"/>
      <c r="R291" s="111"/>
    </row>
    <row r="292" spans="1:19" ht="15.75" customHeight="1" x14ac:dyDescent="0.25">
      <c r="A292" s="4">
        <v>1902</v>
      </c>
      <c r="B292" s="5">
        <v>36</v>
      </c>
      <c r="C292" s="5"/>
      <c r="D292" s="5"/>
      <c r="E292" s="5"/>
      <c r="F292" s="5"/>
      <c r="G292" s="5"/>
      <c r="H292" s="5"/>
      <c r="I292" s="5"/>
      <c r="J292" s="5"/>
      <c r="K292" s="48"/>
      <c r="L292" s="6"/>
      <c r="M292" s="7"/>
      <c r="N292" s="8"/>
      <c r="O292" s="9"/>
      <c r="P292" s="10">
        <f>B292</f>
        <v>36</v>
      </c>
      <c r="Q292" s="11"/>
      <c r="R292" s="9"/>
    </row>
    <row r="293" spans="1:19" ht="15.75" customHeight="1" x14ac:dyDescent="0.25">
      <c r="A293" s="4">
        <v>2001</v>
      </c>
      <c r="B293" s="5"/>
      <c r="C293" s="5">
        <v>26</v>
      </c>
      <c r="D293" s="5"/>
      <c r="E293" s="5"/>
      <c r="F293" s="5"/>
      <c r="G293" s="5"/>
      <c r="H293" s="5"/>
      <c r="I293" s="5"/>
      <c r="J293" s="5"/>
      <c r="K293" s="48"/>
      <c r="L293" s="12"/>
      <c r="M293" s="13"/>
      <c r="N293" s="14"/>
      <c r="O293" s="15">
        <f>IF(C293=0,"",C293/B292)</f>
        <v>0.72222222222222221</v>
      </c>
      <c r="P293" s="16">
        <v>26</v>
      </c>
      <c r="Q293" s="17">
        <f t="shared" ref="Q293:Q300" si="24">IF(P293=0,"",P293/P292)</f>
        <v>0.72222222222222221</v>
      </c>
      <c r="R293" s="17">
        <f t="shared" ref="R293:R300" si="25">IF(P293=0,"",100%-Q293)</f>
        <v>0.27777777777777779</v>
      </c>
    </row>
    <row r="294" spans="1:19" ht="15.75" customHeight="1" x14ac:dyDescent="0.25">
      <c r="A294" s="4">
        <v>2002</v>
      </c>
      <c r="B294" s="5"/>
      <c r="C294" s="5"/>
      <c r="D294" s="5">
        <v>25</v>
      </c>
      <c r="E294" s="5"/>
      <c r="F294" s="5"/>
      <c r="G294" s="5"/>
      <c r="H294" s="5"/>
      <c r="I294" s="5"/>
      <c r="J294" s="5"/>
      <c r="K294" s="48"/>
      <c r="L294" s="12"/>
      <c r="M294" s="13"/>
      <c r="N294" s="14"/>
      <c r="O294" s="15">
        <f>IF(D294=0,"",D294/C293)</f>
        <v>0.96153846153846156</v>
      </c>
      <c r="P294" s="16">
        <v>25</v>
      </c>
      <c r="Q294" s="17">
        <f t="shared" si="24"/>
        <v>0.96153846153846156</v>
      </c>
      <c r="R294" s="17">
        <f t="shared" si="25"/>
        <v>3.8461538461538436E-2</v>
      </c>
      <c r="S294" s="18">
        <f>P294/P292</f>
        <v>0.69444444444444442</v>
      </c>
    </row>
    <row r="295" spans="1:19" ht="15.75" customHeight="1" x14ac:dyDescent="0.25">
      <c r="A295" s="4">
        <v>2101</v>
      </c>
      <c r="B295" s="5"/>
      <c r="C295" s="5"/>
      <c r="D295" s="5"/>
      <c r="E295" s="5">
        <v>24</v>
      </c>
      <c r="F295" s="5"/>
      <c r="G295" s="5"/>
      <c r="H295" s="5"/>
      <c r="I295" s="5"/>
      <c r="J295" s="5"/>
      <c r="K295" s="48"/>
      <c r="L295" s="12"/>
      <c r="M295" s="13"/>
      <c r="N295" s="14"/>
      <c r="O295" s="15">
        <f>IF(E295=0,"",E295/D294)</f>
        <v>0.96</v>
      </c>
      <c r="P295" s="16">
        <v>24</v>
      </c>
      <c r="Q295" s="17">
        <f t="shared" si="24"/>
        <v>0.96</v>
      </c>
      <c r="R295" s="17">
        <f t="shared" si="25"/>
        <v>4.0000000000000036E-2</v>
      </c>
    </row>
    <row r="296" spans="1:19" ht="15.75" customHeight="1" x14ac:dyDescent="0.25">
      <c r="A296" s="4">
        <v>2102</v>
      </c>
      <c r="B296" s="5"/>
      <c r="C296" s="5"/>
      <c r="D296" s="5"/>
      <c r="E296" s="5"/>
      <c r="F296" s="5">
        <v>24</v>
      </c>
      <c r="G296" s="5"/>
      <c r="H296" s="5"/>
      <c r="I296" s="5"/>
      <c r="J296" s="5"/>
      <c r="K296" s="48"/>
      <c r="L296" s="12"/>
      <c r="M296" s="13"/>
      <c r="N296" s="14"/>
      <c r="O296" s="15">
        <f>IF(F296=0,"",F296/E295)</f>
        <v>1</v>
      </c>
      <c r="P296" s="16">
        <v>24</v>
      </c>
      <c r="Q296" s="17">
        <f t="shared" si="24"/>
        <v>1</v>
      </c>
      <c r="R296" s="17">
        <f t="shared" si="25"/>
        <v>0</v>
      </c>
    </row>
    <row r="297" spans="1:19" ht="15.75" customHeight="1" x14ac:dyDescent="0.25">
      <c r="A297" s="4">
        <v>2201</v>
      </c>
      <c r="B297" s="5"/>
      <c r="C297" s="5"/>
      <c r="D297" s="5"/>
      <c r="E297" s="5"/>
      <c r="F297" s="5"/>
      <c r="G297" s="5">
        <v>21</v>
      </c>
      <c r="H297" s="5"/>
      <c r="I297" s="5"/>
      <c r="J297" s="5"/>
      <c r="K297" s="48"/>
      <c r="L297" s="12"/>
      <c r="M297" s="13"/>
      <c r="N297" s="14"/>
      <c r="O297" s="15">
        <f>IF(G297=0,"",G297/F296)</f>
        <v>0.875</v>
      </c>
      <c r="P297" s="16">
        <v>24</v>
      </c>
      <c r="Q297" s="17">
        <f t="shared" si="24"/>
        <v>1</v>
      </c>
      <c r="R297" s="17">
        <f t="shared" si="25"/>
        <v>0</v>
      </c>
    </row>
    <row r="298" spans="1:19" ht="15.75" customHeight="1" x14ac:dyDescent="0.25">
      <c r="A298" s="4">
        <v>2202</v>
      </c>
      <c r="B298" s="5"/>
      <c r="C298" s="5"/>
      <c r="D298" s="5"/>
      <c r="E298" s="5"/>
      <c r="F298" s="5"/>
      <c r="G298" s="5"/>
      <c r="H298" s="5">
        <v>23</v>
      </c>
      <c r="I298" s="5"/>
      <c r="J298" s="5"/>
      <c r="K298" s="48"/>
      <c r="L298" s="12"/>
      <c r="M298" s="13"/>
      <c r="N298" s="14"/>
      <c r="O298" s="15">
        <f>IF(H298=0,"",H298/G297)</f>
        <v>1.0952380952380953</v>
      </c>
      <c r="P298" s="16">
        <v>24</v>
      </c>
      <c r="Q298" s="17">
        <f t="shared" si="24"/>
        <v>1</v>
      </c>
      <c r="R298" s="17">
        <f t="shared" si="25"/>
        <v>0</v>
      </c>
    </row>
    <row r="299" spans="1:19" ht="15.75" customHeight="1" x14ac:dyDescent="0.25">
      <c r="A299" s="4">
        <v>2301</v>
      </c>
      <c r="B299" s="5"/>
      <c r="C299" s="5"/>
      <c r="D299" s="5"/>
      <c r="E299" s="5"/>
      <c r="F299" s="5"/>
      <c r="G299" s="5"/>
      <c r="H299" s="5"/>
      <c r="I299" s="5">
        <v>23</v>
      </c>
      <c r="J299" s="5"/>
      <c r="K299" s="48"/>
      <c r="L299" s="12"/>
      <c r="M299" s="13"/>
      <c r="N299" s="14"/>
      <c r="O299" s="15">
        <f>IF(I299=0,"",I299/H298)</f>
        <v>1</v>
      </c>
      <c r="P299" s="16">
        <v>24</v>
      </c>
      <c r="Q299" s="17">
        <f t="shared" si="24"/>
        <v>1</v>
      </c>
      <c r="R299" s="17">
        <f t="shared" si="25"/>
        <v>0</v>
      </c>
    </row>
    <row r="300" spans="1:19" ht="15.75" customHeight="1" x14ac:dyDescent="0.25">
      <c r="A300" s="4">
        <v>2302</v>
      </c>
      <c r="B300" s="5"/>
      <c r="C300" s="5"/>
      <c r="D300" s="5"/>
      <c r="E300" s="5"/>
      <c r="F300" s="5"/>
      <c r="G300" s="5"/>
      <c r="H300" s="5"/>
      <c r="I300" s="5"/>
      <c r="J300" s="5">
        <v>19</v>
      </c>
      <c r="K300" s="48">
        <v>18</v>
      </c>
      <c r="L300" s="12"/>
      <c r="M300" s="13"/>
      <c r="N300" s="14"/>
      <c r="O300" s="15">
        <f>IF(J300=0,"",J300/I299)</f>
        <v>0.82608695652173914</v>
      </c>
      <c r="P300" s="16">
        <v>22</v>
      </c>
      <c r="Q300" s="17">
        <f t="shared" si="24"/>
        <v>0.91666666666666663</v>
      </c>
      <c r="R300" s="17">
        <f t="shared" si="25"/>
        <v>8.333333333333337E-2</v>
      </c>
    </row>
    <row r="301" spans="1:19" ht="15.75" customHeight="1" x14ac:dyDescent="0.25">
      <c r="A301" s="4">
        <v>2401</v>
      </c>
      <c r="B301" s="5"/>
      <c r="C301" s="5"/>
      <c r="D301" s="5"/>
      <c r="E301" s="5"/>
      <c r="F301" s="5"/>
      <c r="G301" s="5"/>
      <c r="H301" s="5"/>
      <c r="I301" s="5"/>
      <c r="J301" s="5">
        <v>4</v>
      </c>
      <c r="K301" s="48">
        <v>3</v>
      </c>
      <c r="L301" s="12"/>
      <c r="M301" s="13"/>
      <c r="N301" s="19"/>
      <c r="O301" s="20"/>
      <c r="P301" s="21">
        <v>5</v>
      </c>
      <c r="Q301" s="22"/>
      <c r="R301" s="20"/>
    </row>
    <row r="302" spans="1:19" ht="15.75" customHeight="1" x14ac:dyDescent="0.25">
      <c r="A302" s="4">
        <v>2402</v>
      </c>
      <c r="B302" s="5"/>
      <c r="C302" s="5"/>
      <c r="D302" s="5"/>
      <c r="E302" s="5"/>
      <c r="F302" s="5"/>
      <c r="G302" s="5"/>
      <c r="H302" s="5"/>
      <c r="I302" s="5"/>
      <c r="J302" s="5">
        <v>2</v>
      </c>
      <c r="K302" s="48">
        <v>2</v>
      </c>
      <c r="L302" s="12"/>
      <c r="M302" s="13"/>
      <c r="N302" s="19"/>
      <c r="O302" s="23"/>
      <c r="P302" s="21">
        <v>2</v>
      </c>
      <c r="Q302" s="24"/>
      <c r="R302" s="23"/>
    </row>
    <row r="303" spans="1:19" ht="15.75" customHeight="1" x14ac:dyDescent="0.25">
      <c r="A303" s="4">
        <v>2501</v>
      </c>
      <c r="B303" s="5"/>
      <c r="C303" s="5"/>
      <c r="D303" s="5"/>
      <c r="E303" s="5"/>
      <c r="F303" s="5"/>
      <c r="G303" s="5"/>
      <c r="H303" s="5"/>
      <c r="I303" s="5"/>
      <c r="J303" s="5">
        <v>1</v>
      </c>
      <c r="K303" s="48">
        <v>1</v>
      </c>
      <c r="L303" s="12"/>
      <c r="M303" s="13"/>
      <c r="N303" s="19"/>
      <c r="O303" s="23"/>
      <c r="P303" s="21">
        <v>1</v>
      </c>
      <c r="Q303" s="24"/>
      <c r="R303" s="23"/>
    </row>
    <row r="304" spans="1:19" ht="15.75" customHeight="1" x14ac:dyDescent="0.25">
      <c r="A304" s="4">
        <v>2502</v>
      </c>
      <c r="B304" s="5"/>
      <c r="C304" s="5"/>
      <c r="D304" s="5"/>
      <c r="E304" s="5"/>
      <c r="F304" s="5"/>
      <c r="G304" s="5"/>
      <c r="H304" s="5"/>
      <c r="I304" s="5"/>
      <c r="J304" s="5"/>
      <c r="K304" s="48"/>
      <c r="L304" s="12"/>
      <c r="M304" s="13"/>
      <c r="N304" s="19"/>
      <c r="O304" s="13"/>
      <c r="P304" s="19"/>
      <c r="Q304" s="25"/>
      <c r="R304" s="23"/>
    </row>
    <row r="305" spans="1:19" ht="15.75" customHeight="1" x14ac:dyDescent="0.25">
      <c r="A305" s="4">
        <v>2601</v>
      </c>
      <c r="B305" s="5"/>
      <c r="C305" s="5"/>
      <c r="D305" s="5"/>
      <c r="E305" s="5"/>
      <c r="F305" s="5"/>
      <c r="G305" s="5"/>
      <c r="H305" s="5"/>
      <c r="I305" s="5"/>
      <c r="J305" s="5"/>
      <c r="K305" s="48"/>
      <c r="L305" s="12"/>
      <c r="M305" s="13"/>
      <c r="N305" s="19"/>
      <c r="O305" s="26" t="s">
        <v>21</v>
      </c>
      <c r="P305" s="27">
        <v>12</v>
      </c>
      <c r="Q305" s="28">
        <f>K308</f>
        <v>24</v>
      </c>
      <c r="R305" s="29" t="s">
        <v>4</v>
      </c>
    </row>
    <row r="306" spans="1:19" ht="15.75" customHeight="1" x14ac:dyDescent="0.25">
      <c r="A306" s="4">
        <v>2602</v>
      </c>
      <c r="B306" s="5"/>
      <c r="C306" s="5"/>
      <c r="D306" s="5"/>
      <c r="E306" s="5"/>
      <c r="F306" s="5"/>
      <c r="G306" s="5"/>
      <c r="H306" s="5"/>
      <c r="I306" s="5"/>
      <c r="J306" s="5"/>
      <c r="K306" s="48"/>
      <c r="L306" s="12"/>
      <c r="M306" s="13"/>
      <c r="N306" s="19"/>
      <c r="O306" s="30" t="s">
        <v>22</v>
      </c>
      <c r="P306" s="31">
        <f>IF(P305/B292=0,"",P305/B292)</f>
        <v>0.33333333333333331</v>
      </c>
      <c r="Q306" s="32">
        <f>IF(P305/Q305=0,"",P305/Q305)</f>
        <v>0.5</v>
      </c>
      <c r="R306" s="33" t="s">
        <v>23</v>
      </c>
    </row>
    <row r="307" spans="1:19" ht="15.75" customHeight="1" x14ac:dyDescent="0.25">
      <c r="A307" s="4">
        <v>2701</v>
      </c>
      <c r="B307" s="103"/>
      <c r="C307" s="103"/>
      <c r="D307" s="103"/>
      <c r="E307" s="103"/>
      <c r="F307" s="103"/>
      <c r="G307" s="103"/>
      <c r="H307" s="103"/>
      <c r="I307" s="103"/>
      <c r="J307" s="103"/>
      <c r="K307" s="48"/>
      <c r="L307" s="34"/>
      <c r="M307" s="35"/>
      <c r="N307" s="36"/>
      <c r="O307" s="37"/>
      <c r="P307" s="38"/>
      <c r="Q307" s="38"/>
      <c r="R307" s="39"/>
    </row>
    <row r="308" spans="1:19" ht="18" customHeight="1" x14ac:dyDescent="0.25">
      <c r="A308" s="40"/>
      <c r="B308" s="113" t="s">
        <v>24</v>
      </c>
      <c r="C308" s="113"/>
      <c r="D308" s="113"/>
      <c r="E308" s="113"/>
      <c r="F308" s="113"/>
      <c r="G308" s="113"/>
      <c r="H308" s="113"/>
      <c r="I308" s="113"/>
      <c r="J308" s="113"/>
      <c r="K308" s="102">
        <f>SUM(K295:K304)</f>
        <v>24</v>
      </c>
      <c r="L308" s="41">
        <f>IF(K300=0,"",K300/B292)</f>
        <v>0.5</v>
      </c>
      <c r="M308" s="41">
        <f>IF(K308=0,"",K308/B292)</f>
        <v>0.66666666666666663</v>
      </c>
      <c r="N308" s="42">
        <f>IF(K300=0,"0%",M308-L308)</f>
        <v>0.16666666666666663</v>
      </c>
      <c r="O308" s="2"/>
      <c r="P308" s="3"/>
      <c r="Q308" s="43"/>
      <c r="R308" s="2"/>
    </row>
    <row r="309" spans="1:19" ht="12.75" customHeight="1" x14ac:dyDescent="0.25"/>
    <row r="310" spans="1:19" ht="12.75" customHeight="1" x14ac:dyDescent="0.25"/>
    <row r="311" spans="1:19" ht="26.25" x14ac:dyDescent="0.4">
      <c r="B311" s="114" t="s">
        <v>0</v>
      </c>
      <c r="C311" s="114"/>
      <c r="D311" s="114"/>
      <c r="E311" s="114"/>
      <c r="F311" s="114"/>
      <c r="G311" s="114"/>
      <c r="H311" s="114"/>
      <c r="I311" s="114"/>
      <c r="J311" s="114"/>
      <c r="K311" s="1" t="s">
        <v>37</v>
      </c>
      <c r="L311" s="1"/>
      <c r="M311" s="2"/>
      <c r="N311" s="2"/>
      <c r="O311" s="3"/>
      <c r="P311" s="2"/>
      <c r="Q311" s="3"/>
      <c r="R311" s="3"/>
      <c r="S311" s="3"/>
    </row>
    <row r="312" spans="1:19" ht="20.25" x14ac:dyDescent="0.25">
      <c r="A312" s="115" t="s">
        <v>2</v>
      </c>
      <c r="B312" s="116" t="s">
        <v>3</v>
      </c>
      <c r="C312" s="117"/>
      <c r="D312" s="117"/>
      <c r="E312" s="117"/>
      <c r="F312" s="117"/>
      <c r="G312" s="117"/>
      <c r="H312" s="117"/>
      <c r="I312" s="117"/>
      <c r="J312" s="117"/>
      <c r="K312" s="118" t="s">
        <v>4</v>
      </c>
      <c r="L312" s="112" t="s">
        <v>5</v>
      </c>
      <c r="M312" s="112" t="s">
        <v>6</v>
      </c>
      <c r="N312" s="120" t="s">
        <v>7</v>
      </c>
      <c r="O312" s="112" t="s">
        <v>8</v>
      </c>
      <c r="P312" s="110" t="s">
        <v>9</v>
      </c>
      <c r="Q312" s="110" t="s">
        <v>10</v>
      </c>
      <c r="R312" s="112" t="s">
        <v>11</v>
      </c>
    </row>
    <row r="313" spans="1:19" ht="15.75" x14ac:dyDescent="0.25">
      <c r="A313" s="111"/>
      <c r="B313" s="4" t="s">
        <v>12</v>
      </c>
      <c r="C313" s="4" t="s">
        <v>13</v>
      </c>
      <c r="D313" s="4" t="s">
        <v>14</v>
      </c>
      <c r="E313" s="4" t="s">
        <v>15</v>
      </c>
      <c r="F313" s="4" t="s">
        <v>16</v>
      </c>
      <c r="G313" s="4" t="s">
        <v>17</v>
      </c>
      <c r="H313" s="4" t="s">
        <v>18</v>
      </c>
      <c r="I313" s="4" t="s">
        <v>19</v>
      </c>
      <c r="J313" s="4" t="s">
        <v>20</v>
      </c>
      <c r="K313" s="119"/>
      <c r="L313" s="111"/>
      <c r="M313" s="111"/>
      <c r="N313" s="111"/>
      <c r="O313" s="111"/>
      <c r="P313" s="111"/>
      <c r="Q313" s="111"/>
      <c r="R313" s="111"/>
    </row>
    <row r="314" spans="1:19" ht="15.75" x14ac:dyDescent="0.25">
      <c r="A314" s="4">
        <v>2001</v>
      </c>
      <c r="B314" s="5">
        <v>18</v>
      </c>
      <c r="C314" s="5"/>
      <c r="D314" s="5"/>
      <c r="E314" s="5"/>
      <c r="F314" s="5"/>
      <c r="G314" s="5"/>
      <c r="H314" s="5"/>
      <c r="I314" s="5"/>
      <c r="J314" s="5"/>
      <c r="K314" s="48"/>
      <c r="L314" s="6"/>
      <c r="M314" s="7"/>
      <c r="N314" s="8"/>
      <c r="O314" s="9"/>
      <c r="P314" s="10">
        <f>B314</f>
        <v>18</v>
      </c>
      <c r="Q314" s="11"/>
      <c r="R314" s="9"/>
    </row>
    <row r="315" spans="1:19" ht="15.75" x14ac:dyDescent="0.25">
      <c r="A315" s="4">
        <v>2002</v>
      </c>
      <c r="B315" s="5"/>
      <c r="C315" s="5">
        <v>15</v>
      </c>
      <c r="D315" s="5"/>
      <c r="E315" s="5"/>
      <c r="F315" s="5"/>
      <c r="G315" s="5"/>
      <c r="H315" s="5"/>
      <c r="I315" s="5"/>
      <c r="J315" s="5"/>
      <c r="K315" s="48"/>
      <c r="L315" s="12"/>
      <c r="M315" s="13"/>
      <c r="N315" s="14"/>
      <c r="O315" s="15">
        <f>IF(C315=0,"",C315/B314)</f>
        <v>0.83333333333333337</v>
      </c>
      <c r="P315" s="16">
        <v>15</v>
      </c>
      <c r="Q315" s="17">
        <f t="shared" ref="Q315:Q322" si="26">IF(P315=0,"",P315/P314)</f>
        <v>0.83333333333333337</v>
      </c>
      <c r="R315" s="17">
        <f t="shared" ref="R315:R322" si="27">IF(P315=0,"",100%-Q315)</f>
        <v>0.16666666666666663</v>
      </c>
    </row>
    <row r="316" spans="1:19" ht="15.75" customHeight="1" x14ac:dyDescent="0.25">
      <c r="A316" s="4">
        <v>2101</v>
      </c>
      <c r="B316" s="5"/>
      <c r="C316" s="5"/>
      <c r="D316" s="5">
        <v>12</v>
      </c>
      <c r="E316" s="5"/>
      <c r="F316" s="5"/>
      <c r="G316" s="5"/>
      <c r="H316" s="5"/>
      <c r="I316" s="5"/>
      <c r="J316" s="5"/>
      <c r="K316" s="48"/>
      <c r="L316" s="12"/>
      <c r="M316" s="13"/>
      <c r="N316" s="14"/>
      <c r="O316" s="15">
        <f>IF(D316=0,"",D316/C315)</f>
        <v>0.8</v>
      </c>
      <c r="P316" s="16">
        <v>12</v>
      </c>
      <c r="Q316" s="17">
        <f t="shared" si="26"/>
        <v>0.8</v>
      </c>
      <c r="R316" s="17">
        <f t="shared" si="27"/>
        <v>0.19999999999999996</v>
      </c>
      <c r="S316" s="18">
        <f>P316/P314</f>
        <v>0.66666666666666663</v>
      </c>
    </row>
    <row r="317" spans="1:19" ht="15.75" customHeight="1" x14ac:dyDescent="0.25">
      <c r="A317" s="4">
        <v>2102</v>
      </c>
      <c r="B317" s="5"/>
      <c r="C317" s="5"/>
      <c r="D317" s="5"/>
      <c r="E317" s="5">
        <v>11</v>
      </c>
      <c r="F317" s="5"/>
      <c r="G317" s="5"/>
      <c r="H317" s="5"/>
      <c r="I317" s="5"/>
      <c r="J317" s="5"/>
      <c r="K317" s="48"/>
      <c r="L317" s="12"/>
      <c r="M317" s="13"/>
      <c r="N317" s="14"/>
      <c r="O317" s="15">
        <f>IF(E317=0,"",E317/D316)</f>
        <v>0.91666666666666663</v>
      </c>
      <c r="P317" s="16">
        <v>12</v>
      </c>
      <c r="Q317" s="17">
        <f t="shared" si="26"/>
        <v>1</v>
      </c>
      <c r="R317" s="17">
        <f t="shared" si="27"/>
        <v>0</v>
      </c>
    </row>
    <row r="318" spans="1:19" ht="15.75" customHeight="1" x14ac:dyDescent="0.25">
      <c r="A318" s="4">
        <v>2201</v>
      </c>
      <c r="B318" s="5"/>
      <c r="C318" s="5"/>
      <c r="D318" s="5"/>
      <c r="E318" s="5"/>
      <c r="F318" s="5">
        <v>11</v>
      </c>
      <c r="G318" s="5"/>
      <c r="H318" s="5"/>
      <c r="I318" s="5"/>
      <c r="J318" s="5"/>
      <c r="K318" s="48"/>
      <c r="L318" s="12"/>
      <c r="M318" s="13"/>
      <c r="N318" s="14"/>
      <c r="O318" s="15">
        <f>IF(F318=0,"",F318/E317)</f>
        <v>1</v>
      </c>
      <c r="P318" s="16">
        <v>12</v>
      </c>
      <c r="Q318" s="17">
        <f t="shared" si="26"/>
        <v>1</v>
      </c>
      <c r="R318" s="17">
        <f t="shared" si="27"/>
        <v>0</v>
      </c>
    </row>
    <row r="319" spans="1:19" ht="15.75" customHeight="1" x14ac:dyDescent="0.25">
      <c r="A319" s="4">
        <v>2202</v>
      </c>
      <c r="B319" s="5"/>
      <c r="C319" s="5"/>
      <c r="D319" s="5"/>
      <c r="E319" s="5"/>
      <c r="F319" s="5"/>
      <c r="G319" s="5">
        <v>11</v>
      </c>
      <c r="H319" s="5"/>
      <c r="I319" s="5"/>
      <c r="J319" s="5"/>
      <c r="K319" s="48"/>
      <c r="L319" s="12"/>
      <c r="M319" s="13"/>
      <c r="N319" s="14"/>
      <c r="O319" s="15">
        <f>IF(G319=0,"",G319/F318)</f>
        <v>1</v>
      </c>
      <c r="P319" s="16">
        <v>13</v>
      </c>
      <c r="Q319" s="17">
        <f t="shared" si="26"/>
        <v>1.0833333333333333</v>
      </c>
      <c r="R319" s="17">
        <f t="shared" si="27"/>
        <v>-8.3333333333333259E-2</v>
      </c>
    </row>
    <row r="320" spans="1:19" ht="15.75" customHeight="1" x14ac:dyDescent="0.25">
      <c r="A320" s="4">
        <v>2301</v>
      </c>
      <c r="B320" s="5"/>
      <c r="C320" s="5"/>
      <c r="D320" s="5"/>
      <c r="E320" s="5"/>
      <c r="F320" s="5"/>
      <c r="G320" s="5"/>
      <c r="H320" s="5">
        <v>9</v>
      </c>
      <c r="I320" s="5"/>
      <c r="J320" s="5"/>
      <c r="K320" s="48"/>
      <c r="L320" s="12"/>
      <c r="M320" s="13"/>
      <c r="N320" s="14"/>
      <c r="O320" s="15">
        <f>IF(H320=0,"",H320/G319)</f>
        <v>0.81818181818181823</v>
      </c>
      <c r="P320" s="16">
        <v>9</v>
      </c>
      <c r="Q320" s="17">
        <f t="shared" si="26"/>
        <v>0.69230769230769229</v>
      </c>
      <c r="R320" s="17">
        <f t="shared" si="27"/>
        <v>0.30769230769230771</v>
      </c>
    </row>
    <row r="321" spans="1:19" ht="15.75" customHeight="1" x14ac:dyDescent="0.25">
      <c r="A321" s="4">
        <v>2302</v>
      </c>
      <c r="B321" s="5"/>
      <c r="C321" s="5"/>
      <c r="D321" s="5"/>
      <c r="E321" s="5"/>
      <c r="F321" s="5"/>
      <c r="G321" s="5"/>
      <c r="H321" s="5"/>
      <c r="I321" s="5">
        <v>9</v>
      </c>
      <c r="J321" s="5"/>
      <c r="K321" s="48"/>
      <c r="L321" s="12"/>
      <c r="M321" s="13"/>
      <c r="N321" s="14"/>
      <c r="O321" s="15">
        <f>IF(I321=0,"",I321/H320)</f>
        <v>1</v>
      </c>
      <c r="P321" s="16">
        <v>9</v>
      </c>
      <c r="Q321" s="17">
        <f t="shared" si="26"/>
        <v>1</v>
      </c>
      <c r="R321" s="17">
        <f t="shared" si="27"/>
        <v>0</v>
      </c>
    </row>
    <row r="322" spans="1:19" ht="15.75" customHeight="1" x14ac:dyDescent="0.25">
      <c r="A322" s="4">
        <v>2401</v>
      </c>
      <c r="B322" s="5"/>
      <c r="C322" s="5"/>
      <c r="D322" s="5"/>
      <c r="E322" s="5"/>
      <c r="F322" s="5"/>
      <c r="G322" s="5"/>
      <c r="H322" s="5"/>
      <c r="I322" s="5"/>
      <c r="J322" s="5">
        <v>7</v>
      </c>
      <c r="K322" s="48">
        <v>4</v>
      </c>
      <c r="L322" s="12"/>
      <c r="M322" s="13"/>
      <c r="N322" s="14"/>
      <c r="O322" s="15">
        <f>IF(J322=0,"",J322/I321)</f>
        <v>0.77777777777777779</v>
      </c>
      <c r="P322" s="16">
        <v>8</v>
      </c>
      <c r="Q322" s="17">
        <f t="shared" si="26"/>
        <v>0.88888888888888884</v>
      </c>
      <c r="R322" s="17">
        <f t="shared" si="27"/>
        <v>0.11111111111111116</v>
      </c>
    </row>
    <row r="323" spans="1:19" ht="15.75" customHeight="1" x14ac:dyDescent="0.25">
      <c r="A323" s="4">
        <v>2402</v>
      </c>
      <c r="B323" s="5"/>
      <c r="C323" s="5"/>
      <c r="D323" s="5"/>
      <c r="E323" s="5"/>
      <c r="F323" s="5"/>
      <c r="G323" s="5"/>
      <c r="H323" s="5"/>
      <c r="I323" s="5"/>
      <c r="J323" s="5">
        <v>5</v>
      </c>
      <c r="K323" s="48">
        <v>3</v>
      </c>
      <c r="L323" s="12"/>
      <c r="M323" s="13"/>
      <c r="N323" s="19"/>
      <c r="O323" s="20"/>
      <c r="P323" s="21">
        <v>5</v>
      </c>
      <c r="Q323" s="22"/>
      <c r="R323" s="20"/>
    </row>
    <row r="324" spans="1:19" ht="15.75" customHeight="1" x14ac:dyDescent="0.25">
      <c r="A324" s="4">
        <v>2501</v>
      </c>
      <c r="B324" s="5"/>
      <c r="C324" s="5"/>
      <c r="D324" s="5"/>
      <c r="E324" s="5"/>
      <c r="F324" s="5"/>
      <c r="G324" s="5"/>
      <c r="H324" s="5"/>
      <c r="I324" s="5"/>
      <c r="J324" s="5">
        <v>2</v>
      </c>
      <c r="K324" s="48">
        <v>2</v>
      </c>
      <c r="L324" s="12"/>
      <c r="M324" s="13"/>
      <c r="N324" s="19"/>
      <c r="O324" s="23"/>
      <c r="P324" s="21">
        <v>2</v>
      </c>
      <c r="Q324" s="85"/>
      <c r="R324" s="86"/>
    </row>
    <row r="325" spans="1:19" ht="15.75" customHeight="1" x14ac:dyDescent="0.25">
      <c r="A325" s="4">
        <v>2502</v>
      </c>
      <c r="B325" s="5"/>
      <c r="C325" s="5"/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9"/>
      <c r="O325" s="23"/>
      <c r="P325" s="21"/>
      <c r="Q325" s="24"/>
      <c r="R325" s="23"/>
    </row>
    <row r="326" spans="1:19" ht="15.75" customHeight="1" x14ac:dyDescent="0.25">
      <c r="A326" s="4">
        <v>2601</v>
      </c>
      <c r="B326" s="5"/>
      <c r="C326" s="5"/>
      <c r="D326" s="5"/>
      <c r="E326" s="5"/>
      <c r="F326" s="5"/>
      <c r="G326" s="5"/>
      <c r="H326" s="5"/>
      <c r="I326" s="5"/>
      <c r="J326" s="5"/>
      <c r="K326" s="48"/>
      <c r="L326" s="12"/>
      <c r="M326" s="13"/>
      <c r="N326" s="19"/>
      <c r="O326" s="13"/>
      <c r="P326" s="19"/>
      <c r="Q326" s="25"/>
      <c r="R326" s="23"/>
    </row>
    <row r="327" spans="1:19" ht="15.75" customHeight="1" x14ac:dyDescent="0.25">
      <c r="A327" s="4">
        <v>2602</v>
      </c>
      <c r="B327" s="5"/>
      <c r="C327" s="5"/>
      <c r="D327" s="5"/>
      <c r="E327" s="5"/>
      <c r="F327" s="5"/>
      <c r="G327" s="5"/>
      <c r="H327" s="5"/>
      <c r="I327" s="5"/>
      <c r="J327" s="5"/>
      <c r="K327" s="48"/>
      <c r="L327" s="12"/>
      <c r="M327" s="13"/>
      <c r="N327" s="19"/>
      <c r="O327" s="26" t="s">
        <v>21</v>
      </c>
      <c r="P327" s="27"/>
      <c r="Q327" s="28">
        <f>K330</f>
        <v>9</v>
      </c>
      <c r="R327" s="29" t="s">
        <v>4</v>
      </c>
    </row>
    <row r="328" spans="1:19" ht="15.75" customHeight="1" x14ac:dyDescent="0.25">
      <c r="A328" s="4">
        <v>2701</v>
      </c>
      <c r="B328" s="5"/>
      <c r="C328" s="5"/>
      <c r="D328" s="5"/>
      <c r="E328" s="5"/>
      <c r="F328" s="5"/>
      <c r="G328" s="5"/>
      <c r="H328" s="5"/>
      <c r="I328" s="5"/>
      <c r="J328" s="5"/>
      <c r="K328" s="48"/>
      <c r="L328" s="12"/>
      <c r="M328" s="13"/>
      <c r="N328" s="19"/>
      <c r="O328" s="30" t="s">
        <v>22</v>
      </c>
      <c r="P328" s="31" t="str">
        <f>IF(P327/B314=0,"",P327/B314)</f>
        <v/>
      </c>
      <c r="Q328" s="32" t="str">
        <f>IF(P327/Q327=0,"",P327/Q327)</f>
        <v/>
      </c>
      <c r="R328" s="33" t="s">
        <v>23</v>
      </c>
    </row>
    <row r="329" spans="1:19" ht="15.75" customHeight="1" x14ac:dyDescent="0.25">
      <c r="A329" s="4">
        <v>2702</v>
      </c>
      <c r="B329" s="103"/>
      <c r="C329" s="103"/>
      <c r="D329" s="103"/>
      <c r="E329" s="103"/>
      <c r="F329" s="103"/>
      <c r="G329" s="103"/>
      <c r="H329" s="103"/>
      <c r="I329" s="103"/>
      <c r="J329" s="103"/>
      <c r="K329" s="48"/>
      <c r="L329" s="34"/>
      <c r="M329" s="35"/>
      <c r="N329" s="36"/>
      <c r="O329" s="37"/>
      <c r="P329" s="38"/>
      <c r="Q329" s="38"/>
      <c r="R329" s="39"/>
    </row>
    <row r="330" spans="1:19" ht="18" customHeight="1" x14ac:dyDescent="0.25">
      <c r="A330" s="40"/>
      <c r="B330" s="113" t="s">
        <v>24</v>
      </c>
      <c r="C330" s="113"/>
      <c r="D330" s="113"/>
      <c r="E330" s="113"/>
      <c r="F330" s="113"/>
      <c r="G330" s="113"/>
      <c r="H330" s="113"/>
      <c r="I330" s="113"/>
      <c r="J330" s="113"/>
      <c r="K330" s="102">
        <f>SUM(K317:K326)</f>
        <v>9</v>
      </c>
      <c r="L330" s="41">
        <f>IF(K322=0,"",K322/B314)</f>
        <v>0.22222222222222221</v>
      </c>
      <c r="M330" s="41">
        <f>IF(K330=0,"",K330/B314)</f>
        <v>0.5</v>
      </c>
      <c r="N330" s="42">
        <f>IF(K322=0,"0%",M330-L330)</f>
        <v>0.27777777777777779</v>
      </c>
      <c r="O330" s="2"/>
      <c r="P330" s="3"/>
      <c r="Q330" s="43"/>
      <c r="R330" s="2"/>
    </row>
    <row r="331" spans="1:19" ht="12.75" customHeight="1" x14ac:dyDescent="0.25"/>
    <row r="332" spans="1:19" ht="12.75" customHeight="1" x14ac:dyDescent="0.25"/>
    <row r="333" spans="1:19" ht="26.25" customHeight="1" x14ac:dyDescent="0.4">
      <c r="B333" s="114" t="s">
        <v>0</v>
      </c>
      <c r="C333" s="114"/>
      <c r="D333" s="114"/>
      <c r="E333" s="114"/>
      <c r="F333" s="114"/>
      <c r="G333" s="114"/>
      <c r="H333" s="114"/>
      <c r="I333" s="114"/>
      <c r="J333" s="114"/>
      <c r="K333" s="1" t="s">
        <v>38</v>
      </c>
      <c r="L333" s="1"/>
      <c r="M333" s="2"/>
      <c r="N333" s="2"/>
      <c r="O333" s="3"/>
      <c r="P333" s="2"/>
      <c r="Q333" s="3"/>
      <c r="R333" s="3"/>
      <c r="S333" s="3"/>
    </row>
    <row r="334" spans="1:19" ht="20.25" x14ac:dyDescent="0.25">
      <c r="A334" s="115" t="s">
        <v>2</v>
      </c>
      <c r="B334" s="116" t="s">
        <v>3</v>
      </c>
      <c r="C334" s="117"/>
      <c r="D334" s="117"/>
      <c r="E334" s="117"/>
      <c r="F334" s="117"/>
      <c r="G334" s="117"/>
      <c r="H334" s="117"/>
      <c r="I334" s="117"/>
      <c r="J334" s="117"/>
      <c r="K334" s="118" t="s">
        <v>4</v>
      </c>
      <c r="L334" s="112" t="s">
        <v>5</v>
      </c>
      <c r="M334" s="112" t="s">
        <v>6</v>
      </c>
      <c r="N334" s="120" t="s">
        <v>7</v>
      </c>
      <c r="O334" s="112" t="s">
        <v>8</v>
      </c>
      <c r="P334" s="110" t="s">
        <v>9</v>
      </c>
      <c r="Q334" s="110" t="s">
        <v>10</v>
      </c>
      <c r="R334" s="112" t="s">
        <v>11</v>
      </c>
    </row>
    <row r="335" spans="1:19" ht="15.75" x14ac:dyDescent="0.25">
      <c r="A335" s="111"/>
      <c r="B335" s="4" t="s">
        <v>12</v>
      </c>
      <c r="C335" s="4" t="s">
        <v>13</v>
      </c>
      <c r="D335" s="4" t="s">
        <v>14</v>
      </c>
      <c r="E335" s="4" t="s">
        <v>15</v>
      </c>
      <c r="F335" s="4" t="s">
        <v>16</v>
      </c>
      <c r="G335" s="4" t="s">
        <v>17</v>
      </c>
      <c r="H335" s="4" t="s">
        <v>18</v>
      </c>
      <c r="I335" s="4" t="s">
        <v>19</v>
      </c>
      <c r="J335" s="4" t="s">
        <v>20</v>
      </c>
      <c r="K335" s="119"/>
      <c r="L335" s="111"/>
      <c r="M335" s="111"/>
      <c r="N335" s="111"/>
      <c r="O335" s="111"/>
      <c r="P335" s="111"/>
      <c r="Q335" s="111"/>
      <c r="R335" s="111"/>
    </row>
    <row r="336" spans="1:19" ht="15.75" x14ac:dyDescent="0.25">
      <c r="A336" s="4">
        <v>2002</v>
      </c>
      <c r="B336" s="5">
        <v>37</v>
      </c>
      <c r="C336" s="5"/>
      <c r="D336" s="5"/>
      <c r="E336" s="5"/>
      <c r="F336" s="5"/>
      <c r="G336" s="5"/>
      <c r="H336" s="5"/>
      <c r="I336" s="5"/>
      <c r="J336" s="5"/>
      <c r="K336" s="48"/>
      <c r="L336" s="6"/>
      <c r="M336" s="7"/>
      <c r="N336" s="8"/>
      <c r="O336" s="9"/>
      <c r="P336" s="10">
        <f>B336</f>
        <v>37</v>
      </c>
      <c r="Q336" s="11"/>
      <c r="R336" s="9"/>
    </row>
    <row r="337" spans="1:19" ht="15.75" x14ac:dyDescent="0.25">
      <c r="A337" s="4">
        <v>2101</v>
      </c>
      <c r="B337" s="5"/>
      <c r="C337" s="5">
        <v>28</v>
      </c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4"/>
      <c r="O337" s="15">
        <f>IF(C337=0,"",C337/B336)</f>
        <v>0.7567567567567568</v>
      </c>
      <c r="P337" s="16">
        <v>28</v>
      </c>
      <c r="Q337" s="17">
        <f t="shared" ref="Q337:Q344" si="28">IF(P337=0,"",P337/P336)</f>
        <v>0.7567567567567568</v>
      </c>
      <c r="R337" s="17">
        <f t="shared" ref="R337:R344" si="29">IF(P337=0,"",100%-Q337)</f>
        <v>0.2432432432432432</v>
      </c>
    </row>
    <row r="338" spans="1:19" ht="15.75" customHeight="1" x14ac:dyDescent="0.25">
      <c r="A338" s="4">
        <v>2102</v>
      </c>
      <c r="B338" s="5"/>
      <c r="C338" s="5"/>
      <c r="D338" s="5">
        <v>26</v>
      </c>
      <c r="E338" s="5"/>
      <c r="F338" s="5"/>
      <c r="G338" s="5"/>
      <c r="H338" s="5"/>
      <c r="I338" s="5"/>
      <c r="J338" s="5"/>
      <c r="K338" s="48"/>
      <c r="L338" s="12"/>
      <c r="M338" s="13"/>
      <c r="N338" s="14"/>
      <c r="O338" s="15">
        <f>IF(D338=0,"",D338/C337)</f>
        <v>0.9285714285714286</v>
      </c>
      <c r="P338" s="16">
        <v>26</v>
      </c>
      <c r="Q338" s="17">
        <f t="shared" si="28"/>
        <v>0.9285714285714286</v>
      </c>
      <c r="R338" s="17">
        <f t="shared" si="29"/>
        <v>7.1428571428571397E-2</v>
      </c>
      <c r="S338" s="18">
        <f>P338/P336</f>
        <v>0.70270270270270274</v>
      </c>
    </row>
    <row r="339" spans="1:19" ht="15.75" customHeight="1" x14ac:dyDescent="0.25">
      <c r="A339" s="4">
        <v>2201</v>
      </c>
      <c r="B339" s="5"/>
      <c r="C339" s="5"/>
      <c r="D339" s="5"/>
      <c r="E339" s="5">
        <v>24</v>
      </c>
      <c r="F339" s="5"/>
      <c r="G339" s="5"/>
      <c r="H339" s="5"/>
      <c r="I339" s="5"/>
      <c r="J339" s="5"/>
      <c r="K339" s="48"/>
      <c r="L339" s="12"/>
      <c r="M339" s="13"/>
      <c r="N339" s="14"/>
      <c r="O339" s="15">
        <f>IF(E339=0,"",E339/D338)</f>
        <v>0.92307692307692313</v>
      </c>
      <c r="P339" s="16">
        <v>25</v>
      </c>
      <c r="Q339" s="17">
        <f t="shared" si="28"/>
        <v>0.96153846153846156</v>
      </c>
      <c r="R339" s="17">
        <f t="shared" si="29"/>
        <v>3.8461538461538436E-2</v>
      </c>
    </row>
    <row r="340" spans="1:19" ht="15.75" customHeight="1" x14ac:dyDescent="0.25">
      <c r="A340" s="4">
        <v>2202</v>
      </c>
      <c r="B340" s="5"/>
      <c r="C340" s="5"/>
      <c r="D340" s="5"/>
      <c r="E340" s="5"/>
      <c r="F340" s="5">
        <v>20</v>
      </c>
      <c r="G340" s="5"/>
      <c r="H340" s="5"/>
      <c r="I340" s="5"/>
      <c r="J340" s="5"/>
      <c r="K340" s="48"/>
      <c r="L340" s="12"/>
      <c r="M340" s="13"/>
      <c r="N340" s="14"/>
      <c r="O340" s="15">
        <f>IF(F340=0,"",F340/E339)</f>
        <v>0.83333333333333337</v>
      </c>
      <c r="P340" s="16">
        <v>22</v>
      </c>
      <c r="Q340" s="17">
        <f t="shared" si="28"/>
        <v>0.88</v>
      </c>
      <c r="R340" s="17">
        <f t="shared" si="29"/>
        <v>0.12</v>
      </c>
    </row>
    <row r="341" spans="1:19" ht="15.75" customHeight="1" x14ac:dyDescent="0.25">
      <c r="A341" s="4">
        <v>2301</v>
      </c>
      <c r="B341" s="5"/>
      <c r="C341" s="5"/>
      <c r="D341" s="5"/>
      <c r="E341" s="5"/>
      <c r="F341" s="5"/>
      <c r="G341" s="5">
        <v>18</v>
      </c>
      <c r="H341" s="5"/>
      <c r="I341" s="5"/>
      <c r="J341" s="5"/>
      <c r="K341" s="48"/>
      <c r="L341" s="12"/>
      <c r="M341" s="13"/>
      <c r="N341" s="14"/>
      <c r="O341" s="15">
        <f>IF(G341=0,"",G341/F340)</f>
        <v>0.9</v>
      </c>
      <c r="P341" s="16">
        <v>21</v>
      </c>
      <c r="Q341" s="17">
        <f t="shared" si="28"/>
        <v>0.95454545454545459</v>
      </c>
      <c r="R341" s="17">
        <f t="shared" si="29"/>
        <v>4.5454545454545414E-2</v>
      </c>
    </row>
    <row r="342" spans="1:19" ht="15.75" customHeight="1" x14ac:dyDescent="0.25">
      <c r="A342" s="4">
        <v>2302</v>
      </c>
      <c r="B342" s="5"/>
      <c r="C342" s="5"/>
      <c r="D342" s="5"/>
      <c r="E342" s="5"/>
      <c r="F342" s="5"/>
      <c r="G342" s="5"/>
      <c r="H342" s="5">
        <v>18</v>
      </c>
      <c r="I342" s="5"/>
      <c r="J342" s="5"/>
      <c r="K342" s="48"/>
      <c r="L342" s="12"/>
      <c r="M342" s="13"/>
      <c r="N342" s="14"/>
      <c r="O342" s="15">
        <f>IF(H342=0,"",H342/G341)</f>
        <v>1</v>
      </c>
      <c r="P342" s="16">
        <v>20</v>
      </c>
      <c r="Q342" s="17">
        <f t="shared" si="28"/>
        <v>0.95238095238095233</v>
      </c>
      <c r="R342" s="17">
        <f t="shared" si="29"/>
        <v>4.7619047619047672E-2</v>
      </c>
    </row>
    <row r="343" spans="1:19" ht="15.75" customHeight="1" x14ac:dyDescent="0.25">
      <c r="A343" s="4">
        <v>2401</v>
      </c>
      <c r="B343" s="5"/>
      <c r="C343" s="5"/>
      <c r="D343" s="5"/>
      <c r="E343" s="5"/>
      <c r="F343" s="5"/>
      <c r="G343" s="5"/>
      <c r="H343" s="5"/>
      <c r="I343" s="5">
        <v>18</v>
      </c>
      <c r="J343" s="5"/>
      <c r="K343" s="48"/>
      <c r="L343" s="12"/>
      <c r="M343" s="13"/>
      <c r="N343" s="14"/>
      <c r="O343" s="15">
        <f>IF(I343=0,"",I343/H342)</f>
        <v>1</v>
      </c>
      <c r="P343" s="16">
        <v>19</v>
      </c>
      <c r="Q343" s="17">
        <f t="shared" si="28"/>
        <v>0.95</v>
      </c>
      <c r="R343" s="17">
        <f t="shared" si="29"/>
        <v>5.0000000000000044E-2</v>
      </c>
    </row>
    <row r="344" spans="1:19" ht="15.75" customHeight="1" x14ac:dyDescent="0.25">
      <c r="A344" s="4">
        <v>2402</v>
      </c>
      <c r="B344" s="5"/>
      <c r="C344" s="5"/>
      <c r="D344" s="5"/>
      <c r="E344" s="5"/>
      <c r="F344" s="5"/>
      <c r="G344" s="5"/>
      <c r="H344" s="5"/>
      <c r="I344" s="5"/>
      <c r="J344" s="5">
        <v>13</v>
      </c>
      <c r="K344" s="48">
        <v>11</v>
      </c>
      <c r="L344" s="12"/>
      <c r="M344" s="13"/>
      <c r="N344" s="14"/>
      <c r="O344" s="15">
        <f>IF(J344=0,"",J344/I343)</f>
        <v>0.72222222222222221</v>
      </c>
      <c r="P344" s="16">
        <v>17</v>
      </c>
      <c r="Q344" s="17">
        <f t="shared" si="28"/>
        <v>0.89473684210526316</v>
      </c>
      <c r="R344" s="17">
        <f t="shared" si="29"/>
        <v>0.10526315789473684</v>
      </c>
    </row>
    <row r="345" spans="1:19" ht="15.75" customHeight="1" x14ac:dyDescent="0.25">
      <c r="A345" s="4">
        <v>2501</v>
      </c>
      <c r="B345" s="5"/>
      <c r="C345" s="5"/>
      <c r="D345" s="5"/>
      <c r="E345" s="5"/>
      <c r="F345" s="5"/>
      <c r="G345" s="5"/>
      <c r="H345" s="5"/>
      <c r="I345" s="5"/>
      <c r="J345" s="5">
        <v>5</v>
      </c>
      <c r="K345" s="48">
        <v>5</v>
      </c>
      <c r="L345" s="12"/>
      <c r="M345" s="13"/>
      <c r="N345" s="19"/>
      <c r="O345" s="20"/>
      <c r="P345" s="21">
        <v>7</v>
      </c>
      <c r="Q345" s="87"/>
      <c r="R345" s="88"/>
    </row>
    <row r="346" spans="1:19" ht="15.75" customHeight="1" x14ac:dyDescent="0.25">
      <c r="A346" s="4">
        <v>2502</v>
      </c>
      <c r="B346" s="5"/>
      <c r="C346" s="5"/>
      <c r="D346" s="5"/>
      <c r="E346" s="5"/>
      <c r="F346" s="5"/>
      <c r="G346" s="5"/>
      <c r="H346" s="5"/>
      <c r="I346" s="5"/>
      <c r="J346" s="5">
        <v>1</v>
      </c>
      <c r="K346" s="48">
        <v>1</v>
      </c>
      <c r="L346" s="12"/>
      <c r="M346" s="13"/>
      <c r="N346" s="19"/>
      <c r="O346" s="23"/>
      <c r="P346" s="21">
        <v>1</v>
      </c>
      <c r="Q346" s="24"/>
      <c r="R346" s="23"/>
    </row>
    <row r="347" spans="1:19" ht="15.75" customHeight="1" x14ac:dyDescent="0.25">
      <c r="A347" s="4">
        <v>2601</v>
      </c>
      <c r="B347" s="5"/>
      <c r="C347" s="5"/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9"/>
      <c r="O347" s="23"/>
      <c r="P347" s="21"/>
      <c r="Q347" s="24"/>
      <c r="R347" s="23"/>
    </row>
    <row r="348" spans="1:19" ht="15.75" customHeight="1" x14ac:dyDescent="0.25">
      <c r="A348" s="4">
        <v>2602</v>
      </c>
      <c r="B348" s="5"/>
      <c r="C348" s="5"/>
      <c r="D348" s="5"/>
      <c r="E348" s="5"/>
      <c r="F348" s="5"/>
      <c r="G348" s="5"/>
      <c r="H348" s="5"/>
      <c r="I348" s="5"/>
      <c r="J348" s="5"/>
      <c r="K348" s="48"/>
      <c r="L348" s="12"/>
      <c r="M348" s="13"/>
      <c r="N348" s="19"/>
      <c r="O348" s="13"/>
      <c r="P348" s="19"/>
      <c r="Q348" s="25"/>
      <c r="R348" s="23"/>
    </row>
    <row r="349" spans="1:19" ht="15.75" customHeight="1" x14ac:dyDescent="0.25">
      <c r="A349" s="4">
        <v>2701</v>
      </c>
      <c r="B349" s="5"/>
      <c r="C349" s="5"/>
      <c r="D349" s="5"/>
      <c r="E349" s="5"/>
      <c r="F349" s="5"/>
      <c r="G349" s="5"/>
      <c r="H349" s="5"/>
      <c r="I349" s="5"/>
      <c r="J349" s="5"/>
      <c r="K349" s="48"/>
      <c r="L349" s="12"/>
      <c r="M349" s="13"/>
      <c r="N349" s="19"/>
      <c r="O349" s="26" t="s">
        <v>21</v>
      </c>
      <c r="P349" s="27">
        <v>1</v>
      </c>
      <c r="Q349" s="28">
        <f>K352</f>
        <v>17</v>
      </c>
      <c r="R349" s="29" t="s">
        <v>4</v>
      </c>
    </row>
    <row r="350" spans="1:19" ht="15.75" customHeight="1" x14ac:dyDescent="0.25">
      <c r="A350" s="4">
        <v>2702</v>
      </c>
      <c r="B350" s="5"/>
      <c r="C350" s="5"/>
      <c r="D350" s="5"/>
      <c r="E350" s="5"/>
      <c r="F350" s="5"/>
      <c r="G350" s="5"/>
      <c r="H350" s="5"/>
      <c r="I350" s="5"/>
      <c r="J350" s="5"/>
      <c r="K350" s="48"/>
      <c r="L350" s="12"/>
      <c r="M350" s="13"/>
      <c r="N350" s="19"/>
      <c r="O350" s="30" t="s">
        <v>22</v>
      </c>
      <c r="P350" s="31">
        <f>IF(P349/B336=0,"",P349/B336)</f>
        <v>2.7027027027027029E-2</v>
      </c>
      <c r="Q350" s="32">
        <f>IF(P349/Q349=0,"",P349/Q349)</f>
        <v>5.8823529411764705E-2</v>
      </c>
      <c r="R350" s="33" t="s">
        <v>23</v>
      </c>
    </row>
    <row r="351" spans="1:19" ht="15.75" customHeight="1" x14ac:dyDescent="0.25">
      <c r="A351" s="4">
        <v>2801</v>
      </c>
      <c r="B351" s="103"/>
      <c r="C351" s="103"/>
      <c r="D351" s="103"/>
      <c r="E351" s="103"/>
      <c r="F351" s="103"/>
      <c r="G351" s="103"/>
      <c r="H351" s="103"/>
      <c r="I351" s="103"/>
      <c r="J351" s="103"/>
      <c r="K351" s="48"/>
      <c r="L351" s="34"/>
      <c r="M351" s="35"/>
      <c r="N351" s="36"/>
      <c r="O351" s="37"/>
      <c r="P351" s="38"/>
      <c r="Q351" s="38"/>
      <c r="R351" s="39"/>
    </row>
    <row r="352" spans="1:19" ht="18" customHeight="1" x14ac:dyDescent="0.25">
      <c r="A352" s="40"/>
      <c r="B352" s="113" t="s">
        <v>24</v>
      </c>
      <c r="C352" s="113"/>
      <c r="D352" s="113"/>
      <c r="E352" s="113"/>
      <c r="F352" s="113"/>
      <c r="G352" s="113"/>
      <c r="H352" s="113"/>
      <c r="I352" s="113"/>
      <c r="J352" s="113"/>
      <c r="K352" s="102">
        <f>SUM(K339:K348)</f>
        <v>17</v>
      </c>
      <c r="L352" s="41">
        <f>IF(K344=0,"",K344/B336)</f>
        <v>0.29729729729729731</v>
      </c>
      <c r="M352" s="41">
        <f>IF(K352=0,"",K352/B336)</f>
        <v>0.45945945945945948</v>
      </c>
      <c r="N352" s="42">
        <f>IF(K344=0,"0%",M352-L352)</f>
        <v>0.16216216216216217</v>
      </c>
      <c r="O352" s="2"/>
      <c r="P352" s="3"/>
      <c r="Q352" s="43"/>
      <c r="R352" s="2"/>
    </row>
    <row r="353" spans="1:19" ht="12.75" customHeight="1" x14ac:dyDescent="0.25"/>
    <row r="354" spans="1:19" ht="12.75" customHeight="1" x14ac:dyDescent="0.25"/>
    <row r="355" spans="1:19" ht="26.25" customHeight="1" x14ac:dyDescent="0.4">
      <c r="B355" s="114" t="s">
        <v>0</v>
      </c>
      <c r="C355" s="114"/>
      <c r="D355" s="114"/>
      <c r="E355" s="114"/>
      <c r="F355" s="114"/>
      <c r="G355" s="114"/>
      <c r="H355" s="114"/>
      <c r="I355" s="114"/>
      <c r="J355" s="114"/>
      <c r="K355" s="1" t="s">
        <v>39</v>
      </c>
      <c r="L355" s="1"/>
      <c r="M355" s="2"/>
      <c r="N355" s="2"/>
      <c r="O355" s="3"/>
      <c r="P355" s="2"/>
      <c r="Q355" s="3"/>
      <c r="R355" s="3"/>
      <c r="S355" s="3"/>
    </row>
    <row r="356" spans="1:19" ht="20.25" x14ac:dyDescent="0.25">
      <c r="A356" s="115" t="s">
        <v>2</v>
      </c>
      <c r="B356" s="116" t="s">
        <v>3</v>
      </c>
      <c r="C356" s="117"/>
      <c r="D356" s="117"/>
      <c r="E356" s="117"/>
      <c r="F356" s="117"/>
      <c r="G356" s="117"/>
      <c r="H356" s="117"/>
      <c r="I356" s="117"/>
      <c r="J356" s="117"/>
      <c r="K356" s="118" t="s">
        <v>4</v>
      </c>
      <c r="L356" s="112" t="s">
        <v>5</v>
      </c>
      <c r="M356" s="112" t="s">
        <v>6</v>
      </c>
      <c r="N356" s="120" t="s">
        <v>7</v>
      </c>
      <c r="O356" s="112" t="s">
        <v>8</v>
      </c>
      <c r="P356" s="110" t="s">
        <v>9</v>
      </c>
      <c r="Q356" s="110" t="s">
        <v>10</v>
      </c>
      <c r="R356" s="112" t="s">
        <v>11</v>
      </c>
    </row>
    <row r="357" spans="1:19" ht="15.75" x14ac:dyDescent="0.25">
      <c r="A357" s="111"/>
      <c r="B357" s="4" t="s">
        <v>12</v>
      </c>
      <c r="C357" s="4" t="s">
        <v>13</v>
      </c>
      <c r="D357" s="4" t="s">
        <v>14</v>
      </c>
      <c r="E357" s="4" t="s">
        <v>15</v>
      </c>
      <c r="F357" s="4" t="s">
        <v>16</v>
      </c>
      <c r="G357" s="4" t="s">
        <v>17</v>
      </c>
      <c r="H357" s="4" t="s">
        <v>18</v>
      </c>
      <c r="I357" s="4" t="s">
        <v>19</v>
      </c>
      <c r="J357" s="4" t="s">
        <v>20</v>
      </c>
      <c r="K357" s="119"/>
      <c r="L357" s="111"/>
      <c r="M357" s="111"/>
      <c r="N357" s="111"/>
      <c r="O357" s="111"/>
      <c r="P357" s="111"/>
      <c r="Q357" s="111"/>
      <c r="R357" s="111"/>
    </row>
    <row r="358" spans="1:19" ht="15.75" customHeight="1" x14ac:dyDescent="0.25">
      <c r="A358" s="4">
        <v>2101</v>
      </c>
      <c r="B358" s="5">
        <v>16</v>
      </c>
      <c r="C358" s="5"/>
      <c r="D358" s="5"/>
      <c r="E358" s="5"/>
      <c r="F358" s="5"/>
      <c r="G358" s="5"/>
      <c r="H358" s="5"/>
      <c r="I358" s="5"/>
      <c r="J358" s="5"/>
      <c r="K358" s="48"/>
      <c r="L358" s="6"/>
      <c r="M358" s="7"/>
      <c r="N358" s="8"/>
      <c r="O358" s="9"/>
      <c r="P358" s="10">
        <f>B358</f>
        <v>16</v>
      </c>
      <c r="Q358" s="11"/>
      <c r="R358" s="9"/>
    </row>
    <row r="359" spans="1:19" ht="15.75" customHeight="1" x14ac:dyDescent="0.25">
      <c r="A359" s="4">
        <v>2102</v>
      </c>
      <c r="B359" s="5"/>
      <c r="C359" s="5">
        <v>11</v>
      </c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4"/>
      <c r="O359" s="15">
        <f>IF(C359=0,"",C359/B358)</f>
        <v>0.6875</v>
      </c>
      <c r="P359" s="16">
        <v>11</v>
      </c>
      <c r="Q359" s="17">
        <f t="shared" ref="Q359:Q366" si="30">IF(P359=0,"",P359/P358)</f>
        <v>0.6875</v>
      </c>
      <c r="R359" s="17">
        <f t="shared" ref="R359:R366" si="31">IF(P359=0,"",100%-Q359)</f>
        <v>0.3125</v>
      </c>
    </row>
    <row r="360" spans="1:19" ht="15.75" customHeight="1" x14ac:dyDescent="0.25">
      <c r="A360" s="4">
        <v>2201</v>
      </c>
      <c r="B360" s="5"/>
      <c r="C360" s="5"/>
      <c r="D360" s="5">
        <v>7</v>
      </c>
      <c r="E360" s="5"/>
      <c r="F360" s="5"/>
      <c r="G360" s="5"/>
      <c r="H360" s="5"/>
      <c r="I360" s="5"/>
      <c r="J360" s="5"/>
      <c r="K360" s="48"/>
      <c r="L360" s="12"/>
      <c r="M360" s="13"/>
      <c r="N360" s="14"/>
      <c r="O360" s="15">
        <f>IF(D360=0,"",D360/C359)</f>
        <v>0.63636363636363635</v>
      </c>
      <c r="P360" s="16">
        <v>7</v>
      </c>
      <c r="Q360" s="17">
        <f t="shared" si="30"/>
        <v>0.63636363636363635</v>
      </c>
      <c r="R360" s="17">
        <f t="shared" si="31"/>
        <v>0.36363636363636365</v>
      </c>
      <c r="S360" s="18">
        <f>P360/P358</f>
        <v>0.4375</v>
      </c>
    </row>
    <row r="361" spans="1:19" ht="15.75" customHeight="1" x14ac:dyDescent="0.25">
      <c r="A361" s="4">
        <v>2202</v>
      </c>
      <c r="B361" s="5"/>
      <c r="C361" s="5"/>
      <c r="D361" s="5"/>
      <c r="E361" s="5">
        <v>7</v>
      </c>
      <c r="F361" s="5"/>
      <c r="G361" s="5"/>
      <c r="H361" s="5"/>
      <c r="I361" s="5"/>
      <c r="J361" s="5"/>
      <c r="K361" s="48"/>
      <c r="L361" s="12"/>
      <c r="M361" s="13"/>
      <c r="N361" s="14"/>
      <c r="O361" s="15">
        <f>IF(E361=0,"",E361/D360)</f>
        <v>1</v>
      </c>
      <c r="P361" s="16">
        <v>7</v>
      </c>
      <c r="Q361" s="17">
        <f t="shared" si="30"/>
        <v>1</v>
      </c>
      <c r="R361" s="17">
        <f t="shared" si="31"/>
        <v>0</v>
      </c>
    </row>
    <row r="362" spans="1:19" ht="15.75" customHeight="1" x14ac:dyDescent="0.25">
      <c r="A362" s="4">
        <v>2301</v>
      </c>
      <c r="B362" s="5"/>
      <c r="C362" s="5"/>
      <c r="D362" s="5"/>
      <c r="E362" s="5"/>
      <c r="F362" s="5">
        <v>7</v>
      </c>
      <c r="G362" s="5"/>
      <c r="H362" s="5"/>
      <c r="I362" s="5"/>
      <c r="J362" s="5"/>
      <c r="K362" s="48"/>
      <c r="L362" s="12"/>
      <c r="M362" s="13"/>
      <c r="N362" s="14"/>
      <c r="O362" s="15">
        <f>IF(F362=0,"",F362/E361)</f>
        <v>1</v>
      </c>
      <c r="P362" s="16">
        <v>7</v>
      </c>
      <c r="Q362" s="17">
        <f t="shared" si="30"/>
        <v>1</v>
      </c>
      <c r="R362" s="17">
        <f t="shared" si="31"/>
        <v>0</v>
      </c>
    </row>
    <row r="363" spans="1:19" ht="15.75" customHeight="1" x14ac:dyDescent="0.25">
      <c r="A363" s="4">
        <v>2302</v>
      </c>
      <c r="B363" s="5"/>
      <c r="C363" s="5"/>
      <c r="D363" s="5"/>
      <c r="E363" s="5"/>
      <c r="F363" s="5"/>
      <c r="G363" s="5">
        <v>7</v>
      </c>
      <c r="H363" s="5"/>
      <c r="I363" s="5"/>
      <c r="J363" s="5"/>
      <c r="K363" s="48"/>
      <c r="L363" s="12"/>
      <c r="M363" s="13"/>
      <c r="N363" s="14"/>
      <c r="O363" s="15">
        <f>IF(G363=0,"",G363/F362)</f>
        <v>1</v>
      </c>
      <c r="P363" s="16">
        <v>7</v>
      </c>
      <c r="Q363" s="17">
        <f t="shared" si="30"/>
        <v>1</v>
      </c>
      <c r="R363" s="17">
        <f t="shared" si="31"/>
        <v>0</v>
      </c>
    </row>
    <row r="364" spans="1:19" ht="15.75" customHeight="1" x14ac:dyDescent="0.25">
      <c r="A364" s="4">
        <v>2401</v>
      </c>
      <c r="B364" s="5"/>
      <c r="C364" s="5"/>
      <c r="D364" s="5"/>
      <c r="E364" s="5"/>
      <c r="F364" s="5"/>
      <c r="G364" s="5"/>
      <c r="H364" s="5">
        <v>6</v>
      </c>
      <c r="I364" s="5"/>
      <c r="J364" s="5"/>
      <c r="K364" s="48"/>
      <c r="L364" s="12"/>
      <c r="M364" s="13"/>
      <c r="N364" s="14"/>
      <c r="O364" s="15">
        <f>IF(H364=0,"",H364/G363)</f>
        <v>0.8571428571428571</v>
      </c>
      <c r="P364" s="16">
        <v>6</v>
      </c>
      <c r="Q364" s="17">
        <f t="shared" si="30"/>
        <v>0.8571428571428571</v>
      </c>
      <c r="R364" s="17">
        <f t="shared" si="31"/>
        <v>0.1428571428571429</v>
      </c>
    </row>
    <row r="365" spans="1:19" ht="15.75" customHeight="1" x14ac:dyDescent="0.25">
      <c r="A365" s="4">
        <v>2402</v>
      </c>
      <c r="B365" s="5"/>
      <c r="C365" s="5"/>
      <c r="D365" s="5"/>
      <c r="E365" s="5"/>
      <c r="F365" s="5"/>
      <c r="G365" s="5"/>
      <c r="H365" s="5"/>
      <c r="I365" s="5">
        <v>6</v>
      </c>
      <c r="J365" s="5"/>
      <c r="K365" s="48"/>
      <c r="L365" s="12"/>
      <c r="M365" s="13"/>
      <c r="N365" s="14"/>
      <c r="O365" s="15">
        <f>IF(I365=0,"",I365/H364)</f>
        <v>1</v>
      </c>
      <c r="P365" s="16">
        <v>6</v>
      </c>
      <c r="Q365" s="17">
        <f t="shared" si="30"/>
        <v>1</v>
      </c>
      <c r="R365" s="17">
        <f t="shared" si="31"/>
        <v>0</v>
      </c>
    </row>
    <row r="366" spans="1:19" ht="15.75" customHeight="1" x14ac:dyDescent="0.25">
      <c r="A366" s="4">
        <v>2501</v>
      </c>
      <c r="B366" s="5"/>
      <c r="C366" s="5"/>
      <c r="D366" s="5"/>
      <c r="E366" s="5"/>
      <c r="F366" s="5"/>
      <c r="G366" s="5"/>
      <c r="H366" s="5"/>
      <c r="I366" s="5"/>
      <c r="J366" s="5">
        <v>4</v>
      </c>
      <c r="K366" s="48">
        <v>3</v>
      </c>
      <c r="L366" s="12"/>
      <c r="M366" s="13"/>
      <c r="N366" s="14"/>
      <c r="O366" s="15">
        <f>IF(J366=0,"",J366/I365)</f>
        <v>0.66666666666666663</v>
      </c>
      <c r="P366" s="16">
        <v>5</v>
      </c>
      <c r="Q366" s="17">
        <f t="shared" si="30"/>
        <v>0.83333333333333337</v>
      </c>
      <c r="R366" s="17">
        <f t="shared" si="31"/>
        <v>0.16666666666666663</v>
      </c>
    </row>
    <row r="367" spans="1:19" ht="15.75" customHeight="1" x14ac:dyDescent="0.25">
      <c r="A367" s="4">
        <v>2502</v>
      </c>
      <c r="B367" s="5"/>
      <c r="C367" s="5"/>
      <c r="D367" s="5"/>
      <c r="E367" s="5"/>
      <c r="F367" s="5"/>
      <c r="G367" s="5"/>
      <c r="H367" s="5"/>
      <c r="I367" s="5"/>
      <c r="J367" s="5">
        <v>2</v>
      </c>
      <c r="K367" s="48">
        <v>2</v>
      </c>
      <c r="L367" s="12"/>
      <c r="M367" s="13"/>
      <c r="N367" s="19"/>
      <c r="O367" s="20"/>
      <c r="P367" s="21">
        <v>2</v>
      </c>
      <c r="Q367" s="22"/>
      <c r="R367" s="20"/>
    </row>
    <row r="368" spans="1:19" ht="15.75" customHeight="1" x14ac:dyDescent="0.25">
      <c r="A368" s="4">
        <v>2601</v>
      </c>
      <c r="B368" s="5"/>
      <c r="C368" s="5"/>
      <c r="D368" s="5"/>
      <c r="E368" s="5"/>
      <c r="F368" s="5"/>
      <c r="G368" s="5"/>
      <c r="H368" s="5"/>
      <c r="I368" s="5"/>
      <c r="J368" s="5"/>
      <c r="K368" s="48"/>
      <c r="L368" s="12"/>
      <c r="M368" s="13"/>
      <c r="N368" s="19"/>
      <c r="O368" s="23"/>
      <c r="P368" s="21"/>
      <c r="Q368" s="24"/>
      <c r="R368" s="23"/>
    </row>
    <row r="369" spans="1:23" ht="15.75" customHeight="1" x14ac:dyDescent="0.25">
      <c r="A369" s="4">
        <v>2602</v>
      </c>
      <c r="B369" s="5"/>
      <c r="C369" s="5"/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9"/>
      <c r="O369" s="23"/>
      <c r="P369" s="21"/>
      <c r="Q369" s="24"/>
      <c r="R369" s="23"/>
    </row>
    <row r="370" spans="1:23" ht="15.75" customHeight="1" x14ac:dyDescent="0.25">
      <c r="A370" s="4">
        <v>2701</v>
      </c>
      <c r="B370" s="5"/>
      <c r="C370" s="5"/>
      <c r="D370" s="5"/>
      <c r="E370" s="5"/>
      <c r="F370" s="5"/>
      <c r="G370" s="5"/>
      <c r="H370" s="5"/>
      <c r="I370" s="5"/>
      <c r="J370" s="5"/>
      <c r="K370" s="48"/>
      <c r="L370" s="12"/>
      <c r="M370" s="13"/>
      <c r="N370" s="19"/>
      <c r="O370" s="13"/>
      <c r="P370" s="19"/>
      <c r="Q370" s="25"/>
      <c r="R370" s="23"/>
    </row>
    <row r="371" spans="1:23" ht="15.75" customHeight="1" x14ac:dyDescent="0.25">
      <c r="A371" s="4">
        <v>2702</v>
      </c>
      <c r="B371" s="5"/>
      <c r="C371" s="5"/>
      <c r="D371" s="5"/>
      <c r="E371" s="5"/>
      <c r="F371" s="5"/>
      <c r="G371" s="5"/>
      <c r="H371" s="5"/>
      <c r="I371" s="5"/>
      <c r="J371" s="5"/>
      <c r="K371" s="48"/>
      <c r="L371" s="12"/>
      <c r="M371" s="13"/>
      <c r="N371" s="19"/>
      <c r="O371" s="26" t="s">
        <v>21</v>
      </c>
      <c r="P371" s="27"/>
      <c r="Q371" s="28">
        <f>IF(SUM(K360:K367)=0,"",SUM(K360:K367))</f>
        <v>5</v>
      </c>
      <c r="R371" s="29" t="s">
        <v>4</v>
      </c>
    </row>
    <row r="372" spans="1:23" ht="15.75" customHeight="1" x14ac:dyDescent="0.25">
      <c r="A372" s="4">
        <v>2801</v>
      </c>
      <c r="B372" s="5"/>
      <c r="C372" s="5"/>
      <c r="D372" s="5"/>
      <c r="E372" s="5"/>
      <c r="F372" s="5"/>
      <c r="G372" s="5"/>
      <c r="H372" s="5"/>
      <c r="I372" s="5"/>
      <c r="J372" s="5"/>
      <c r="K372" s="48"/>
      <c r="L372" s="12"/>
      <c r="M372" s="13"/>
      <c r="N372" s="19"/>
      <c r="O372" s="30" t="s">
        <v>22</v>
      </c>
      <c r="P372" s="31" t="str">
        <f>IF(P371/B358=0,"",P371/B358)</f>
        <v/>
      </c>
      <c r="Q372" s="32" t="str">
        <f>IF(P371/Q371=0,"",P371/Q371)</f>
        <v/>
      </c>
      <c r="R372" s="33" t="s">
        <v>23</v>
      </c>
    </row>
    <row r="373" spans="1:23" ht="15.75" customHeight="1" x14ac:dyDescent="0.25">
      <c r="A373" s="4">
        <v>2802</v>
      </c>
      <c r="B373" s="103"/>
      <c r="C373" s="103"/>
      <c r="D373" s="103"/>
      <c r="E373" s="103"/>
      <c r="F373" s="103"/>
      <c r="G373" s="103"/>
      <c r="H373" s="103"/>
      <c r="I373" s="103"/>
      <c r="J373" s="103"/>
      <c r="K373" s="48"/>
      <c r="L373" s="34"/>
      <c r="M373" s="35"/>
      <c r="N373" s="36"/>
      <c r="O373" s="37"/>
      <c r="P373" s="38"/>
      <c r="Q373" s="38"/>
      <c r="R373" s="39"/>
      <c r="W373" s="80">
        <f>AVERAGE(S360,S382)</f>
        <v>0.4548611111111111</v>
      </c>
    </row>
    <row r="374" spans="1:23" ht="18" customHeight="1" x14ac:dyDescent="0.25">
      <c r="A374" s="40"/>
      <c r="B374" s="113" t="s">
        <v>24</v>
      </c>
      <c r="C374" s="113"/>
      <c r="D374" s="113"/>
      <c r="E374" s="113"/>
      <c r="F374" s="113"/>
      <c r="G374" s="113"/>
      <c r="H374" s="113"/>
      <c r="I374" s="113"/>
      <c r="J374" s="113"/>
      <c r="K374" s="102">
        <f>SUM(K361:K370)</f>
        <v>5</v>
      </c>
      <c r="L374" s="41">
        <f>IF(K366=0,"",K366/B358)</f>
        <v>0.1875</v>
      </c>
      <c r="M374" s="41">
        <f>IF(K374=0,"",K374/B358)</f>
        <v>0.3125</v>
      </c>
      <c r="N374" s="42">
        <f>IF(K366=0,"0%",M374-L374)</f>
        <v>0.125</v>
      </c>
      <c r="O374" s="2"/>
      <c r="P374" s="3"/>
      <c r="Q374" s="43"/>
      <c r="R374" s="2"/>
    </row>
    <row r="375" spans="1:23" ht="12.75" customHeight="1" x14ac:dyDescent="0.25"/>
    <row r="376" spans="1:23" ht="12.75" customHeight="1" x14ac:dyDescent="0.25"/>
    <row r="377" spans="1:23" ht="26.25" customHeight="1" x14ac:dyDescent="0.4">
      <c r="B377" s="114" t="s">
        <v>0</v>
      </c>
      <c r="C377" s="114"/>
      <c r="D377" s="114"/>
      <c r="E377" s="114"/>
      <c r="F377" s="114"/>
      <c r="G377" s="114"/>
      <c r="H377" s="114"/>
      <c r="I377" s="114"/>
      <c r="J377" s="114"/>
      <c r="K377" s="1" t="s">
        <v>40</v>
      </c>
      <c r="L377" s="1"/>
      <c r="M377" s="2"/>
      <c r="N377" s="2"/>
      <c r="O377" s="3"/>
      <c r="P377" s="2"/>
      <c r="Q377" s="3"/>
      <c r="R377" s="3"/>
      <c r="S377" s="3"/>
    </row>
    <row r="378" spans="1:23" ht="20.25" x14ac:dyDescent="0.25">
      <c r="A378" s="115" t="s">
        <v>2</v>
      </c>
      <c r="B378" s="116" t="s">
        <v>3</v>
      </c>
      <c r="C378" s="117"/>
      <c r="D378" s="117"/>
      <c r="E378" s="117"/>
      <c r="F378" s="117"/>
      <c r="G378" s="117"/>
      <c r="H378" s="117"/>
      <c r="I378" s="117"/>
      <c r="J378" s="117"/>
      <c r="K378" s="118" t="s">
        <v>4</v>
      </c>
      <c r="L378" s="112" t="s">
        <v>5</v>
      </c>
      <c r="M378" s="112" t="s">
        <v>6</v>
      </c>
      <c r="N378" s="120" t="s">
        <v>7</v>
      </c>
      <c r="O378" s="112" t="s">
        <v>8</v>
      </c>
      <c r="P378" s="110" t="s">
        <v>9</v>
      </c>
      <c r="Q378" s="110" t="s">
        <v>10</v>
      </c>
      <c r="R378" s="112" t="s">
        <v>11</v>
      </c>
    </row>
    <row r="379" spans="1:23" ht="15.75" x14ac:dyDescent="0.25">
      <c r="A379" s="111"/>
      <c r="B379" s="4" t="s">
        <v>12</v>
      </c>
      <c r="C379" s="4" t="s">
        <v>13</v>
      </c>
      <c r="D379" s="4" t="s">
        <v>14</v>
      </c>
      <c r="E379" s="4" t="s">
        <v>15</v>
      </c>
      <c r="F379" s="4" t="s">
        <v>16</v>
      </c>
      <c r="G379" s="4" t="s">
        <v>17</v>
      </c>
      <c r="H379" s="4" t="s">
        <v>18</v>
      </c>
      <c r="I379" s="4" t="s">
        <v>19</v>
      </c>
      <c r="J379" s="4" t="s">
        <v>20</v>
      </c>
      <c r="K379" s="119"/>
      <c r="L379" s="111"/>
      <c r="M379" s="111"/>
      <c r="N379" s="111"/>
      <c r="O379" s="111"/>
      <c r="P379" s="111"/>
      <c r="Q379" s="111"/>
      <c r="R379" s="111"/>
    </row>
    <row r="380" spans="1:23" ht="15.75" customHeight="1" x14ac:dyDescent="0.25">
      <c r="A380" s="4">
        <v>2102</v>
      </c>
      <c r="B380" s="5">
        <v>36</v>
      </c>
      <c r="C380" s="5"/>
      <c r="D380" s="5"/>
      <c r="E380" s="5"/>
      <c r="F380" s="5"/>
      <c r="G380" s="5"/>
      <c r="H380" s="5"/>
      <c r="I380" s="5"/>
      <c r="J380" s="5"/>
      <c r="K380" s="48"/>
      <c r="L380" s="6"/>
      <c r="M380" s="7"/>
      <c r="N380" s="8"/>
      <c r="O380" s="9"/>
      <c r="P380" s="10">
        <f>B380</f>
        <v>36</v>
      </c>
      <c r="Q380" s="11"/>
      <c r="R380" s="9"/>
    </row>
    <row r="381" spans="1:23" ht="15.75" customHeight="1" x14ac:dyDescent="0.25">
      <c r="A381" s="4">
        <v>2201</v>
      </c>
      <c r="B381" s="5"/>
      <c r="C381" s="5">
        <v>19</v>
      </c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4"/>
      <c r="O381" s="15">
        <f>IF(C381=0,"",C381/B380)</f>
        <v>0.52777777777777779</v>
      </c>
      <c r="P381" s="16">
        <v>21</v>
      </c>
      <c r="Q381" s="17">
        <f t="shared" ref="Q381:Q388" si="32">IF(P381=0,"",P381/P380)</f>
        <v>0.58333333333333337</v>
      </c>
      <c r="R381" s="17">
        <f t="shared" ref="R381:R388" si="33">IF(P381=0,"",100%-Q381)</f>
        <v>0.41666666666666663</v>
      </c>
    </row>
    <row r="382" spans="1:23" ht="15.75" customHeight="1" x14ac:dyDescent="0.25">
      <c r="A382" s="4">
        <v>2202</v>
      </c>
      <c r="B382" s="5"/>
      <c r="C382" s="5"/>
      <c r="D382" s="5">
        <v>16</v>
      </c>
      <c r="E382" s="5"/>
      <c r="F382" s="5"/>
      <c r="G382" s="5"/>
      <c r="H382" s="5"/>
      <c r="I382" s="5"/>
      <c r="J382" s="5"/>
      <c r="K382" s="48"/>
      <c r="L382" s="12"/>
      <c r="M382" s="13"/>
      <c r="N382" s="14"/>
      <c r="O382" s="15">
        <f>IF(D382=0,"",D382/C381)</f>
        <v>0.84210526315789469</v>
      </c>
      <c r="P382" s="16">
        <v>17</v>
      </c>
      <c r="Q382" s="17">
        <f t="shared" si="32"/>
        <v>0.80952380952380953</v>
      </c>
      <c r="R382" s="17">
        <f t="shared" si="33"/>
        <v>0.19047619047619047</v>
      </c>
      <c r="S382" s="18">
        <f>P382/P380</f>
        <v>0.47222222222222221</v>
      </c>
    </row>
    <row r="383" spans="1:23" ht="15.75" customHeight="1" x14ac:dyDescent="0.25">
      <c r="A383" s="4">
        <v>2301</v>
      </c>
      <c r="B383" s="5"/>
      <c r="C383" s="5"/>
      <c r="D383" s="5"/>
      <c r="E383" s="5">
        <v>12</v>
      </c>
      <c r="F383" s="5"/>
      <c r="G383" s="5"/>
      <c r="H383" s="5"/>
      <c r="I383" s="5"/>
      <c r="J383" s="5"/>
      <c r="K383" s="48"/>
      <c r="L383" s="12"/>
      <c r="M383" s="13"/>
      <c r="N383" s="14"/>
      <c r="O383" s="15">
        <f>IF(E383=0,"",E383/D382)</f>
        <v>0.75</v>
      </c>
      <c r="P383" s="16">
        <v>12</v>
      </c>
      <c r="Q383" s="17">
        <f t="shared" si="32"/>
        <v>0.70588235294117652</v>
      </c>
      <c r="R383" s="17">
        <f t="shared" si="33"/>
        <v>0.29411764705882348</v>
      </c>
    </row>
    <row r="384" spans="1:23" ht="15.75" customHeight="1" x14ac:dyDescent="0.25">
      <c r="A384" s="4">
        <v>2302</v>
      </c>
      <c r="B384" s="5"/>
      <c r="C384" s="5"/>
      <c r="D384" s="5"/>
      <c r="E384" s="5"/>
      <c r="F384" s="5">
        <v>12</v>
      </c>
      <c r="G384" s="5"/>
      <c r="H384" s="5"/>
      <c r="I384" s="5"/>
      <c r="J384" s="5"/>
      <c r="K384" s="48"/>
      <c r="L384" s="12"/>
      <c r="M384" s="13"/>
      <c r="N384" s="14"/>
      <c r="O384" s="15">
        <f>IF(F384=0,"",F384/E383)</f>
        <v>1</v>
      </c>
      <c r="P384" s="16">
        <v>12</v>
      </c>
      <c r="Q384" s="17">
        <f t="shared" si="32"/>
        <v>1</v>
      </c>
      <c r="R384" s="17">
        <f t="shared" si="33"/>
        <v>0</v>
      </c>
    </row>
    <row r="385" spans="1:21" ht="15.75" customHeight="1" x14ac:dyDescent="0.25">
      <c r="A385" s="4">
        <v>2401</v>
      </c>
      <c r="B385" s="5"/>
      <c r="C385" s="5"/>
      <c r="D385" s="5"/>
      <c r="E385" s="5"/>
      <c r="F385" s="5"/>
      <c r="G385" s="89">
        <v>12</v>
      </c>
      <c r="H385" s="5"/>
      <c r="I385" s="5"/>
      <c r="J385" s="5"/>
      <c r="K385" s="48"/>
      <c r="L385" s="12"/>
      <c r="M385" s="13"/>
      <c r="N385" s="14"/>
      <c r="O385" s="15">
        <f>IF(G385=0,"",G385/F384)</f>
        <v>1</v>
      </c>
      <c r="P385" s="16">
        <v>12</v>
      </c>
      <c r="Q385" s="17">
        <f t="shared" si="32"/>
        <v>1</v>
      </c>
      <c r="R385" s="17">
        <f t="shared" si="33"/>
        <v>0</v>
      </c>
    </row>
    <row r="386" spans="1:21" ht="15.75" customHeight="1" x14ac:dyDescent="0.25">
      <c r="A386" s="4">
        <v>2402</v>
      </c>
      <c r="B386" s="5"/>
      <c r="C386" s="5"/>
      <c r="D386" s="5"/>
      <c r="E386" s="5"/>
      <c r="F386" s="5"/>
      <c r="G386" s="5"/>
      <c r="H386" s="5">
        <v>12</v>
      </c>
      <c r="I386" s="5"/>
      <c r="J386" s="5"/>
      <c r="K386" s="48"/>
      <c r="L386" s="12"/>
      <c r="M386" s="13"/>
      <c r="N386" s="14"/>
      <c r="O386" s="93">
        <f>IF(H386=0,"",H386/G385)</f>
        <v>1</v>
      </c>
      <c r="P386" s="16">
        <v>12</v>
      </c>
      <c r="Q386" s="17">
        <f t="shared" si="32"/>
        <v>1</v>
      </c>
      <c r="R386" s="17">
        <f t="shared" si="33"/>
        <v>0</v>
      </c>
      <c r="U386" s="94"/>
    </row>
    <row r="387" spans="1:21" ht="15.75" customHeight="1" x14ac:dyDescent="0.25">
      <c r="A387" s="4">
        <v>2501</v>
      </c>
      <c r="B387" s="5"/>
      <c r="C387" s="5"/>
      <c r="D387" s="5"/>
      <c r="E387" s="5"/>
      <c r="F387" s="5"/>
      <c r="G387" s="5"/>
      <c r="H387" s="5"/>
      <c r="I387" s="5">
        <v>11</v>
      </c>
      <c r="J387" s="5"/>
      <c r="K387" s="48"/>
      <c r="L387" s="12"/>
      <c r="M387" s="13"/>
      <c r="N387" s="14"/>
      <c r="O387" s="93">
        <f>IF(I387=0,"",I387/H386)</f>
        <v>0.91666666666666663</v>
      </c>
      <c r="P387" s="16">
        <v>11</v>
      </c>
      <c r="Q387" s="17">
        <f t="shared" si="32"/>
        <v>0.91666666666666663</v>
      </c>
      <c r="R387" s="17">
        <f t="shared" si="33"/>
        <v>8.333333333333337E-2</v>
      </c>
      <c r="U387" s="94"/>
    </row>
    <row r="388" spans="1:21" ht="15.75" customHeight="1" x14ac:dyDescent="0.25">
      <c r="A388" s="4">
        <v>2502</v>
      </c>
      <c r="B388" s="5"/>
      <c r="C388" s="5"/>
      <c r="D388" s="5"/>
      <c r="E388" s="5"/>
      <c r="F388" s="5"/>
      <c r="G388" s="5"/>
      <c r="H388" s="5"/>
      <c r="I388" s="5"/>
      <c r="J388" s="5">
        <v>9</v>
      </c>
      <c r="K388" s="48">
        <v>9</v>
      </c>
      <c r="L388" s="12"/>
      <c r="M388" s="13"/>
      <c r="N388" s="14"/>
      <c r="O388" s="15">
        <f>IF(J388=0,"",J388/I387)</f>
        <v>0.81818181818181823</v>
      </c>
      <c r="P388" s="16">
        <v>11</v>
      </c>
      <c r="Q388" s="17">
        <f t="shared" si="32"/>
        <v>1</v>
      </c>
      <c r="R388" s="17">
        <f t="shared" si="33"/>
        <v>0</v>
      </c>
    </row>
    <row r="389" spans="1:21" ht="15.75" customHeight="1" x14ac:dyDescent="0.25">
      <c r="A389" s="4">
        <v>2601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9"/>
      <c r="O389" s="20"/>
      <c r="P389" s="21"/>
      <c r="Q389" s="22"/>
      <c r="R389" s="20"/>
    </row>
    <row r="390" spans="1:21" ht="15.75" customHeight="1" x14ac:dyDescent="0.25">
      <c r="A390" s="4">
        <v>2602</v>
      </c>
      <c r="B390" s="5"/>
      <c r="C390" s="5"/>
      <c r="D390" s="5"/>
      <c r="E390" s="5"/>
      <c r="F390" s="5"/>
      <c r="G390" s="5"/>
      <c r="H390" s="5"/>
      <c r="I390" s="5"/>
      <c r="J390" s="5"/>
      <c r="K390" s="48"/>
      <c r="L390" s="12"/>
      <c r="M390" s="13"/>
      <c r="N390" s="19"/>
      <c r="O390" s="23"/>
      <c r="P390" s="21"/>
      <c r="Q390" s="24"/>
      <c r="R390" s="23"/>
    </row>
    <row r="391" spans="1:21" ht="15.75" customHeight="1" x14ac:dyDescent="0.25">
      <c r="A391" s="4">
        <v>2701</v>
      </c>
      <c r="B391" s="5"/>
      <c r="C391" s="5"/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9"/>
      <c r="O391" s="23"/>
      <c r="P391" s="21"/>
      <c r="Q391" s="24"/>
      <c r="R391" s="23"/>
    </row>
    <row r="392" spans="1:21" ht="15.75" customHeight="1" x14ac:dyDescent="0.25">
      <c r="A392" s="4">
        <v>2702</v>
      </c>
      <c r="B392" s="5"/>
      <c r="C392" s="5"/>
      <c r="D392" s="5"/>
      <c r="E392" s="5"/>
      <c r="F392" s="5"/>
      <c r="G392" s="5"/>
      <c r="H392" s="5"/>
      <c r="I392" s="5"/>
      <c r="J392" s="5"/>
      <c r="K392" s="48"/>
      <c r="L392" s="12"/>
      <c r="M392" s="13"/>
      <c r="N392" s="19"/>
      <c r="O392" s="13"/>
      <c r="P392" s="19"/>
      <c r="Q392" s="25"/>
      <c r="R392" s="23"/>
    </row>
    <row r="393" spans="1:21" ht="15.75" customHeight="1" x14ac:dyDescent="0.25">
      <c r="A393" s="4">
        <v>2801</v>
      </c>
      <c r="B393" s="5"/>
      <c r="C393" s="5"/>
      <c r="D393" s="5"/>
      <c r="E393" s="5"/>
      <c r="F393" s="5"/>
      <c r="G393" s="5"/>
      <c r="H393" s="5"/>
      <c r="I393" s="5"/>
      <c r="J393" s="5"/>
      <c r="K393" s="48"/>
      <c r="L393" s="12"/>
      <c r="M393" s="13"/>
      <c r="N393" s="19"/>
      <c r="O393" s="26" t="s">
        <v>21</v>
      </c>
      <c r="P393" s="27"/>
      <c r="Q393" s="28">
        <f>IF(SUM(K382:K389)=0,"",SUM(K382:K389))</f>
        <v>9</v>
      </c>
      <c r="R393" s="29" t="s">
        <v>4</v>
      </c>
    </row>
    <row r="394" spans="1:21" ht="15.75" customHeight="1" x14ac:dyDescent="0.25">
      <c r="A394" s="4">
        <v>2802</v>
      </c>
      <c r="B394" s="5"/>
      <c r="C394" s="5"/>
      <c r="D394" s="5"/>
      <c r="E394" s="5"/>
      <c r="F394" s="5"/>
      <c r="G394" s="5"/>
      <c r="H394" s="5"/>
      <c r="I394" s="5"/>
      <c r="J394" s="5"/>
      <c r="K394" s="48"/>
      <c r="L394" s="12"/>
      <c r="M394" s="13"/>
      <c r="N394" s="19"/>
      <c r="O394" s="30" t="s">
        <v>22</v>
      </c>
      <c r="P394" s="31" t="str">
        <f>IF(P393/B380=0,"",P393/B380)</f>
        <v/>
      </c>
      <c r="Q394" s="32" t="str">
        <f>IF(P393/Q393=0,"",P393/Q393)</f>
        <v/>
      </c>
      <c r="R394" s="33" t="s">
        <v>23</v>
      </c>
    </row>
    <row r="395" spans="1:21" ht="15.75" customHeight="1" x14ac:dyDescent="0.25">
      <c r="A395" s="4">
        <v>2901</v>
      </c>
      <c r="B395" s="103"/>
      <c r="C395" s="103"/>
      <c r="D395" s="103"/>
      <c r="E395" s="103"/>
      <c r="F395" s="103"/>
      <c r="G395" s="103"/>
      <c r="H395" s="103"/>
      <c r="I395" s="103"/>
      <c r="J395" s="103"/>
      <c r="K395" s="48"/>
      <c r="L395" s="34"/>
      <c r="M395" s="35"/>
      <c r="N395" s="36"/>
      <c r="O395" s="37"/>
      <c r="P395" s="38"/>
      <c r="Q395" s="38"/>
      <c r="R395" s="39"/>
    </row>
    <row r="396" spans="1:21" ht="18" customHeight="1" x14ac:dyDescent="0.25">
      <c r="A396" s="40"/>
      <c r="B396" s="113" t="s">
        <v>24</v>
      </c>
      <c r="C396" s="113"/>
      <c r="D396" s="113"/>
      <c r="E396" s="113"/>
      <c r="F396" s="113"/>
      <c r="G396" s="113"/>
      <c r="H396" s="113"/>
      <c r="I396" s="113"/>
      <c r="J396" s="113"/>
      <c r="K396" s="102">
        <f>SUM(K383:K392)</f>
        <v>9</v>
      </c>
      <c r="L396" s="41">
        <f>IF(K388=0,"",K388/B380)</f>
        <v>0.25</v>
      </c>
      <c r="M396" s="41">
        <f>IF(K396=0,"",K396/B380)</f>
        <v>0.25</v>
      </c>
      <c r="N396" s="42">
        <f>IF(K388=0,"0%",M396-L396)</f>
        <v>0</v>
      </c>
      <c r="O396" s="2"/>
      <c r="P396" s="3"/>
      <c r="Q396" s="43"/>
      <c r="R396" s="2"/>
    </row>
    <row r="397" spans="1:21" ht="12.75" customHeight="1" x14ac:dyDescent="0.25"/>
    <row r="398" spans="1:21" ht="12.75" customHeight="1" x14ac:dyDescent="0.25"/>
    <row r="399" spans="1:21" ht="26.25" customHeight="1" x14ac:dyDescent="0.4">
      <c r="B399" s="114" t="s">
        <v>0</v>
      </c>
      <c r="C399" s="114"/>
      <c r="D399" s="114"/>
      <c r="E399" s="114"/>
      <c r="F399" s="114"/>
      <c r="G399" s="114"/>
      <c r="H399" s="114"/>
      <c r="I399" s="114"/>
      <c r="J399" s="114"/>
      <c r="K399" s="1" t="s">
        <v>41</v>
      </c>
      <c r="L399" s="1"/>
      <c r="M399" s="2"/>
      <c r="N399" s="2"/>
      <c r="O399" s="3"/>
      <c r="P399" s="2"/>
      <c r="Q399" s="3"/>
      <c r="R399" s="3"/>
      <c r="S399" s="3"/>
    </row>
    <row r="400" spans="1:21" ht="20.25" x14ac:dyDescent="0.25">
      <c r="A400" s="115" t="s">
        <v>2</v>
      </c>
      <c r="B400" s="116" t="s">
        <v>3</v>
      </c>
      <c r="C400" s="117"/>
      <c r="D400" s="117"/>
      <c r="E400" s="117"/>
      <c r="F400" s="117"/>
      <c r="G400" s="117"/>
      <c r="H400" s="117"/>
      <c r="I400" s="117"/>
      <c r="J400" s="117"/>
      <c r="K400" s="118" t="s">
        <v>4</v>
      </c>
      <c r="L400" s="112" t="s">
        <v>5</v>
      </c>
      <c r="M400" s="112" t="s">
        <v>6</v>
      </c>
      <c r="N400" s="120" t="s">
        <v>7</v>
      </c>
      <c r="O400" s="112" t="s">
        <v>8</v>
      </c>
      <c r="P400" s="110" t="s">
        <v>9</v>
      </c>
      <c r="Q400" s="110" t="s">
        <v>10</v>
      </c>
      <c r="R400" s="112" t="s">
        <v>11</v>
      </c>
    </row>
    <row r="401" spans="1:19" ht="15.75" x14ac:dyDescent="0.25">
      <c r="A401" s="111"/>
      <c r="B401" s="4" t="s">
        <v>12</v>
      </c>
      <c r="C401" s="4" t="s">
        <v>13</v>
      </c>
      <c r="D401" s="4" t="s">
        <v>14</v>
      </c>
      <c r="E401" s="4" t="s">
        <v>15</v>
      </c>
      <c r="F401" s="4" t="s">
        <v>16</v>
      </c>
      <c r="G401" s="4" t="s">
        <v>17</v>
      </c>
      <c r="H401" s="4" t="s">
        <v>18</v>
      </c>
      <c r="I401" s="4" t="s">
        <v>19</v>
      </c>
      <c r="J401" s="4" t="s">
        <v>20</v>
      </c>
      <c r="K401" s="119"/>
      <c r="L401" s="111"/>
      <c r="M401" s="111"/>
      <c r="N401" s="111"/>
      <c r="O401" s="111"/>
      <c r="P401" s="111"/>
      <c r="Q401" s="111"/>
      <c r="R401" s="111"/>
    </row>
    <row r="402" spans="1:19" ht="15.75" customHeight="1" x14ac:dyDescent="0.25">
      <c r="A402" s="4">
        <v>2201</v>
      </c>
      <c r="B402" s="5">
        <v>21</v>
      </c>
      <c r="C402" s="5"/>
      <c r="D402" s="5"/>
      <c r="E402" s="5"/>
      <c r="F402" s="5"/>
      <c r="G402" s="5"/>
      <c r="H402" s="5"/>
      <c r="I402" s="5"/>
      <c r="J402" s="5"/>
      <c r="K402" s="48"/>
      <c r="L402" s="6"/>
      <c r="M402" s="7"/>
      <c r="N402" s="8"/>
      <c r="O402" s="9"/>
      <c r="P402" s="10">
        <f>B402</f>
        <v>21</v>
      </c>
      <c r="Q402" s="11"/>
      <c r="R402" s="9"/>
    </row>
    <row r="403" spans="1:19" ht="15.75" customHeight="1" x14ac:dyDescent="0.25">
      <c r="A403" s="4">
        <v>2202</v>
      </c>
      <c r="B403" s="5"/>
      <c r="C403" s="5">
        <v>19</v>
      </c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4"/>
      <c r="O403" s="15">
        <f>IF(C403=0,"",C403/B402)</f>
        <v>0.90476190476190477</v>
      </c>
      <c r="P403" s="16">
        <v>20</v>
      </c>
      <c r="Q403" s="17">
        <f t="shared" ref="Q403:Q410" si="34">IF(P403=0,"",P403/P402)</f>
        <v>0.95238095238095233</v>
      </c>
      <c r="R403" s="17">
        <f t="shared" ref="R403:R410" si="35">IF(P403=0,"",100%-Q403)</f>
        <v>4.7619047619047672E-2</v>
      </c>
    </row>
    <row r="404" spans="1:19" ht="15.75" customHeight="1" x14ac:dyDescent="0.25">
      <c r="A404" s="4">
        <v>2301</v>
      </c>
      <c r="B404" s="5"/>
      <c r="C404" s="5"/>
      <c r="D404" s="5">
        <v>15</v>
      </c>
      <c r="E404" s="5"/>
      <c r="F404" s="5"/>
      <c r="G404" s="5"/>
      <c r="H404" s="5"/>
      <c r="I404" s="5"/>
      <c r="J404" s="5"/>
      <c r="K404" s="48"/>
      <c r="L404" s="12"/>
      <c r="M404" s="13"/>
      <c r="N404" s="14"/>
      <c r="O404" s="15">
        <f>IF(D404=0,"",D404/C403)</f>
        <v>0.78947368421052633</v>
      </c>
      <c r="P404" s="16">
        <v>19</v>
      </c>
      <c r="Q404" s="17">
        <f t="shared" si="34"/>
        <v>0.95</v>
      </c>
      <c r="R404" s="17">
        <f t="shared" si="35"/>
        <v>5.0000000000000044E-2</v>
      </c>
      <c r="S404" s="18">
        <f>P404/P402</f>
        <v>0.90476190476190477</v>
      </c>
    </row>
    <row r="405" spans="1:19" ht="15.75" customHeight="1" x14ac:dyDescent="0.25">
      <c r="A405" s="4">
        <v>2302</v>
      </c>
      <c r="B405" s="5"/>
      <c r="C405" s="5"/>
      <c r="D405" s="5"/>
      <c r="E405" s="5">
        <v>11</v>
      </c>
      <c r="F405" s="5"/>
      <c r="G405" s="5"/>
      <c r="H405" s="5"/>
      <c r="I405" s="5"/>
      <c r="J405" s="5"/>
      <c r="K405" s="48"/>
      <c r="L405" s="12"/>
      <c r="M405" s="13"/>
      <c r="N405" s="14"/>
      <c r="O405" s="15">
        <f>IF(E405=0,"",E405/D404)</f>
        <v>0.73333333333333328</v>
      </c>
      <c r="P405" s="16">
        <v>15</v>
      </c>
      <c r="Q405" s="17">
        <f t="shared" si="34"/>
        <v>0.78947368421052633</v>
      </c>
      <c r="R405" s="17">
        <f t="shared" si="35"/>
        <v>0.21052631578947367</v>
      </c>
    </row>
    <row r="406" spans="1:19" ht="15.75" customHeight="1" x14ac:dyDescent="0.25">
      <c r="A406" s="4">
        <v>2401</v>
      </c>
      <c r="B406" s="5"/>
      <c r="C406" s="5"/>
      <c r="D406" s="5"/>
      <c r="E406" s="5"/>
      <c r="F406" s="5">
        <v>11</v>
      </c>
      <c r="G406" s="5"/>
      <c r="H406" s="5"/>
      <c r="I406" s="5"/>
      <c r="J406" s="5"/>
      <c r="K406" s="48"/>
      <c r="L406" s="12"/>
      <c r="M406" s="13"/>
      <c r="N406" s="14"/>
      <c r="O406" s="15">
        <f>IF(F406=0,"",F406/E405)</f>
        <v>1</v>
      </c>
      <c r="P406" s="16">
        <v>15</v>
      </c>
      <c r="Q406" s="17">
        <f t="shared" si="34"/>
        <v>1</v>
      </c>
      <c r="R406" s="17">
        <f t="shared" si="35"/>
        <v>0</v>
      </c>
    </row>
    <row r="407" spans="1:19" ht="15.75" customHeight="1" x14ac:dyDescent="0.25">
      <c r="A407" s="4">
        <v>2402</v>
      </c>
      <c r="B407" s="5"/>
      <c r="C407" s="5"/>
      <c r="D407" s="5"/>
      <c r="E407" s="5"/>
      <c r="F407" s="5"/>
      <c r="G407" s="5">
        <v>11</v>
      </c>
      <c r="H407" s="5"/>
      <c r="I407" s="5"/>
      <c r="J407" s="5"/>
      <c r="K407" s="48"/>
      <c r="L407" s="12"/>
      <c r="M407" s="13"/>
      <c r="N407" s="14"/>
      <c r="O407" s="15">
        <f>IF(G407=0,"",G407/F406)</f>
        <v>1</v>
      </c>
      <c r="P407" s="16">
        <v>14</v>
      </c>
      <c r="Q407" s="17">
        <f t="shared" si="34"/>
        <v>0.93333333333333335</v>
      </c>
      <c r="R407" s="17">
        <f t="shared" si="35"/>
        <v>6.6666666666666652E-2</v>
      </c>
    </row>
    <row r="408" spans="1:19" ht="15.75" customHeight="1" x14ac:dyDescent="0.25">
      <c r="A408" s="4">
        <v>2501</v>
      </c>
      <c r="B408" s="5"/>
      <c r="C408" s="5"/>
      <c r="D408" s="5"/>
      <c r="E408" s="5"/>
      <c r="F408" s="5"/>
      <c r="G408" s="5"/>
      <c r="H408" s="5">
        <v>8</v>
      </c>
      <c r="I408" s="5"/>
      <c r="J408" s="5"/>
      <c r="K408" s="48"/>
      <c r="L408" s="12"/>
      <c r="M408" s="13"/>
      <c r="N408" s="14"/>
      <c r="O408" s="15">
        <f>IF(H408=0,"",H408/G407)</f>
        <v>0.72727272727272729</v>
      </c>
      <c r="P408" s="16">
        <v>11</v>
      </c>
      <c r="Q408" s="17">
        <f t="shared" si="34"/>
        <v>0.7857142857142857</v>
      </c>
      <c r="R408" s="17">
        <f t="shared" si="35"/>
        <v>0.2142857142857143</v>
      </c>
    </row>
    <row r="409" spans="1:19" ht="15.75" customHeight="1" x14ac:dyDescent="0.25">
      <c r="A409" s="4">
        <v>2502</v>
      </c>
      <c r="B409" s="5"/>
      <c r="C409" s="5"/>
      <c r="D409" s="5"/>
      <c r="E409" s="5"/>
      <c r="F409" s="5"/>
      <c r="G409" s="5"/>
      <c r="H409" s="5"/>
      <c r="I409" s="5">
        <v>8</v>
      </c>
      <c r="J409" s="5"/>
      <c r="K409" s="48"/>
      <c r="L409" s="12"/>
      <c r="M409" s="13"/>
      <c r="N409" s="14"/>
      <c r="O409" s="15">
        <f>IF(I409=0,"",I409/H408)</f>
        <v>1</v>
      </c>
      <c r="P409" s="16">
        <v>10</v>
      </c>
      <c r="Q409" s="17">
        <f t="shared" si="34"/>
        <v>0.90909090909090906</v>
      </c>
      <c r="R409" s="17">
        <f t="shared" si="35"/>
        <v>9.0909090909090939E-2</v>
      </c>
    </row>
    <row r="410" spans="1:19" ht="15.75" customHeight="1" x14ac:dyDescent="0.25">
      <c r="A410" s="4">
        <v>2601</v>
      </c>
      <c r="B410" s="5"/>
      <c r="C410" s="5"/>
      <c r="D410" s="5"/>
      <c r="E410" s="5"/>
      <c r="F410" s="5"/>
      <c r="G410" s="5"/>
      <c r="H410" s="5"/>
      <c r="I410" s="5"/>
      <c r="J410" s="5"/>
      <c r="K410" s="48"/>
      <c r="L410" s="12"/>
      <c r="M410" s="13"/>
      <c r="N410" s="14"/>
      <c r="O410" s="15" t="str">
        <f>IF(J410=0,"",J410/I409)</f>
        <v/>
      </c>
      <c r="P410" s="16"/>
      <c r="Q410" s="17" t="str">
        <f t="shared" si="34"/>
        <v/>
      </c>
      <c r="R410" s="17" t="str">
        <f t="shared" si="35"/>
        <v/>
      </c>
    </row>
    <row r="411" spans="1:19" ht="15.75" customHeight="1" x14ac:dyDescent="0.25">
      <c r="A411" s="4">
        <v>2602</v>
      </c>
      <c r="B411" s="5"/>
      <c r="C411" s="5"/>
      <c r="D411" s="5"/>
      <c r="E411" s="5"/>
      <c r="F411" s="5"/>
      <c r="G411" s="5"/>
      <c r="H411" s="5"/>
      <c r="I411" s="5"/>
      <c r="J411" s="5"/>
      <c r="K411" s="48"/>
      <c r="L411" s="12"/>
      <c r="M411" s="13"/>
      <c r="N411" s="19"/>
      <c r="O411" s="20"/>
      <c r="P411" s="21"/>
      <c r="Q411" s="22"/>
      <c r="R411" s="20"/>
    </row>
    <row r="412" spans="1:19" ht="15.75" customHeight="1" x14ac:dyDescent="0.25">
      <c r="A412" s="4">
        <v>2701</v>
      </c>
      <c r="B412" s="5"/>
      <c r="C412" s="5"/>
      <c r="D412" s="5"/>
      <c r="E412" s="5"/>
      <c r="F412" s="5"/>
      <c r="G412" s="5"/>
      <c r="H412" s="5"/>
      <c r="I412" s="5"/>
      <c r="J412" s="5"/>
      <c r="K412" s="48"/>
      <c r="L412" s="12"/>
      <c r="M412" s="13"/>
      <c r="N412" s="19"/>
      <c r="O412" s="23"/>
      <c r="P412" s="21"/>
      <c r="Q412" s="24"/>
      <c r="R412" s="23"/>
    </row>
    <row r="413" spans="1:19" ht="15.75" customHeight="1" x14ac:dyDescent="0.25">
      <c r="A413" s="4">
        <v>2702</v>
      </c>
      <c r="B413" s="5"/>
      <c r="C413" s="5"/>
      <c r="D413" s="5"/>
      <c r="E413" s="5"/>
      <c r="F413" s="5"/>
      <c r="G413" s="5"/>
      <c r="H413" s="5"/>
      <c r="I413" s="5"/>
      <c r="J413" s="5"/>
      <c r="K413" s="48"/>
      <c r="L413" s="12"/>
      <c r="M413" s="13"/>
      <c r="N413" s="19"/>
      <c r="O413" s="23"/>
      <c r="P413" s="21"/>
      <c r="Q413" s="24"/>
      <c r="R413" s="23"/>
    </row>
    <row r="414" spans="1:19" ht="15.75" customHeight="1" x14ac:dyDescent="0.25">
      <c r="A414" s="4">
        <v>2801</v>
      </c>
      <c r="B414" s="5"/>
      <c r="C414" s="5"/>
      <c r="D414" s="5"/>
      <c r="E414" s="5"/>
      <c r="F414" s="5"/>
      <c r="G414" s="5"/>
      <c r="H414" s="5"/>
      <c r="I414" s="5"/>
      <c r="J414" s="5"/>
      <c r="K414" s="48"/>
      <c r="L414" s="12"/>
      <c r="M414" s="13"/>
      <c r="N414" s="19"/>
      <c r="O414" s="13"/>
      <c r="P414" s="19"/>
      <c r="Q414" s="25"/>
      <c r="R414" s="23"/>
    </row>
    <row r="415" spans="1:19" ht="15.75" customHeight="1" x14ac:dyDescent="0.25">
      <c r="A415" s="4">
        <v>2802</v>
      </c>
      <c r="B415" s="5"/>
      <c r="C415" s="5"/>
      <c r="D415" s="5"/>
      <c r="E415" s="5"/>
      <c r="F415" s="5"/>
      <c r="G415" s="5"/>
      <c r="H415" s="5"/>
      <c r="I415" s="5"/>
      <c r="J415" s="5"/>
      <c r="K415" s="48"/>
      <c r="L415" s="12"/>
      <c r="M415" s="13"/>
      <c r="N415" s="19"/>
      <c r="O415" s="26" t="s">
        <v>21</v>
      </c>
      <c r="P415" s="27"/>
      <c r="Q415" s="28" t="str">
        <f>IF(SUM(K404:K411)=0,"",SUM(K404:K411))</f>
        <v/>
      </c>
      <c r="R415" s="29" t="s">
        <v>4</v>
      </c>
    </row>
    <row r="416" spans="1:19" ht="15.75" customHeight="1" x14ac:dyDescent="0.25">
      <c r="A416" s="4">
        <v>2901</v>
      </c>
      <c r="B416" s="5"/>
      <c r="C416" s="5"/>
      <c r="D416" s="5"/>
      <c r="E416" s="5"/>
      <c r="F416" s="5"/>
      <c r="G416" s="5"/>
      <c r="H416" s="5"/>
      <c r="I416" s="5"/>
      <c r="J416" s="5"/>
      <c r="K416" s="48"/>
      <c r="L416" s="12"/>
      <c r="M416" s="13"/>
      <c r="N416" s="19"/>
      <c r="O416" s="30" t="s">
        <v>22</v>
      </c>
      <c r="P416" s="31" t="str">
        <f>IF(P415/B402=0,"",P415/B402)</f>
        <v/>
      </c>
      <c r="Q416" s="32" t="e">
        <f>IF(P415/Q415=0,"",P415/Q415)</f>
        <v>#VALUE!</v>
      </c>
      <c r="R416" s="33" t="s">
        <v>23</v>
      </c>
    </row>
    <row r="417" spans="1:19" ht="15.75" customHeight="1" x14ac:dyDescent="0.25">
      <c r="A417" s="4">
        <v>2902</v>
      </c>
      <c r="B417" s="103"/>
      <c r="C417" s="103"/>
      <c r="D417" s="103"/>
      <c r="E417" s="103"/>
      <c r="F417" s="103"/>
      <c r="G417" s="103"/>
      <c r="H417" s="103"/>
      <c r="I417" s="103"/>
      <c r="J417" s="103"/>
      <c r="K417" s="48"/>
      <c r="L417" s="34"/>
      <c r="M417" s="35"/>
      <c r="N417" s="36"/>
      <c r="O417" s="37"/>
      <c r="P417" s="38"/>
      <c r="Q417" s="38"/>
      <c r="R417" s="39"/>
    </row>
    <row r="418" spans="1:19" ht="18" customHeight="1" x14ac:dyDescent="0.25">
      <c r="A418" s="40"/>
      <c r="B418" s="113" t="s">
        <v>24</v>
      </c>
      <c r="C418" s="113"/>
      <c r="D418" s="113"/>
      <c r="E418" s="113"/>
      <c r="F418" s="113"/>
      <c r="G418" s="113"/>
      <c r="H418" s="113"/>
      <c r="I418" s="113"/>
      <c r="J418" s="113"/>
      <c r="K418" s="102">
        <f>SUM(K405:K414)</f>
        <v>0</v>
      </c>
      <c r="L418" s="41" t="str">
        <f>IF(K410=0,"",K410/B402)</f>
        <v/>
      </c>
      <c r="M418" s="41" t="str">
        <f>IF(K418=0,"",K418/B402)</f>
        <v/>
      </c>
      <c r="N418" s="42" t="str">
        <f>IF(K410=0,"0%",M418-L418)</f>
        <v>0%</v>
      </c>
      <c r="O418" s="2"/>
      <c r="P418" s="3"/>
      <c r="Q418" s="43"/>
      <c r="R418" s="2"/>
    </row>
    <row r="419" spans="1:19" ht="12.75" customHeight="1" x14ac:dyDescent="0.25"/>
    <row r="420" spans="1:19" ht="12.75" customHeight="1" x14ac:dyDescent="0.25"/>
    <row r="421" spans="1:19" ht="26.25" x14ac:dyDescent="0.4">
      <c r="B421" s="114" t="s">
        <v>0</v>
      </c>
      <c r="C421" s="114"/>
      <c r="D421" s="114"/>
      <c r="E421" s="114"/>
      <c r="F421" s="114"/>
      <c r="G421" s="114"/>
      <c r="H421" s="114"/>
      <c r="I421" s="114"/>
      <c r="J421" s="114"/>
      <c r="K421" s="1" t="s">
        <v>42</v>
      </c>
      <c r="L421" s="1"/>
      <c r="M421" s="2"/>
      <c r="N421" s="2"/>
      <c r="O421" s="3"/>
      <c r="P421" s="2"/>
      <c r="Q421" s="3"/>
      <c r="R421" s="3"/>
      <c r="S421" s="3"/>
    </row>
    <row r="422" spans="1:19" ht="20.25" x14ac:dyDescent="0.25">
      <c r="A422" s="115" t="s">
        <v>2</v>
      </c>
      <c r="B422" s="116" t="s">
        <v>3</v>
      </c>
      <c r="C422" s="117"/>
      <c r="D422" s="117"/>
      <c r="E422" s="117"/>
      <c r="F422" s="117"/>
      <c r="G422" s="117"/>
      <c r="H422" s="117"/>
      <c r="I422" s="117"/>
      <c r="J422" s="117"/>
      <c r="K422" s="118" t="s">
        <v>4</v>
      </c>
      <c r="L422" s="112" t="s">
        <v>5</v>
      </c>
      <c r="M422" s="112" t="s">
        <v>6</v>
      </c>
      <c r="N422" s="120" t="s">
        <v>7</v>
      </c>
      <c r="O422" s="112" t="s">
        <v>8</v>
      </c>
      <c r="P422" s="110" t="s">
        <v>9</v>
      </c>
      <c r="Q422" s="110" t="s">
        <v>10</v>
      </c>
      <c r="R422" s="112" t="s">
        <v>11</v>
      </c>
    </row>
    <row r="423" spans="1:19" ht="15.75" x14ac:dyDescent="0.25">
      <c r="A423" s="111"/>
      <c r="B423" s="4" t="s">
        <v>12</v>
      </c>
      <c r="C423" s="4" t="s">
        <v>13</v>
      </c>
      <c r="D423" s="4" t="s">
        <v>14</v>
      </c>
      <c r="E423" s="4" t="s">
        <v>15</v>
      </c>
      <c r="F423" s="4" t="s">
        <v>16</v>
      </c>
      <c r="G423" s="4" t="s">
        <v>17</v>
      </c>
      <c r="H423" s="4" t="s">
        <v>18</v>
      </c>
      <c r="I423" s="4" t="s">
        <v>19</v>
      </c>
      <c r="J423" s="4" t="s">
        <v>20</v>
      </c>
      <c r="K423" s="119"/>
      <c r="L423" s="111"/>
      <c r="M423" s="111"/>
      <c r="N423" s="111"/>
      <c r="O423" s="111"/>
      <c r="P423" s="111"/>
      <c r="Q423" s="111"/>
      <c r="R423" s="111"/>
    </row>
    <row r="424" spans="1:19" ht="15.75" x14ac:dyDescent="0.25">
      <c r="A424" s="4">
        <v>2202</v>
      </c>
      <c r="B424" s="5">
        <v>32</v>
      </c>
      <c r="C424" s="5"/>
      <c r="D424" s="5"/>
      <c r="E424" s="5"/>
      <c r="F424" s="5"/>
      <c r="G424" s="5"/>
      <c r="H424" s="5"/>
      <c r="I424" s="5"/>
      <c r="J424" s="5"/>
      <c r="K424" s="48"/>
      <c r="L424" s="6"/>
      <c r="M424" s="7"/>
      <c r="N424" s="8"/>
      <c r="O424" s="9"/>
      <c r="P424" s="10">
        <f>B424</f>
        <v>32</v>
      </c>
      <c r="Q424" s="11"/>
      <c r="R424" s="9"/>
    </row>
    <row r="425" spans="1:19" ht="15.75" customHeight="1" x14ac:dyDescent="0.25">
      <c r="A425" s="4">
        <v>2301</v>
      </c>
      <c r="B425" s="5"/>
      <c r="C425" s="5">
        <v>24</v>
      </c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4"/>
      <c r="O425" s="15">
        <f>IF(C425=0,"",C425/B424)</f>
        <v>0.75</v>
      </c>
      <c r="P425" s="16">
        <v>24</v>
      </c>
      <c r="Q425" s="17">
        <f t="shared" ref="Q425:Q432" si="36">IF(P425=0,"",P425/P424)</f>
        <v>0.75</v>
      </c>
      <c r="R425" s="17">
        <f t="shared" ref="R425:R432" si="37">IF(P425=0,"",100%-Q425)</f>
        <v>0.25</v>
      </c>
    </row>
    <row r="426" spans="1:19" ht="15.75" customHeight="1" x14ac:dyDescent="0.25">
      <c r="A426" s="4">
        <v>2302</v>
      </c>
      <c r="B426" s="5"/>
      <c r="C426" s="5"/>
      <c r="D426" s="5">
        <v>19</v>
      </c>
      <c r="E426" s="5"/>
      <c r="F426" s="5"/>
      <c r="G426" s="5"/>
      <c r="H426" s="5"/>
      <c r="I426" s="5"/>
      <c r="J426" s="5"/>
      <c r="K426" s="48"/>
      <c r="L426" s="12"/>
      <c r="M426" s="13"/>
      <c r="N426" s="14"/>
      <c r="O426" s="15">
        <f>IF(D426=0,"",D426/C425)</f>
        <v>0.79166666666666663</v>
      </c>
      <c r="P426" s="16">
        <v>21</v>
      </c>
      <c r="Q426" s="17">
        <f t="shared" si="36"/>
        <v>0.875</v>
      </c>
      <c r="R426" s="17">
        <f t="shared" si="37"/>
        <v>0.125</v>
      </c>
      <c r="S426" s="18">
        <f>P426/P424</f>
        <v>0.65625</v>
      </c>
    </row>
    <row r="427" spans="1:19" ht="15.75" customHeight="1" x14ac:dyDescent="0.25">
      <c r="A427" s="4">
        <v>2401</v>
      </c>
      <c r="B427" s="5"/>
      <c r="C427" s="5"/>
      <c r="D427" s="5"/>
      <c r="E427" s="5">
        <v>16</v>
      </c>
      <c r="F427" s="5"/>
      <c r="G427" s="5"/>
      <c r="H427" s="5"/>
      <c r="I427" s="5"/>
      <c r="J427" s="5"/>
      <c r="K427" s="48"/>
      <c r="L427" s="12"/>
      <c r="M427" s="13"/>
      <c r="N427" s="14"/>
      <c r="O427" s="15">
        <f>IF(E427=0,"",E427/D426)</f>
        <v>0.84210526315789469</v>
      </c>
      <c r="P427" s="16">
        <v>20</v>
      </c>
      <c r="Q427" s="17">
        <f t="shared" si="36"/>
        <v>0.95238095238095233</v>
      </c>
      <c r="R427" s="17">
        <f t="shared" si="37"/>
        <v>4.7619047619047672E-2</v>
      </c>
    </row>
    <row r="428" spans="1:19" ht="15.75" customHeight="1" x14ac:dyDescent="0.25">
      <c r="A428" s="4">
        <v>2402</v>
      </c>
      <c r="B428" s="5"/>
      <c r="C428" s="5"/>
      <c r="D428" s="5"/>
      <c r="E428" s="5"/>
      <c r="F428" s="5">
        <v>16</v>
      </c>
      <c r="G428" s="5"/>
      <c r="H428" s="5"/>
      <c r="I428" s="5"/>
      <c r="J428" s="5"/>
      <c r="K428" s="48"/>
      <c r="L428" s="12"/>
      <c r="M428" s="13"/>
      <c r="N428" s="14"/>
      <c r="O428" s="15">
        <f>IF(F428=0,"",F428/E427)</f>
        <v>1</v>
      </c>
      <c r="P428" s="16">
        <v>19</v>
      </c>
      <c r="Q428" s="17">
        <f t="shared" si="36"/>
        <v>0.95</v>
      </c>
      <c r="R428" s="17">
        <f t="shared" si="37"/>
        <v>5.0000000000000044E-2</v>
      </c>
    </row>
    <row r="429" spans="1:19" ht="15.75" customHeight="1" x14ac:dyDescent="0.25">
      <c r="A429" s="4">
        <v>2501</v>
      </c>
      <c r="B429" s="5"/>
      <c r="C429" s="5"/>
      <c r="D429" s="5"/>
      <c r="E429" s="5"/>
      <c r="F429" s="5"/>
      <c r="G429" s="5">
        <v>16</v>
      </c>
      <c r="H429" s="5"/>
      <c r="I429" s="5"/>
      <c r="J429" s="5"/>
      <c r="K429" s="48"/>
      <c r="L429" s="12"/>
      <c r="M429" s="13"/>
      <c r="N429" s="14"/>
      <c r="O429" s="15">
        <f>IF(G429=0,"",G429/F428)</f>
        <v>1</v>
      </c>
      <c r="P429" s="16">
        <v>19</v>
      </c>
      <c r="Q429" s="17">
        <f t="shared" si="36"/>
        <v>1</v>
      </c>
      <c r="R429" s="17">
        <f t="shared" si="37"/>
        <v>0</v>
      </c>
    </row>
    <row r="430" spans="1:19" ht="15.75" customHeight="1" x14ac:dyDescent="0.25">
      <c r="A430" s="4">
        <v>2502</v>
      </c>
      <c r="B430" s="5"/>
      <c r="C430" s="5"/>
      <c r="D430" s="5"/>
      <c r="E430" s="5"/>
      <c r="F430" s="5"/>
      <c r="G430" s="5"/>
      <c r="H430" s="5">
        <v>15</v>
      </c>
      <c r="I430" s="5"/>
      <c r="J430" s="5"/>
      <c r="K430" s="48"/>
      <c r="L430" s="12"/>
      <c r="M430" s="13"/>
      <c r="N430" s="14"/>
      <c r="O430" s="15">
        <f>IF(H430=0,"",H430/G429)</f>
        <v>0.9375</v>
      </c>
      <c r="P430" s="16">
        <v>18</v>
      </c>
      <c r="Q430" s="17">
        <f t="shared" si="36"/>
        <v>0.94736842105263153</v>
      </c>
      <c r="R430" s="17">
        <f t="shared" si="37"/>
        <v>5.2631578947368474E-2</v>
      </c>
    </row>
    <row r="431" spans="1:19" ht="15.75" customHeight="1" x14ac:dyDescent="0.25">
      <c r="A431" s="4">
        <v>2601</v>
      </c>
      <c r="B431" s="5"/>
      <c r="C431" s="5"/>
      <c r="D431" s="5"/>
      <c r="E431" s="5"/>
      <c r="F431" s="5"/>
      <c r="G431" s="5"/>
      <c r="H431" s="5"/>
      <c r="I431" s="5"/>
      <c r="J431" s="5"/>
      <c r="K431" s="48"/>
      <c r="L431" s="12"/>
      <c r="M431" s="13"/>
      <c r="N431" s="14"/>
      <c r="O431" s="15" t="str">
        <f>IF(I431=0,"",I431/H430)</f>
        <v/>
      </c>
      <c r="P431" s="16"/>
      <c r="Q431" s="17" t="str">
        <f t="shared" si="36"/>
        <v/>
      </c>
      <c r="R431" s="17" t="str">
        <f t="shared" si="37"/>
        <v/>
      </c>
    </row>
    <row r="432" spans="1:19" ht="15.75" customHeight="1" x14ac:dyDescent="0.25">
      <c r="A432" s="4">
        <v>2602</v>
      </c>
      <c r="B432" s="5"/>
      <c r="C432" s="5"/>
      <c r="D432" s="5"/>
      <c r="E432" s="5"/>
      <c r="F432" s="5"/>
      <c r="G432" s="5"/>
      <c r="H432" s="5"/>
      <c r="I432" s="5"/>
      <c r="J432" s="5"/>
      <c r="K432" s="48"/>
      <c r="L432" s="12"/>
      <c r="M432" s="13"/>
      <c r="N432" s="14"/>
      <c r="O432" s="15" t="str">
        <f>IF(J432=0,"",J432/I431)</f>
        <v/>
      </c>
      <c r="P432" s="16"/>
      <c r="Q432" s="17" t="str">
        <f t="shared" si="36"/>
        <v/>
      </c>
      <c r="R432" s="17" t="str">
        <f t="shared" si="37"/>
        <v/>
      </c>
    </row>
    <row r="433" spans="1:19" ht="15.75" customHeight="1" x14ac:dyDescent="0.25">
      <c r="A433" s="4">
        <v>2701</v>
      </c>
      <c r="B433" s="5"/>
      <c r="C433" s="5"/>
      <c r="D433" s="5"/>
      <c r="E433" s="5"/>
      <c r="F433" s="5"/>
      <c r="G433" s="5"/>
      <c r="H433" s="5"/>
      <c r="I433" s="5"/>
      <c r="J433" s="5"/>
      <c r="K433" s="48"/>
      <c r="L433" s="12"/>
      <c r="M433" s="13"/>
      <c r="N433" s="19"/>
      <c r="O433" s="20"/>
      <c r="P433" s="21"/>
      <c r="Q433" s="22"/>
      <c r="R433" s="20"/>
    </row>
    <row r="434" spans="1:19" ht="15.75" customHeight="1" x14ac:dyDescent="0.25">
      <c r="A434" s="4">
        <v>2702</v>
      </c>
      <c r="B434" s="5"/>
      <c r="C434" s="5"/>
      <c r="D434" s="5"/>
      <c r="E434" s="5"/>
      <c r="F434" s="5"/>
      <c r="G434" s="5"/>
      <c r="H434" s="5"/>
      <c r="I434" s="5"/>
      <c r="J434" s="5"/>
      <c r="K434" s="48"/>
      <c r="L434" s="12"/>
      <c r="M434" s="13"/>
      <c r="N434" s="19"/>
      <c r="O434" s="23"/>
      <c r="P434" s="21"/>
      <c r="Q434" s="24"/>
      <c r="R434" s="23"/>
    </row>
    <row r="435" spans="1:19" ht="15.75" customHeight="1" x14ac:dyDescent="0.25">
      <c r="A435" s="4">
        <v>2801</v>
      </c>
      <c r="B435" s="5"/>
      <c r="C435" s="5"/>
      <c r="D435" s="5"/>
      <c r="E435" s="5"/>
      <c r="F435" s="5"/>
      <c r="G435" s="5"/>
      <c r="H435" s="5"/>
      <c r="I435" s="5"/>
      <c r="J435" s="5"/>
      <c r="K435" s="48"/>
      <c r="L435" s="12"/>
      <c r="M435" s="13"/>
      <c r="N435" s="19"/>
      <c r="O435" s="23"/>
      <c r="P435" s="21"/>
      <c r="Q435" s="24"/>
      <c r="R435" s="23"/>
    </row>
    <row r="436" spans="1:19" ht="15.75" customHeight="1" x14ac:dyDescent="0.25">
      <c r="A436" s="4">
        <v>2802</v>
      </c>
      <c r="B436" s="5"/>
      <c r="C436" s="5"/>
      <c r="D436" s="5"/>
      <c r="E436" s="5"/>
      <c r="F436" s="5"/>
      <c r="G436" s="5"/>
      <c r="H436" s="5"/>
      <c r="I436" s="5"/>
      <c r="J436" s="5"/>
      <c r="K436" s="48"/>
      <c r="L436" s="12"/>
      <c r="M436" s="13"/>
      <c r="N436" s="19"/>
      <c r="O436" s="13"/>
      <c r="P436" s="19"/>
      <c r="Q436" s="25"/>
      <c r="R436" s="23"/>
    </row>
    <row r="437" spans="1:19" ht="15.75" customHeight="1" x14ac:dyDescent="0.25">
      <c r="A437" s="4">
        <v>2901</v>
      </c>
      <c r="B437" s="5"/>
      <c r="C437" s="5"/>
      <c r="D437" s="5"/>
      <c r="E437" s="5"/>
      <c r="F437" s="5"/>
      <c r="G437" s="5"/>
      <c r="H437" s="5"/>
      <c r="I437" s="5"/>
      <c r="J437" s="5"/>
      <c r="K437" s="48"/>
      <c r="L437" s="12"/>
      <c r="M437" s="13"/>
      <c r="N437" s="19"/>
      <c r="O437" s="26" t="s">
        <v>21</v>
      </c>
      <c r="P437" s="27"/>
      <c r="Q437" s="28" t="str">
        <f>IF(SUM(K426:K433)=0,"",SUM(K426:K433))</f>
        <v/>
      </c>
      <c r="R437" s="29" t="s">
        <v>4</v>
      </c>
    </row>
    <row r="438" spans="1:19" ht="15.75" x14ac:dyDescent="0.25">
      <c r="A438" s="4">
        <v>2902</v>
      </c>
      <c r="B438" s="5"/>
      <c r="C438" s="5"/>
      <c r="D438" s="5"/>
      <c r="E438" s="5"/>
      <c r="F438" s="5"/>
      <c r="G438" s="5"/>
      <c r="H438" s="5"/>
      <c r="I438" s="5"/>
      <c r="J438" s="5"/>
      <c r="K438" s="48"/>
      <c r="L438" s="12"/>
      <c r="M438" s="13"/>
      <c r="N438" s="19"/>
      <c r="O438" s="30" t="s">
        <v>22</v>
      </c>
      <c r="P438" s="31" t="str">
        <f>IF(P437/B424=0,"",P437/B424)</f>
        <v/>
      </c>
      <c r="Q438" s="32" t="e">
        <f>IF(P437/Q437=0,"",P437/Q437)</f>
        <v>#VALUE!</v>
      </c>
      <c r="R438" s="33" t="s">
        <v>23</v>
      </c>
    </row>
    <row r="439" spans="1:19" ht="15.75" x14ac:dyDescent="0.25">
      <c r="A439" s="4">
        <v>3001</v>
      </c>
      <c r="B439" s="103"/>
      <c r="C439" s="103"/>
      <c r="D439" s="103"/>
      <c r="E439" s="103"/>
      <c r="F439" s="103"/>
      <c r="G439" s="103"/>
      <c r="H439" s="103"/>
      <c r="I439" s="103"/>
      <c r="J439" s="103"/>
      <c r="K439" s="48"/>
      <c r="L439" s="34"/>
      <c r="M439" s="35"/>
      <c r="N439" s="36"/>
      <c r="O439" s="37"/>
      <c r="P439" s="38"/>
      <c r="Q439" s="38"/>
      <c r="R439" s="39"/>
    </row>
    <row r="440" spans="1:19" ht="18" customHeight="1" x14ac:dyDescent="0.25">
      <c r="A440" s="40"/>
      <c r="B440" s="113" t="s">
        <v>24</v>
      </c>
      <c r="C440" s="113"/>
      <c r="D440" s="113"/>
      <c r="E440" s="113"/>
      <c r="F440" s="113"/>
      <c r="G440" s="113"/>
      <c r="H440" s="113"/>
      <c r="I440" s="113"/>
      <c r="J440" s="113"/>
      <c r="K440" s="102">
        <f>SUM(K427:K436)</f>
        <v>0</v>
      </c>
      <c r="L440" s="41" t="str">
        <f>IF(K432=0,"",K432/B424)</f>
        <v/>
      </c>
      <c r="M440" s="41" t="str">
        <f>IF(K440=0,"",K440/B424)</f>
        <v/>
      </c>
      <c r="N440" s="42" t="str">
        <f>IF(K432=0,"0%",M440-L440)</f>
        <v>0%</v>
      </c>
      <c r="O440" s="2"/>
      <c r="P440" s="3"/>
      <c r="Q440" s="43"/>
      <c r="R440" s="2"/>
    </row>
    <row r="441" spans="1:19" ht="12.75" customHeight="1" x14ac:dyDescent="0.25"/>
    <row r="442" spans="1:19" ht="12.75" customHeight="1" x14ac:dyDescent="0.25"/>
    <row r="443" spans="1:19" ht="26.25" x14ac:dyDescent="0.4">
      <c r="B443" s="114" t="s">
        <v>0</v>
      </c>
      <c r="C443" s="114"/>
      <c r="D443" s="114"/>
      <c r="E443" s="114"/>
      <c r="F443" s="114"/>
      <c r="G443" s="114"/>
      <c r="H443" s="114"/>
      <c r="I443" s="114"/>
      <c r="J443" s="114"/>
      <c r="K443" s="1" t="s">
        <v>44</v>
      </c>
      <c r="L443" s="1"/>
      <c r="M443" s="2"/>
      <c r="N443" s="2"/>
      <c r="O443" s="3"/>
      <c r="P443" s="2"/>
      <c r="Q443" s="3"/>
      <c r="R443" s="3"/>
      <c r="S443" s="3"/>
    </row>
    <row r="444" spans="1:19" ht="20.25" x14ac:dyDescent="0.25">
      <c r="A444" s="115" t="s">
        <v>2</v>
      </c>
      <c r="B444" s="116" t="s">
        <v>3</v>
      </c>
      <c r="C444" s="117"/>
      <c r="D444" s="117"/>
      <c r="E444" s="117"/>
      <c r="F444" s="117"/>
      <c r="G444" s="117"/>
      <c r="H444" s="117"/>
      <c r="I444" s="117"/>
      <c r="J444" s="117"/>
      <c r="K444" s="118" t="s">
        <v>4</v>
      </c>
      <c r="L444" s="112" t="s">
        <v>5</v>
      </c>
      <c r="M444" s="112" t="s">
        <v>6</v>
      </c>
      <c r="N444" s="120" t="s">
        <v>7</v>
      </c>
      <c r="O444" s="112" t="s">
        <v>8</v>
      </c>
      <c r="P444" s="110" t="s">
        <v>9</v>
      </c>
      <c r="Q444" s="110" t="s">
        <v>10</v>
      </c>
      <c r="R444" s="112" t="s">
        <v>11</v>
      </c>
    </row>
    <row r="445" spans="1:19" ht="15.75" x14ac:dyDescent="0.25">
      <c r="A445" s="111"/>
      <c r="B445" s="4" t="s">
        <v>12</v>
      </c>
      <c r="C445" s="4" t="s">
        <v>13</v>
      </c>
      <c r="D445" s="4" t="s">
        <v>14</v>
      </c>
      <c r="E445" s="4" t="s">
        <v>15</v>
      </c>
      <c r="F445" s="4" t="s">
        <v>16</v>
      </c>
      <c r="G445" s="4" t="s">
        <v>17</v>
      </c>
      <c r="H445" s="4" t="s">
        <v>18</v>
      </c>
      <c r="I445" s="4" t="s">
        <v>19</v>
      </c>
      <c r="J445" s="4" t="s">
        <v>20</v>
      </c>
      <c r="K445" s="119"/>
      <c r="L445" s="111"/>
      <c r="M445" s="111"/>
      <c r="N445" s="111"/>
      <c r="O445" s="111"/>
      <c r="P445" s="111"/>
      <c r="Q445" s="111"/>
      <c r="R445" s="111"/>
    </row>
    <row r="446" spans="1:19" ht="15.75" customHeight="1" x14ac:dyDescent="0.25">
      <c r="A446" s="4">
        <v>2301</v>
      </c>
      <c r="B446" s="5">
        <v>21</v>
      </c>
      <c r="C446" s="5"/>
      <c r="D446" s="5"/>
      <c r="E446" s="5"/>
      <c r="F446" s="5"/>
      <c r="G446" s="5"/>
      <c r="H446" s="5"/>
      <c r="I446" s="5"/>
      <c r="J446" s="5"/>
      <c r="K446" s="48"/>
      <c r="L446" s="6"/>
      <c r="M446" s="7"/>
      <c r="N446" s="8"/>
      <c r="O446" s="9"/>
      <c r="P446" s="10">
        <f>B446</f>
        <v>21</v>
      </c>
      <c r="Q446" s="11"/>
      <c r="R446" s="9"/>
    </row>
    <row r="447" spans="1:19" ht="15.75" customHeight="1" x14ac:dyDescent="0.25">
      <c r="A447" s="4">
        <v>2302</v>
      </c>
      <c r="B447" s="5"/>
      <c r="C447" s="5">
        <v>19</v>
      </c>
      <c r="D447" s="5"/>
      <c r="E447" s="5"/>
      <c r="F447" s="5"/>
      <c r="G447" s="5"/>
      <c r="H447" s="5"/>
      <c r="I447" s="5"/>
      <c r="J447" s="5"/>
      <c r="K447" s="48"/>
      <c r="L447" s="12"/>
      <c r="M447" s="13"/>
      <c r="N447" s="14"/>
      <c r="O447" s="15">
        <f>IF(C447=0,"",C447/B446)</f>
        <v>0.90476190476190477</v>
      </c>
      <c r="P447" s="16">
        <v>19</v>
      </c>
      <c r="Q447" s="17">
        <f t="shared" ref="Q447:Q454" si="38">IF(P447=0,"",P447/P446)</f>
        <v>0.90476190476190477</v>
      </c>
      <c r="R447" s="17">
        <f t="shared" ref="R447:R454" si="39">IF(P447=0,"",100%-Q447)</f>
        <v>9.5238095238095233E-2</v>
      </c>
    </row>
    <row r="448" spans="1:19" ht="15.75" customHeight="1" x14ac:dyDescent="0.25">
      <c r="A448" s="4">
        <v>2401</v>
      </c>
      <c r="B448" s="5"/>
      <c r="C448" s="5"/>
      <c r="D448" s="5">
        <v>19</v>
      </c>
      <c r="E448" s="5"/>
      <c r="F448" s="5"/>
      <c r="G448" s="5"/>
      <c r="H448" s="5"/>
      <c r="I448" s="5"/>
      <c r="J448" s="5"/>
      <c r="K448" s="48"/>
      <c r="L448" s="12"/>
      <c r="M448" s="13"/>
      <c r="N448" s="14"/>
      <c r="O448" s="15">
        <f>IF(D448=0,"",D448/C447)</f>
        <v>1</v>
      </c>
      <c r="P448" s="16">
        <v>19</v>
      </c>
      <c r="Q448" s="17">
        <f t="shared" si="38"/>
        <v>1</v>
      </c>
      <c r="R448" s="17">
        <f t="shared" si="39"/>
        <v>0</v>
      </c>
      <c r="S448" s="18">
        <f>P448/P446</f>
        <v>0.90476190476190477</v>
      </c>
    </row>
    <row r="449" spans="1:18" ht="15.75" customHeight="1" x14ac:dyDescent="0.25">
      <c r="A449" s="4">
        <v>2402</v>
      </c>
      <c r="B449" s="5"/>
      <c r="C449" s="5"/>
      <c r="D449" s="5"/>
      <c r="E449" s="5">
        <v>15</v>
      </c>
      <c r="F449" s="5"/>
      <c r="G449" s="5"/>
      <c r="H449" s="5"/>
      <c r="I449" s="5"/>
      <c r="J449" s="5"/>
      <c r="K449" s="48"/>
      <c r="L449" s="12"/>
      <c r="M449" s="13"/>
      <c r="N449" s="14"/>
      <c r="O449" s="15">
        <f>IF(E449=0,"",E449/D448)</f>
        <v>0.78947368421052633</v>
      </c>
      <c r="P449" s="16">
        <v>18</v>
      </c>
      <c r="Q449" s="17">
        <f t="shared" si="38"/>
        <v>0.94736842105263153</v>
      </c>
      <c r="R449" s="17">
        <f t="shared" si="39"/>
        <v>5.2631578947368474E-2</v>
      </c>
    </row>
    <row r="450" spans="1:18" ht="15.75" customHeight="1" x14ac:dyDescent="0.25">
      <c r="A450" s="4">
        <v>2501</v>
      </c>
      <c r="B450" s="5"/>
      <c r="C450" s="5"/>
      <c r="D450" s="5"/>
      <c r="E450" s="5"/>
      <c r="F450" s="5">
        <v>15</v>
      </c>
      <c r="G450" s="5"/>
      <c r="H450" s="5"/>
      <c r="I450" s="5"/>
      <c r="J450" s="5"/>
      <c r="K450" s="48"/>
      <c r="L450" s="12"/>
      <c r="M450" s="13"/>
      <c r="N450" s="14"/>
      <c r="O450" s="15">
        <f>IF(F450=0,"",F450/E449)</f>
        <v>1</v>
      </c>
      <c r="P450" s="16">
        <v>16</v>
      </c>
      <c r="Q450" s="17">
        <f t="shared" si="38"/>
        <v>0.88888888888888884</v>
      </c>
      <c r="R450" s="17">
        <f t="shared" si="39"/>
        <v>0.11111111111111116</v>
      </c>
    </row>
    <row r="451" spans="1:18" ht="15.75" customHeight="1" x14ac:dyDescent="0.25">
      <c r="A451" s="4">
        <v>2502</v>
      </c>
      <c r="B451" s="5"/>
      <c r="C451" s="5"/>
      <c r="D451" s="5"/>
      <c r="E451" s="5"/>
      <c r="F451" s="5"/>
      <c r="G451" s="5">
        <v>14</v>
      </c>
      <c r="H451" s="5"/>
      <c r="I451" s="5"/>
      <c r="J451" s="5"/>
      <c r="K451" s="48"/>
      <c r="L451" s="12"/>
      <c r="M451" s="13"/>
      <c r="N451" s="14"/>
      <c r="O451" s="15">
        <f>IF(G451=0,"",G451/F450)</f>
        <v>0.93333333333333335</v>
      </c>
      <c r="P451" s="16">
        <v>15</v>
      </c>
      <c r="Q451" s="17">
        <f t="shared" si="38"/>
        <v>0.9375</v>
      </c>
      <c r="R451" s="17">
        <f t="shared" si="39"/>
        <v>6.25E-2</v>
      </c>
    </row>
    <row r="452" spans="1:18" ht="15.75" customHeight="1" x14ac:dyDescent="0.25">
      <c r="A452" s="4">
        <v>2601</v>
      </c>
      <c r="B452" s="5"/>
      <c r="C452" s="5"/>
      <c r="D452" s="5"/>
      <c r="E452" s="5"/>
      <c r="F452" s="5"/>
      <c r="G452" s="5"/>
      <c r="H452" s="5"/>
      <c r="I452" s="5"/>
      <c r="J452" s="5"/>
      <c r="K452" s="48"/>
      <c r="L452" s="12"/>
      <c r="M452" s="13"/>
      <c r="N452" s="14"/>
      <c r="O452" s="15" t="str">
        <f>IF(H452=0,"",H452/G451)</f>
        <v/>
      </c>
      <c r="P452" s="16"/>
      <c r="Q452" s="17" t="str">
        <f t="shared" si="38"/>
        <v/>
      </c>
      <c r="R452" s="17" t="str">
        <f t="shared" si="39"/>
        <v/>
      </c>
    </row>
    <row r="453" spans="1:18" ht="15.75" customHeight="1" x14ac:dyDescent="0.25">
      <c r="A453" s="4">
        <v>2602</v>
      </c>
      <c r="B453" s="5"/>
      <c r="C453" s="5"/>
      <c r="D453" s="5"/>
      <c r="E453" s="5"/>
      <c r="F453" s="5"/>
      <c r="G453" s="5"/>
      <c r="H453" s="5"/>
      <c r="I453" s="5"/>
      <c r="J453" s="5"/>
      <c r="K453" s="48"/>
      <c r="L453" s="12"/>
      <c r="M453" s="13"/>
      <c r="N453" s="14"/>
      <c r="O453" s="15" t="str">
        <f>IF(I453=0,"",I453/H452)</f>
        <v/>
      </c>
      <c r="P453" s="16"/>
      <c r="Q453" s="17" t="str">
        <f t="shared" si="38"/>
        <v/>
      </c>
      <c r="R453" s="17" t="str">
        <f t="shared" si="39"/>
        <v/>
      </c>
    </row>
    <row r="454" spans="1:18" ht="15.75" customHeight="1" x14ac:dyDescent="0.25">
      <c r="A454" s="4">
        <v>2701</v>
      </c>
      <c r="B454" s="5"/>
      <c r="C454" s="5"/>
      <c r="D454" s="5"/>
      <c r="E454" s="5"/>
      <c r="F454" s="5"/>
      <c r="G454" s="5"/>
      <c r="H454" s="5"/>
      <c r="I454" s="5"/>
      <c r="J454" s="5"/>
      <c r="K454" s="48"/>
      <c r="L454" s="12"/>
      <c r="M454" s="13"/>
      <c r="N454" s="14"/>
      <c r="O454" s="15" t="str">
        <f>IF(J454=0,"",J454/I453)</f>
        <v/>
      </c>
      <c r="P454" s="16"/>
      <c r="Q454" s="17" t="str">
        <f t="shared" si="38"/>
        <v/>
      </c>
      <c r="R454" s="17" t="str">
        <f t="shared" si="39"/>
        <v/>
      </c>
    </row>
    <row r="455" spans="1:18" ht="15.75" customHeight="1" x14ac:dyDescent="0.25">
      <c r="A455" s="4">
        <v>2702</v>
      </c>
      <c r="B455" s="5"/>
      <c r="C455" s="5"/>
      <c r="D455" s="5"/>
      <c r="E455" s="5"/>
      <c r="F455" s="5"/>
      <c r="G455" s="5"/>
      <c r="H455" s="5"/>
      <c r="I455" s="5"/>
      <c r="J455" s="5"/>
      <c r="K455" s="48"/>
      <c r="L455" s="12"/>
      <c r="M455" s="13"/>
      <c r="N455" s="19"/>
      <c r="O455" s="20"/>
      <c r="P455" s="21"/>
      <c r="Q455" s="22"/>
      <c r="R455" s="20"/>
    </row>
    <row r="456" spans="1:18" ht="15.75" customHeight="1" x14ac:dyDescent="0.25">
      <c r="A456" s="4">
        <v>2801</v>
      </c>
      <c r="B456" s="5"/>
      <c r="C456" s="5"/>
      <c r="D456" s="5"/>
      <c r="E456" s="5"/>
      <c r="F456" s="5"/>
      <c r="G456" s="5"/>
      <c r="H456" s="5"/>
      <c r="I456" s="5"/>
      <c r="J456" s="5"/>
      <c r="K456" s="48"/>
      <c r="L456" s="12"/>
      <c r="M456" s="13"/>
      <c r="N456" s="19"/>
      <c r="O456" s="23"/>
      <c r="P456" s="21"/>
      <c r="Q456" s="24"/>
      <c r="R456" s="23"/>
    </row>
    <row r="457" spans="1:18" ht="15.75" customHeight="1" x14ac:dyDescent="0.25">
      <c r="A457" s="4">
        <v>2802</v>
      </c>
      <c r="B457" s="5"/>
      <c r="C457" s="5"/>
      <c r="D457" s="5"/>
      <c r="E457" s="5"/>
      <c r="F457" s="5"/>
      <c r="G457" s="5"/>
      <c r="H457" s="5"/>
      <c r="I457" s="5"/>
      <c r="J457" s="5"/>
      <c r="K457" s="48"/>
      <c r="L457" s="12"/>
      <c r="M457" s="13"/>
      <c r="N457" s="19"/>
      <c r="O457" s="23"/>
      <c r="P457" s="21"/>
      <c r="Q457" s="24"/>
      <c r="R457" s="23"/>
    </row>
    <row r="458" spans="1:18" ht="15.75" customHeight="1" x14ac:dyDescent="0.25">
      <c r="A458" s="4">
        <v>2901</v>
      </c>
      <c r="B458" s="5"/>
      <c r="C458" s="5"/>
      <c r="D458" s="5"/>
      <c r="E458" s="5"/>
      <c r="F458" s="5"/>
      <c r="G458" s="5"/>
      <c r="H458" s="5"/>
      <c r="I458" s="5"/>
      <c r="J458" s="5"/>
      <c r="K458" s="48"/>
      <c r="L458" s="12"/>
      <c r="M458" s="13"/>
      <c r="N458" s="19"/>
      <c r="O458" s="13"/>
      <c r="P458" s="19"/>
      <c r="Q458" s="25"/>
      <c r="R458" s="23"/>
    </row>
    <row r="459" spans="1:18" ht="15.75" customHeight="1" x14ac:dyDescent="0.25">
      <c r="A459" s="4">
        <v>2902</v>
      </c>
      <c r="B459" s="5"/>
      <c r="C459" s="5"/>
      <c r="D459" s="5"/>
      <c r="E459" s="5"/>
      <c r="F459" s="5"/>
      <c r="G459" s="5"/>
      <c r="H459" s="5"/>
      <c r="I459" s="5"/>
      <c r="J459" s="5"/>
      <c r="K459" s="48"/>
      <c r="L459" s="12"/>
      <c r="M459" s="13"/>
      <c r="N459" s="19"/>
      <c r="O459" s="26" t="s">
        <v>21</v>
      </c>
      <c r="P459" s="27"/>
      <c r="Q459" s="28" t="str">
        <f>IF(SUM(K448:K455)=0,"",SUM(K448:K455))</f>
        <v/>
      </c>
      <c r="R459" s="29" t="s">
        <v>4</v>
      </c>
    </row>
    <row r="460" spans="1:18" ht="15.75" x14ac:dyDescent="0.25">
      <c r="A460" s="4">
        <v>3001</v>
      </c>
      <c r="B460" s="5"/>
      <c r="C460" s="5"/>
      <c r="D460" s="5"/>
      <c r="E460" s="5"/>
      <c r="F460" s="5"/>
      <c r="G460" s="5"/>
      <c r="H460" s="5"/>
      <c r="I460" s="5"/>
      <c r="J460" s="5"/>
      <c r="K460" s="48"/>
      <c r="L460" s="12"/>
      <c r="M460" s="13"/>
      <c r="N460" s="19"/>
      <c r="O460" s="30" t="s">
        <v>22</v>
      </c>
      <c r="P460" s="31" t="str">
        <f>IF(P459/B446=0,"",P459/B446)</f>
        <v/>
      </c>
      <c r="Q460" s="32" t="e">
        <f>IF(P459/Q459=0,"",P459/Q459)</f>
        <v>#VALUE!</v>
      </c>
      <c r="R460" s="33" t="s">
        <v>23</v>
      </c>
    </row>
    <row r="461" spans="1:18" ht="15.75" x14ac:dyDescent="0.25">
      <c r="A461" s="4">
        <v>3002</v>
      </c>
      <c r="B461" s="103"/>
      <c r="C461" s="103"/>
      <c r="D461" s="103"/>
      <c r="E461" s="103"/>
      <c r="F461" s="103"/>
      <c r="G461" s="103"/>
      <c r="H461" s="103"/>
      <c r="I461" s="103"/>
      <c r="J461" s="103"/>
      <c r="K461" s="48"/>
      <c r="L461" s="34"/>
      <c r="M461" s="35"/>
      <c r="N461" s="36"/>
      <c r="O461" s="37"/>
      <c r="P461" s="38"/>
      <c r="Q461" s="38"/>
      <c r="R461" s="39"/>
    </row>
    <row r="462" spans="1:18" ht="18" customHeight="1" x14ac:dyDescent="0.25">
      <c r="A462" s="40"/>
      <c r="B462" s="113" t="s">
        <v>24</v>
      </c>
      <c r="C462" s="113"/>
      <c r="D462" s="113"/>
      <c r="E462" s="113"/>
      <c r="F462" s="113"/>
      <c r="G462" s="113"/>
      <c r="H462" s="113"/>
      <c r="I462" s="113"/>
      <c r="J462" s="113"/>
      <c r="K462" s="102">
        <f>SUM(K449:K458)</f>
        <v>0</v>
      </c>
      <c r="L462" s="41" t="str">
        <f>IF(K454=0,"",K454/B446)</f>
        <v/>
      </c>
      <c r="M462" s="41" t="str">
        <f>IF(K462=0,"",K462/B446)</f>
        <v/>
      </c>
      <c r="N462" s="42" t="str">
        <f>IF(K454=0,"0%",M462-L462)</f>
        <v>0%</v>
      </c>
      <c r="O462" s="2"/>
      <c r="P462" s="3"/>
      <c r="Q462" s="43"/>
      <c r="R462" s="2"/>
    </row>
    <row r="463" spans="1:18" ht="12.75" customHeight="1" x14ac:dyDescent="0.25"/>
    <row r="464" spans="1:18" ht="12.75" customHeight="1" x14ac:dyDescent="0.25"/>
    <row r="465" spans="1:19" ht="26.25" x14ac:dyDescent="0.4">
      <c r="B465" s="114" t="s">
        <v>0</v>
      </c>
      <c r="C465" s="114"/>
      <c r="D465" s="114"/>
      <c r="E465" s="114"/>
      <c r="F465" s="114"/>
      <c r="G465" s="114"/>
      <c r="H465" s="114"/>
      <c r="I465" s="114"/>
      <c r="J465" s="114"/>
      <c r="K465" s="1" t="s">
        <v>45</v>
      </c>
      <c r="L465" s="1"/>
      <c r="M465" s="2"/>
      <c r="N465" s="2"/>
      <c r="O465" s="3"/>
      <c r="P465" s="2"/>
      <c r="Q465" s="3"/>
      <c r="R465" s="3"/>
      <c r="S465" s="3"/>
    </row>
    <row r="466" spans="1:19" ht="20.25" x14ac:dyDescent="0.25">
      <c r="A466" s="115" t="s">
        <v>2</v>
      </c>
      <c r="B466" s="116" t="s">
        <v>3</v>
      </c>
      <c r="C466" s="117"/>
      <c r="D466" s="117"/>
      <c r="E466" s="117"/>
      <c r="F466" s="117"/>
      <c r="G466" s="117"/>
      <c r="H466" s="117"/>
      <c r="I466" s="117"/>
      <c r="J466" s="117"/>
      <c r="K466" s="118" t="s">
        <v>4</v>
      </c>
      <c r="L466" s="112" t="s">
        <v>5</v>
      </c>
      <c r="M466" s="112" t="s">
        <v>6</v>
      </c>
      <c r="N466" s="120" t="s">
        <v>7</v>
      </c>
      <c r="O466" s="112" t="s">
        <v>8</v>
      </c>
      <c r="P466" s="110" t="s">
        <v>9</v>
      </c>
      <c r="Q466" s="110" t="s">
        <v>10</v>
      </c>
      <c r="R466" s="112" t="s">
        <v>11</v>
      </c>
    </row>
    <row r="467" spans="1:19" ht="15.75" x14ac:dyDescent="0.25">
      <c r="A467" s="111"/>
      <c r="B467" s="4" t="s">
        <v>12</v>
      </c>
      <c r="C467" s="4" t="s">
        <v>13</v>
      </c>
      <c r="D467" s="4" t="s">
        <v>14</v>
      </c>
      <c r="E467" s="4" t="s">
        <v>15</v>
      </c>
      <c r="F467" s="4" t="s">
        <v>16</v>
      </c>
      <c r="G467" s="4" t="s">
        <v>17</v>
      </c>
      <c r="H467" s="4" t="s">
        <v>18</v>
      </c>
      <c r="I467" s="4" t="s">
        <v>19</v>
      </c>
      <c r="J467" s="4" t="s">
        <v>20</v>
      </c>
      <c r="K467" s="119"/>
      <c r="L467" s="111"/>
      <c r="M467" s="111"/>
      <c r="N467" s="111"/>
      <c r="O467" s="111"/>
      <c r="P467" s="111"/>
      <c r="Q467" s="111"/>
      <c r="R467" s="111"/>
    </row>
    <row r="468" spans="1:19" ht="15.75" customHeight="1" x14ac:dyDescent="0.25">
      <c r="A468" s="4">
        <v>2302</v>
      </c>
      <c r="B468" s="5">
        <v>31</v>
      </c>
      <c r="C468" s="5"/>
      <c r="D468" s="5"/>
      <c r="E468" s="5"/>
      <c r="F468" s="5"/>
      <c r="G468" s="5"/>
      <c r="H468" s="5"/>
      <c r="I468" s="5"/>
      <c r="J468" s="5"/>
      <c r="K468" s="48"/>
      <c r="L468" s="6"/>
      <c r="M468" s="7"/>
      <c r="N468" s="8"/>
      <c r="O468" s="9"/>
      <c r="P468" s="10">
        <f>B468</f>
        <v>31</v>
      </c>
      <c r="Q468" s="11"/>
      <c r="R468" s="9"/>
    </row>
    <row r="469" spans="1:19" ht="15.75" customHeight="1" x14ac:dyDescent="0.25">
      <c r="A469" s="4">
        <v>2401</v>
      </c>
      <c r="B469" s="5"/>
      <c r="C469" s="5">
        <v>24</v>
      </c>
      <c r="D469" s="5"/>
      <c r="E469" s="5"/>
      <c r="F469" s="5"/>
      <c r="G469" s="5"/>
      <c r="H469" s="5"/>
      <c r="I469" s="5"/>
      <c r="J469" s="5"/>
      <c r="K469" s="48"/>
      <c r="L469" s="12"/>
      <c r="M469" s="13"/>
      <c r="N469" s="14"/>
      <c r="O469" s="15">
        <f>IF(C469=0,"",C469/B468)</f>
        <v>0.77419354838709675</v>
      </c>
      <c r="P469" s="16">
        <v>25</v>
      </c>
      <c r="Q469" s="17">
        <f t="shared" ref="Q469:Q476" si="40">IF(P469=0,"",P469/P468)</f>
        <v>0.80645161290322576</v>
      </c>
      <c r="R469" s="17">
        <f t="shared" ref="R469:R476" si="41">IF(P469=0,"",100%-Q469)</f>
        <v>0.19354838709677424</v>
      </c>
    </row>
    <row r="470" spans="1:19" ht="15.75" customHeight="1" x14ac:dyDescent="0.25">
      <c r="A470" s="4">
        <v>2402</v>
      </c>
      <c r="B470" s="5"/>
      <c r="C470" s="5"/>
      <c r="D470" s="5">
        <v>24</v>
      </c>
      <c r="E470" s="5"/>
      <c r="F470" s="5"/>
      <c r="G470" s="5"/>
      <c r="H470" s="5"/>
      <c r="I470" s="5"/>
      <c r="J470" s="5"/>
      <c r="K470" s="48"/>
      <c r="L470" s="12"/>
      <c r="M470" s="13"/>
      <c r="N470" s="14"/>
      <c r="O470" s="15">
        <f>IF(D470=0,"",D470/C469)</f>
        <v>1</v>
      </c>
      <c r="P470" s="16">
        <v>25</v>
      </c>
      <c r="Q470" s="17">
        <f t="shared" si="40"/>
        <v>1</v>
      </c>
      <c r="R470" s="17">
        <f t="shared" si="41"/>
        <v>0</v>
      </c>
      <c r="S470" s="18">
        <f>P470/P468</f>
        <v>0.80645161290322576</v>
      </c>
    </row>
    <row r="471" spans="1:19" ht="15.75" customHeight="1" x14ac:dyDescent="0.25">
      <c r="A471" s="4">
        <v>2501</v>
      </c>
      <c r="B471" s="5"/>
      <c r="C471" s="5"/>
      <c r="D471" s="5"/>
      <c r="E471" s="5">
        <v>20</v>
      </c>
      <c r="F471" s="5"/>
      <c r="G471" s="5"/>
      <c r="H471" s="5"/>
      <c r="I471" s="5"/>
      <c r="J471" s="5"/>
      <c r="K471" s="48"/>
      <c r="L471" s="12"/>
      <c r="M471" s="13"/>
      <c r="N471" s="14"/>
      <c r="O471" s="15">
        <f>IF(E471=0,"",E471/D470)</f>
        <v>0.83333333333333337</v>
      </c>
      <c r="P471" s="16">
        <v>24</v>
      </c>
      <c r="Q471" s="17">
        <f t="shared" si="40"/>
        <v>0.96</v>
      </c>
      <c r="R471" s="17">
        <f t="shared" si="41"/>
        <v>4.0000000000000036E-2</v>
      </c>
    </row>
    <row r="472" spans="1:19" ht="15.75" customHeight="1" x14ac:dyDescent="0.25">
      <c r="A472" s="4">
        <v>2502</v>
      </c>
      <c r="B472" s="5"/>
      <c r="C472" s="5"/>
      <c r="D472" s="5"/>
      <c r="E472" s="5"/>
      <c r="F472" s="5">
        <v>19</v>
      </c>
      <c r="G472" s="5"/>
      <c r="H472" s="5"/>
      <c r="I472" s="5"/>
      <c r="J472" s="5"/>
      <c r="K472" s="48"/>
      <c r="L472" s="12"/>
      <c r="M472" s="13"/>
      <c r="N472" s="14"/>
      <c r="O472" s="15">
        <f>IF(F472=0,"",F472/E471)</f>
        <v>0.95</v>
      </c>
      <c r="P472" s="16">
        <v>21</v>
      </c>
      <c r="Q472" s="17">
        <f t="shared" si="40"/>
        <v>0.875</v>
      </c>
      <c r="R472" s="17">
        <f t="shared" si="41"/>
        <v>0.125</v>
      </c>
    </row>
    <row r="473" spans="1:19" ht="15.75" customHeight="1" x14ac:dyDescent="0.25">
      <c r="A473" s="4">
        <v>2601</v>
      </c>
      <c r="B473" s="5"/>
      <c r="C473" s="5"/>
      <c r="D473" s="5"/>
      <c r="E473" s="5"/>
      <c r="F473" s="5"/>
      <c r="G473" s="5"/>
      <c r="H473" s="5"/>
      <c r="I473" s="5"/>
      <c r="J473" s="5"/>
      <c r="K473" s="48"/>
      <c r="L473" s="12"/>
      <c r="M473" s="13"/>
      <c r="N473" s="14"/>
      <c r="O473" s="15" t="str">
        <f>IF(G473=0,"",G473/F472)</f>
        <v/>
      </c>
      <c r="P473" s="16"/>
      <c r="Q473" s="17" t="str">
        <f t="shared" si="40"/>
        <v/>
      </c>
      <c r="R473" s="17" t="str">
        <f t="shared" si="41"/>
        <v/>
      </c>
    </row>
    <row r="474" spans="1:19" ht="15.75" customHeight="1" x14ac:dyDescent="0.25">
      <c r="A474" s="4">
        <v>2602</v>
      </c>
      <c r="B474" s="5"/>
      <c r="C474" s="5"/>
      <c r="D474" s="5"/>
      <c r="E474" s="5"/>
      <c r="F474" s="5"/>
      <c r="G474" s="5"/>
      <c r="H474" s="5"/>
      <c r="I474" s="5"/>
      <c r="J474" s="5"/>
      <c r="K474" s="48"/>
      <c r="L474" s="12"/>
      <c r="M474" s="13"/>
      <c r="N474" s="14"/>
      <c r="O474" s="15" t="str">
        <f>IF(H474=0,"",H474/G473)</f>
        <v/>
      </c>
      <c r="P474" s="16"/>
      <c r="Q474" s="17" t="str">
        <f t="shared" si="40"/>
        <v/>
      </c>
      <c r="R474" s="17" t="str">
        <f t="shared" si="41"/>
        <v/>
      </c>
    </row>
    <row r="475" spans="1:19" ht="15.75" customHeight="1" x14ac:dyDescent="0.25">
      <c r="A475" s="4">
        <v>2701</v>
      </c>
      <c r="B475" s="5"/>
      <c r="C475" s="5"/>
      <c r="D475" s="5"/>
      <c r="E475" s="5"/>
      <c r="F475" s="5"/>
      <c r="G475" s="5"/>
      <c r="H475" s="5"/>
      <c r="I475" s="5"/>
      <c r="J475" s="5"/>
      <c r="K475" s="48"/>
      <c r="L475" s="12"/>
      <c r="M475" s="13"/>
      <c r="N475" s="14"/>
      <c r="O475" s="15" t="str">
        <f>IF(I475=0,"",I475/H474)</f>
        <v/>
      </c>
      <c r="P475" s="16"/>
      <c r="Q475" s="17" t="str">
        <f t="shared" si="40"/>
        <v/>
      </c>
      <c r="R475" s="17" t="str">
        <f t="shared" si="41"/>
        <v/>
      </c>
    </row>
    <row r="476" spans="1:19" ht="15.75" customHeight="1" x14ac:dyDescent="0.25">
      <c r="A476" s="4">
        <v>2702</v>
      </c>
      <c r="B476" s="5"/>
      <c r="C476" s="5"/>
      <c r="D476" s="5"/>
      <c r="E476" s="5"/>
      <c r="F476" s="5"/>
      <c r="G476" s="5"/>
      <c r="H476" s="5"/>
      <c r="I476" s="5"/>
      <c r="J476" s="5"/>
      <c r="K476" s="48"/>
      <c r="L476" s="12"/>
      <c r="M476" s="13"/>
      <c r="N476" s="14"/>
      <c r="O476" s="15" t="str">
        <f>IF(J476=0,"",J476/I475)</f>
        <v/>
      </c>
      <c r="P476" s="16"/>
      <c r="Q476" s="17" t="str">
        <f t="shared" si="40"/>
        <v/>
      </c>
      <c r="R476" s="17" t="str">
        <f t="shared" si="41"/>
        <v/>
      </c>
    </row>
    <row r="477" spans="1:19" ht="15.75" customHeight="1" x14ac:dyDescent="0.25">
      <c r="A477" s="4">
        <v>2801</v>
      </c>
      <c r="B477" s="5"/>
      <c r="C477" s="5"/>
      <c r="D477" s="5"/>
      <c r="E477" s="5"/>
      <c r="F477" s="5"/>
      <c r="G477" s="5"/>
      <c r="H477" s="5"/>
      <c r="I477" s="5"/>
      <c r="J477" s="5"/>
      <c r="K477" s="48"/>
      <c r="L477" s="12"/>
      <c r="M477" s="13"/>
      <c r="N477" s="19"/>
      <c r="O477" s="20"/>
      <c r="P477" s="21"/>
      <c r="Q477" s="22"/>
      <c r="R477" s="20"/>
    </row>
    <row r="478" spans="1:19" ht="15.75" customHeight="1" x14ac:dyDescent="0.25">
      <c r="A478" s="4">
        <v>2802</v>
      </c>
      <c r="B478" s="5"/>
      <c r="C478" s="5"/>
      <c r="D478" s="5"/>
      <c r="E478" s="5"/>
      <c r="F478" s="5"/>
      <c r="G478" s="5"/>
      <c r="H478" s="5"/>
      <c r="I478" s="5"/>
      <c r="J478" s="5"/>
      <c r="K478" s="48"/>
      <c r="L478" s="12"/>
      <c r="M478" s="13"/>
      <c r="N478" s="19"/>
      <c r="O478" s="23"/>
      <c r="P478" s="21"/>
      <c r="Q478" s="24"/>
      <c r="R478" s="23"/>
    </row>
    <row r="479" spans="1:19" ht="15.75" customHeight="1" x14ac:dyDescent="0.25">
      <c r="A479" s="4">
        <v>2901</v>
      </c>
      <c r="B479" s="5"/>
      <c r="C479" s="5"/>
      <c r="D479" s="5"/>
      <c r="E479" s="5"/>
      <c r="F479" s="5"/>
      <c r="G479" s="5"/>
      <c r="H479" s="5"/>
      <c r="I479" s="5"/>
      <c r="J479" s="5"/>
      <c r="K479" s="48"/>
      <c r="L479" s="12"/>
      <c r="M479" s="13"/>
      <c r="N479" s="19"/>
      <c r="O479" s="23"/>
      <c r="P479" s="21"/>
      <c r="Q479" s="24"/>
      <c r="R479" s="23"/>
    </row>
    <row r="480" spans="1:19" ht="15.75" customHeight="1" x14ac:dyDescent="0.25">
      <c r="A480" s="4">
        <v>2902</v>
      </c>
      <c r="B480" s="5"/>
      <c r="C480" s="5"/>
      <c r="D480" s="5"/>
      <c r="E480" s="5"/>
      <c r="F480" s="5"/>
      <c r="G480" s="5"/>
      <c r="H480" s="5"/>
      <c r="I480" s="5"/>
      <c r="J480" s="5"/>
      <c r="K480" s="48"/>
      <c r="L480" s="12"/>
      <c r="M480" s="13"/>
      <c r="N480" s="19"/>
      <c r="O480" s="13"/>
      <c r="P480" s="19"/>
      <c r="Q480" s="25"/>
      <c r="R480" s="23"/>
    </row>
    <row r="481" spans="1:19" ht="15.75" customHeight="1" x14ac:dyDescent="0.25">
      <c r="A481" s="4">
        <v>3001</v>
      </c>
      <c r="B481" s="5"/>
      <c r="C481" s="5"/>
      <c r="D481" s="5"/>
      <c r="E481" s="5"/>
      <c r="F481" s="5"/>
      <c r="G481" s="5"/>
      <c r="H481" s="5"/>
      <c r="I481" s="5"/>
      <c r="J481" s="5"/>
      <c r="K481" s="48"/>
      <c r="L481" s="12"/>
      <c r="M481" s="13"/>
      <c r="N481" s="19"/>
      <c r="O481" s="26" t="s">
        <v>21</v>
      </c>
      <c r="P481" s="27"/>
      <c r="Q481" s="28" t="str">
        <f>IF(SUM(K470:K477)=0,"",SUM(K470:K477))</f>
        <v/>
      </c>
      <c r="R481" s="29" t="s">
        <v>4</v>
      </c>
    </row>
    <row r="482" spans="1:19" ht="15.75" x14ac:dyDescent="0.25">
      <c r="A482" s="4">
        <v>3002</v>
      </c>
      <c r="B482" s="5"/>
      <c r="C482" s="5"/>
      <c r="D482" s="5"/>
      <c r="E482" s="5"/>
      <c r="F482" s="5"/>
      <c r="G482" s="5"/>
      <c r="H482" s="5"/>
      <c r="I482" s="5"/>
      <c r="J482" s="5"/>
      <c r="K482" s="48"/>
      <c r="L482" s="12"/>
      <c r="M482" s="13"/>
      <c r="N482" s="19"/>
      <c r="O482" s="30" t="s">
        <v>22</v>
      </c>
      <c r="P482" s="31" t="str">
        <f>IF(P481/B468=0,"",P481/B468)</f>
        <v/>
      </c>
      <c r="Q482" s="32" t="e">
        <f>IF(P481/Q481=0,"",P481/Q481)</f>
        <v>#VALUE!</v>
      </c>
      <c r="R482" s="33" t="s">
        <v>23</v>
      </c>
    </row>
    <row r="483" spans="1:19" ht="15.75" x14ac:dyDescent="0.25">
      <c r="A483" s="4">
        <v>3101</v>
      </c>
      <c r="B483" s="103"/>
      <c r="C483" s="103"/>
      <c r="D483" s="103"/>
      <c r="E483" s="103"/>
      <c r="F483" s="103"/>
      <c r="G483" s="103"/>
      <c r="H483" s="103"/>
      <c r="I483" s="103"/>
      <c r="J483" s="103"/>
      <c r="K483" s="48"/>
      <c r="L483" s="34"/>
      <c r="M483" s="35"/>
      <c r="N483" s="36"/>
      <c r="O483" s="37"/>
      <c r="P483" s="38"/>
      <c r="Q483" s="38"/>
      <c r="R483" s="39"/>
    </row>
    <row r="484" spans="1:19" ht="18" customHeight="1" x14ac:dyDescent="0.25">
      <c r="A484" s="40"/>
      <c r="B484" s="113" t="s">
        <v>24</v>
      </c>
      <c r="C484" s="113"/>
      <c r="D484" s="113"/>
      <c r="E484" s="113"/>
      <c r="F484" s="113"/>
      <c r="G484" s="113"/>
      <c r="H484" s="113"/>
      <c r="I484" s="113"/>
      <c r="J484" s="113"/>
      <c r="K484" s="102">
        <f>SUM(K471:K480)</f>
        <v>0</v>
      </c>
      <c r="L484" s="41" t="str">
        <f>IF(K476=0,"",K476/B468)</f>
        <v/>
      </c>
      <c r="M484" s="41" t="str">
        <f>IF(K484=0,"",K484/B468)</f>
        <v/>
      </c>
      <c r="N484" s="42" t="str">
        <f>IF(K476=0,"0%",M484-L484)</f>
        <v>0%</v>
      </c>
      <c r="O484" s="2"/>
      <c r="P484" s="3"/>
      <c r="Q484" s="43"/>
      <c r="R484" s="2"/>
    </row>
    <row r="485" spans="1:19" ht="12.75" customHeight="1" x14ac:dyDescent="0.25"/>
    <row r="486" spans="1:19" ht="12.75" customHeight="1" x14ac:dyDescent="0.25"/>
    <row r="487" spans="1:19" ht="26.25" x14ac:dyDescent="0.4">
      <c r="B487" s="114" t="s">
        <v>0</v>
      </c>
      <c r="C487" s="114"/>
      <c r="D487" s="114"/>
      <c r="E487" s="114"/>
      <c r="F487" s="114"/>
      <c r="G487" s="114"/>
      <c r="H487" s="114"/>
      <c r="I487" s="114"/>
      <c r="J487" s="114"/>
      <c r="K487" s="1" t="s">
        <v>46</v>
      </c>
      <c r="L487" s="1"/>
      <c r="M487" s="2"/>
      <c r="N487" s="2"/>
      <c r="O487" s="3"/>
      <c r="P487" s="2"/>
      <c r="Q487" s="3"/>
      <c r="R487" s="3"/>
      <c r="S487" s="3"/>
    </row>
    <row r="488" spans="1:19" ht="20.25" x14ac:dyDescent="0.25">
      <c r="A488" s="115" t="s">
        <v>2</v>
      </c>
      <c r="B488" s="116" t="s">
        <v>3</v>
      </c>
      <c r="C488" s="117"/>
      <c r="D488" s="117"/>
      <c r="E488" s="117"/>
      <c r="F488" s="117"/>
      <c r="G488" s="117"/>
      <c r="H488" s="117"/>
      <c r="I488" s="117"/>
      <c r="J488" s="117"/>
      <c r="K488" s="118" t="s">
        <v>4</v>
      </c>
      <c r="L488" s="112" t="s">
        <v>5</v>
      </c>
      <c r="M488" s="112" t="s">
        <v>6</v>
      </c>
      <c r="N488" s="120" t="s">
        <v>7</v>
      </c>
      <c r="O488" s="112" t="s">
        <v>8</v>
      </c>
      <c r="P488" s="110" t="s">
        <v>9</v>
      </c>
      <c r="Q488" s="110" t="s">
        <v>10</v>
      </c>
      <c r="R488" s="112" t="s">
        <v>11</v>
      </c>
    </row>
    <row r="489" spans="1:19" ht="15.75" x14ac:dyDescent="0.25">
      <c r="A489" s="111"/>
      <c r="B489" s="4" t="s">
        <v>12</v>
      </c>
      <c r="C489" s="4" t="s">
        <v>13</v>
      </c>
      <c r="D489" s="4" t="s">
        <v>14</v>
      </c>
      <c r="E489" s="4" t="s">
        <v>15</v>
      </c>
      <c r="F489" s="4" t="s">
        <v>16</v>
      </c>
      <c r="G489" s="4" t="s">
        <v>17</v>
      </c>
      <c r="H489" s="4" t="s">
        <v>18</v>
      </c>
      <c r="I489" s="4" t="s">
        <v>19</v>
      </c>
      <c r="J489" s="4" t="s">
        <v>20</v>
      </c>
      <c r="K489" s="119"/>
      <c r="L489" s="111"/>
      <c r="M489" s="111"/>
      <c r="N489" s="111"/>
      <c r="O489" s="111"/>
      <c r="P489" s="111"/>
      <c r="Q489" s="111"/>
      <c r="R489" s="111"/>
    </row>
    <row r="490" spans="1:19" ht="15.75" x14ac:dyDescent="0.25">
      <c r="A490" s="4">
        <v>2401</v>
      </c>
      <c r="B490" s="5">
        <v>22</v>
      </c>
      <c r="C490" s="5"/>
      <c r="D490" s="5"/>
      <c r="E490" s="5"/>
      <c r="F490" s="5"/>
      <c r="G490" s="5"/>
      <c r="H490" s="5"/>
      <c r="I490" s="5"/>
      <c r="J490" s="5"/>
      <c r="K490" s="48"/>
      <c r="L490" s="6"/>
      <c r="M490" s="7"/>
      <c r="N490" s="8"/>
      <c r="O490" s="9"/>
      <c r="P490" s="10">
        <f>B490</f>
        <v>22</v>
      </c>
      <c r="Q490" s="11"/>
      <c r="R490" s="9"/>
    </row>
    <row r="491" spans="1:19" ht="15.75" customHeight="1" x14ac:dyDescent="0.25">
      <c r="A491" s="4">
        <v>2402</v>
      </c>
      <c r="B491" s="5"/>
      <c r="C491" s="5">
        <v>15</v>
      </c>
      <c r="D491" s="5"/>
      <c r="E491" s="5"/>
      <c r="F491" s="5"/>
      <c r="G491" s="5"/>
      <c r="H491" s="5"/>
      <c r="I491" s="5"/>
      <c r="J491" s="5"/>
      <c r="K491" s="48"/>
      <c r="L491" s="12"/>
      <c r="M491" s="13"/>
      <c r="N491" s="14"/>
      <c r="O491" s="15">
        <f>IF(C491=0,"",C491/B490)</f>
        <v>0.68181818181818177</v>
      </c>
      <c r="P491" s="16">
        <v>15</v>
      </c>
      <c r="Q491" s="17">
        <f t="shared" ref="Q491:Q498" si="42">IF(P491=0,"",P491/P490)</f>
        <v>0.68181818181818177</v>
      </c>
      <c r="R491" s="17">
        <f t="shared" ref="R491:R498" si="43">IF(P491=0,"",100%-Q491)</f>
        <v>0.31818181818181823</v>
      </c>
    </row>
    <row r="492" spans="1:19" ht="15.75" customHeight="1" x14ac:dyDescent="0.25">
      <c r="A492" s="4">
        <v>2501</v>
      </c>
      <c r="B492" s="5"/>
      <c r="C492" s="5"/>
      <c r="D492" s="5">
        <v>13</v>
      </c>
      <c r="E492" s="5"/>
      <c r="F492" s="5"/>
      <c r="G492" s="5"/>
      <c r="H492" s="5"/>
      <c r="I492" s="5"/>
      <c r="J492" s="5"/>
      <c r="K492" s="48"/>
      <c r="L492" s="12"/>
      <c r="M492" s="13"/>
      <c r="N492" s="14"/>
      <c r="O492" s="15">
        <f>IF(D492=0,"",D492/C491)</f>
        <v>0.8666666666666667</v>
      </c>
      <c r="P492" s="16">
        <v>13</v>
      </c>
      <c r="Q492" s="17">
        <f t="shared" si="42"/>
        <v>0.8666666666666667</v>
      </c>
      <c r="R492" s="17">
        <f t="shared" si="43"/>
        <v>0.1333333333333333</v>
      </c>
      <c r="S492" s="18">
        <f>P492/P490</f>
        <v>0.59090909090909094</v>
      </c>
    </row>
    <row r="493" spans="1:19" ht="15.75" customHeight="1" x14ac:dyDescent="0.25">
      <c r="A493" s="4">
        <v>2502</v>
      </c>
      <c r="B493" s="5"/>
      <c r="C493" s="5"/>
      <c r="D493" s="5"/>
      <c r="E493" s="5">
        <v>10</v>
      </c>
      <c r="F493" s="5"/>
      <c r="G493" s="5"/>
      <c r="H493" s="5"/>
      <c r="I493" s="5"/>
      <c r="J493" s="5"/>
      <c r="K493" s="48"/>
      <c r="L493" s="12"/>
      <c r="M493" s="13"/>
      <c r="N493" s="14"/>
      <c r="O493" s="15">
        <f>IF(E493=0,"",E493/D492)</f>
        <v>0.76923076923076927</v>
      </c>
      <c r="P493" s="16">
        <v>13</v>
      </c>
      <c r="Q493" s="17">
        <f t="shared" si="42"/>
        <v>1</v>
      </c>
      <c r="R493" s="17">
        <f t="shared" si="43"/>
        <v>0</v>
      </c>
    </row>
    <row r="494" spans="1:19" ht="15.75" customHeight="1" x14ac:dyDescent="0.25">
      <c r="A494" s="4">
        <v>2601</v>
      </c>
      <c r="B494" s="5"/>
      <c r="C494" s="5"/>
      <c r="D494" s="5"/>
      <c r="E494" s="5"/>
      <c r="F494" s="5"/>
      <c r="G494" s="5"/>
      <c r="H494" s="5"/>
      <c r="I494" s="5"/>
      <c r="J494" s="5"/>
      <c r="K494" s="48"/>
      <c r="L494" s="12"/>
      <c r="M494" s="13"/>
      <c r="N494" s="14"/>
      <c r="O494" s="15" t="str">
        <f>IF(F494=0,"",F494/E493)</f>
        <v/>
      </c>
      <c r="P494" s="16"/>
      <c r="Q494" s="17" t="str">
        <f t="shared" si="42"/>
        <v/>
      </c>
      <c r="R494" s="17" t="str">
        <f t="shared" si="43"/>
        <v/>
      </c>
    </row>
    <row r="495" spans="1:19" ht="15.75" customHeight="1" x14ac:dyDescent="0.25">
      <c r="A495" s="4">
        <v>2602</v>
      </c>
      <c r="B495" s="5"/>
      <c r="C495" s="5"/>
      <c r="D495" s="5"/>
      <c r="E495" s="5"/>
      <c r="F495" s="5"/>
      <c r="G495" s="5"/>
      <c r="H495" s="5"/>
      <c r="I495" s="5"/>
      <c r="J495" s="5"/>
      <c r="K495" s="48"/>
      <c r="L495" s="12"/>
      <c r="M495" s="13"/>
      <c r="N495" s="14"/>
      <c r="O495" s="15" t="str">
        <f>IF(G495=0,"",G495/F494)</f>
        <v/>
      </c>
      <c r="P495" s="16"/>
      <c r="Q495" s="17" t="str">
        <f t="shared" si="42"/>
        <v/>
      </c>
      <c r="R495" s="17" t="str">
        <f t="shared" si="43"/>
        <v/>
      </c>
    </row>
    <row r="496" spans="1:19" ht="15.75" customHeight="1" x14ac:dyDescent="0.25">
      <c r="A496" s="4">
        <v>2701</v>
      </c>
      <c r="B496" s="5"/>
      <c r="C496" s="5"/>
      <c r="D496" s="5"/>
      <c r="E496" s="5"/>
      <c r="F496" s="5"/>
      <c r="G496" s="5"/>
      <c r="H496" s="5"/>
      <c r="I496" s="5"/>
      <c r="J496" s="5"/>
      <c r="K496" s="48"/>
      <c r="L496" s="12"/>
      <c r="M496" s="13"/>
      <c r="N496" s="14"/>
      <c r="O496" s="15" t="str">
        <f>IF(H496=0,"",H496/G495)</f>
        <v/>
      </c>
      <c r="P496" s="16"/>
      <c r="Q496" s="17" t="str">
        <f t="shared" si="42"/>
        <v/>
      </c>
      <c r="R496" s="17" t="str">
        <f t="shared" si="43"/>
        <v/>
      </c>
    </row>
    <row r="497" spans="1:19" ht="15.75" customHeight="1" x14ac:dyDescent="0.25">
      <c r="A497" s="4">
        <v>2702</v>
      </c>
      <c r="B497" s="5"/>
      <c r="C497" s="5"/>
      <c r="D497" s="5"/>
      <c r="E497" s="5"/>
      <c r="F497" s="5"/>
      <c r="G497" s="5"/>
      <c r="H497" s="5"/>
      <c r="I497" s="5"/>
      <c r="J497" s="5"/>
      <c r="K497" s="48"/>
      <c r="L497" s="12"/>
      <c r="M497" s="13"/>
      <c r="N497" s="14"/>
      <c r="O497" s="15" t="str">
        <f>IF(I497=0,"",I497/H496)</f>
        <v/>
      </c>
      <c r="P497" s="16"/>
      <c r="Q497" s="17" t="str">
        <f t="shared" si="42"/>
        <v/>
      </c>
      <c r="R497" s="17" t="str">
        <f t="shared" si="43"/>
        <v/>
      </c>
    </row>
    <row r="498" spans="1:19" ht="15.75" customHeight="1" x14ac:dyDescent="0.25">
      <c r="A498" s="4">
        <v>2801</v>
      </c>
      <c r="B498" s="5"/>
      <c r="C498" s="5"/>
      <c r="D498" s="5"/>
      <c r="E498" s="5"/>
      <c r="F498" s="5"/>
      <c r="G498" s="5"/>
      <c r="H498" s="5"/>
      <c r="I498" s="5"/>
      <c r="J498" s="5"/>
      <c r="K498" s="48"/>
      <c r="L498" s="12"/>
      <c r="M498" s="13"/>
      <c r="N498" s="14"/>
      <c r="O498" s="15" t="str">
        <f>IF(J498=0,"",J498/I497)</f>
        <v/>
      </c>
      <c r="P498" s="16"/>
      <c r="Q498" s="17" t="str">
        <f t="shared" si="42"/>
        <v/>
      </c>
      <c r="R498" s="17" t="str">
        <f t="shared" si="43"/>
        <v/>
      </c>
    </row>
    <row r="499" spans="1:19" ht="15.75" customHeight="1" x14ac:dyDescent="0.25">
      <c r="A499" s="4">
        <v>2802</v>
      </c>
      <c r="B499" s="5"/>
      <c r="C499" s="5"/>
      <c r="D499" s="5"/>
      <c r="E499" s="5"/>
      <c r="F499" s="5"/>
      <c r="G499" s="5"/>
      <c r="H499" s="5"/>
      <c r="I499" s="5"/>
      <c r="J499" s="5"/>
      <c r="K499" s="48"/>
      <c r="L499" s="12"/>
      <c r="M499" s="13"/>
      <c r="N499" s="19"/>
      <c r="O499" s="20"/>
      <c r="P499" s="21"/>
      <c r="Q499" s="22"/>
      <c r="R499" s="20"/>
    </row>
    <row r="500" spans="1:19" ht="15.75" customHeight="1" x14ac:dyDescent="0.25">
      <c r="A500" s="4">
        <v>2901</v>
      </c>
      <c r="B500" s="5"/>
      <c r="C500" s="5"/>
      <c r="D500" s="5"/>
      <c r="E500" s="5"/>
      <c r="F500" s="5"/>
      <c r="G500" s="5"/>
      <c r="H500" s="5"/>
      <c r="I500" s="5"/>
      <c r="J500" s="5"/>
      <c r="K500" s="48"/>
      <c r="L500" s="12"/>
      <c r="M500" s="13"/>
      <c r="N500" s="19"/>
      <c r="O500" s="23"/>
      <c r="P500" s="21"/>
      <c r="Q500" s="24"/>
      <c r="R500" s="23"/>
    </row>
    <row r="501" spans="1:19" ht="15.75" customHeight="1" x14ac:dyDescent="0.25">
      <c r="A501" s="4">
        <v>2902</v>
      </c>
      <c r="B501" s="5"/>
      <c r="C501" s="5"/>
      <c r="D501" s="5"/>
      <c r="E501" s="5"/>
      <c r="F501" s="5"/>
      <c r="G501" s="5"/>
      <c r="H501" s="5"/>
      <c r="I501" s="5"/>
      <c r="J501" s="5"/>
      <c r="K501" s="48"/>
      <c r="L501" s="12"/>
      <c r="M501" s="13"/>
      <c r="N501" s="19"/>
      <c r="O501" s="23"/>
      <c r="P501" s="21"/>
      <c r="Q501" s="24"/>
      <c r="R501" s="23"/>
    </row>
    <row r="502" spans="1:19" ht="15.75" customHeight="1" x14ac:dyDescent="0.25">
      <c r="A502" s="4">
        <v>3001</v>
      </c>
      <c r="B502" s="5"/>
      <c r="C502" s="5"/>
      <c r="D502" s="5"/>
      <c r="E502" s="5"/>
      <c r="F502" s="5"/>
      <c r="G502" s="5"/>
      <c r="H502" s="5"/>
      <c r="I502" s="5"/>
      <c r="J502" s="5"/>
      <c r="K502" s="48"/>
      <c r="L502" s="12"/>
      <c r="M502" s="13"/>
      <c r="N502" s="19"/>
      <c r="O502" s="13"/>
      <c r="P502" s="19"/>
      <c r="Q502" s="25"/>
      <c r="R502" s="23"/>
    </row>
    <row r="503" spans="1:19" ht="15.75" customHeight="1" x14ac:dyDescent="0.25">
      <c r="A503" s="4">
        <v>3002</v>
      </c>
      <c r="B503" s="5"/>
      <c r="C503" s="5"/>
      <c r="D503" s="5"/>
      <c r="E503" s="5"/>
      <c r="F503" s="5"/>
      <c r="G503" s="5"/>
      <c r="H503" s="5"/>
      <c r="I503" s="5"/>
      <c r="J503" s="5"/>
      <c r="K503" s="48"/>
      <c r="L503" s="12"/>
      <c r="M503" s="13"/>
      <c r="N503" s="19"/>
      <c r="O503" s="26" t="s">
        <v>21</v>
      </c>
      <c r="P503" s="27"/>
      <c r="Q503" s="28" t="str">
        <f>IF(SUM(K492:K499)=0,"",SUM(K492:K499))</f>
        <v/>
      </c>
      <c r="R503" s="29" t="s">
        <v>4</v>
      </c>
    </row>
    <row r="504" spans="1:19" ht="15.75" customHeight="1" x14ac:dyDescent="0.25">
      <c r="A504" s="4">
        <v>3101</v>
      </c>
      <c r="B504" s="5"/>
      <c r="C504" s="5"/>
      <c r="D504" s="5"/>
      <c r="E504" s="5"/>
      <c r="F504" s="5"/>
      <c r="G504" s="5"/>
      <c r="H504" s="5"/>
      <c r="I504" s="5"/>
      <c r="J504" s="5"/>
      <c r="K504" s="48"/>
      <c r="L504" s="12"/>
      <c r="M504" s="13"/>
      <c r="N504" s="19"/>
      <c r="O504" s="30" t="s">
        <v>22</v>
      </c>
      <c r="P504" s="31" t="str">
        <f>IF(P503/B490=0,"",P503/B490)</f>
        <v/>
      </c>
      <c r="Q504" s="32" t="e">
        <f>IF(P503/Q503=0,"",P503/Q503)</f>
        <v>#VALUE!</v>
      </c>
      <c r="R504" s="33" t="s">
        <v>23</v>
      </c>
    </row>
    <row r="505" spans="1:19" ht="15.75" customHeight="1" x14ac:dyDescent="0.25">
      <c r="A505" s="4">
        <v>3102</v>
      </c>
      <c r="B505" s="103"/>
      <c r="C505" s="103"/>
      <c r="D505" s="103"/>
      <c r="E505" s="103"/>
      <c r="F505" s="103"/>
      <c r="G505" s="103"/>
      <c r="H505" s="103"/>
      <c r="I505" s="103"/>
      <c r="J505" s="103"/>
      <c r="K505" s="48"/>
      <c r="L505" s="34"/>
      <c r="M505" s="35"/>
      <c r="N505" s="36"/>
      <c r="O505" s="37"/>
      <c r="P505" s="38"/>
      <c r="Q505" s="38"/>
      <c r="R505" s="39"/>
    </row>
    <row r="506" spans="1:19" ht="18" customHeight="1" x14ac:dyDescent="0.25">
      <c r="A506" s="40"/>
      <c r="B506" s="113" t="s">
        <v>24</v>
      </c>
      <c r="C506" s="113"/>
      <c r="D506" s="113"/>
      <c r="E506" s="113"/>
      <c r="F506" s="113"/>
      <c r="G506" s="113"/>
      <c r="H506" s="113"/>
      <c r="I506" s="113"/>
      <c r="J506" s="113"/>
      <c r="K506" s="102">
        <f>SUM(K493:K502)</f>
        <v>0</v>
      </c>
      <c r="L506" s="41" t="str">
        <f>IF(K498=0,"",K498/B490)</f>
        <v/>
      </c>
      <c r="M506" s="41" t="str">
        <f>IF(K506=0,"",K506/B490)</f>
        <v/>
      </c>
      <c r="N506" s="42" t="str">
        <f>IF(K498=0,"0%",M506-L506)</f>
        <v>0%</v>
      </c>
      <c r="O506" s="2"/>
      <c r="P506" s="3"/>
      <c r="Q506" s="43"/>
      <c r="R506" s="2"/>
    </row>
    <row r="507" spans="1:19" ht="12.75" customHeight="1" x14ac:dyDescent="0.25"/>
    <row r="508" spans="1:19" ht="12.75" customHeight="1" x14ac:dyDescent="0.25"/>
    <row r="509" spans="1:19" ht="26.25" x14ac:dyDescent="0.4">
      <c r="B509" s="114" t="s">
        <v>0</v>
      </c>
      <c r="C509" s="114"/>
      <c r="D509" s="114"/>
      <c r="E509" s="114"/>
      <c r="F509" s="114"/>
      <c r="G509" s="114"/>
      <c r="H509" s="114"/>
      <c r="I509" s="114"/>
      <c r="J509" s="114"/>
      <c r="K509" s="1" t="s">
        <v>47</v>
      </c>
      <c r="L509" s="1"/>
      <c r="M509" s="2"/>
      <c r="N509" s="2"/>
      <c r="O509" s="3"/>
      <c r="P509" s="2"/>
      <c r="Q509" s="3"/>
      <c r="R509" s="3"/>
      <c r="S509" s="3"/>
    </row>
    <row r="510" spans="1:19" ht="20.25" x14ac:dyDescent="0.25">
      <c r="A510" s="115" t="s">
        <v>2</v>
      </c>
      <c r="B510" s="116" t="s">
        <v>3</v>
      </c>
      <c r="C510" s="117"/>
      <c r="D510" s="117"/>
      <c r="E510" s="117"/>
      <c r="F510" s="117"/>
      <c r="G510" s="117"/>
      <c r="H510" s="117"/>
      <c r="I510" s="117"/>
      <c r="J510" s="117"/>
      <c r="K510" s="118" t="s">
        <v>4</v>
      </c>
      <c r="L510" s="112" t="s">
        <v>5</v>
      </c>
      <c r="M510" s="112" t="s">
        <v>6</v>
      </c>
      <c r="N510" s="120" t="s">
        <v>7</v>
      </c>
      <c r="O510" s="112" t="s">
        <v>8</v>
      </c>
      <c r="P510" s="110" t="s">
        <v>9</v>
      </c>
      <c r="Q510" s="110" t="s">
        <v>10</v>
      </c>
      <c r="R510" s="112" t="s">
        <v>11</v>
      </c>
    </row>
    <row r="511" spans="1:19" ht="15.75" x14ac:dyDescent="0.25">
      <c r="A511" s="111"/>
      <c r="B511" s="4" t="s">
        <v>12</v>
      </c>
      <c r="C511" s="4" t="s">
        <v>13</v>
      </c>
      <c r="D511" s="4" t="s">
        <v>14</v>
      </c>
      <c r="E511" s="4" t="s">
        <v>15</v>
      </c>
      <c r="F511" s="4" t="s">
        <v>16</v>
      </c>
      <c r="G511" s="4" t="s">
        <v>17</v>
      </c>
      <c r="H511" s="4" t="s">
        <v>18</v>
      </c>
      <c r="I511" s="4" t="s">
        <v>19</v>
      </c>
      <c r="J511" s="4" t="s">
        <v>20</v>
      </c>
      <c r="K511" s="119"/>
      <c r="L511" s="111"/>
      <c r="M511" s="111"/>
      <c r="N511" s="111"/>
      <c r="O511" s="111"/>
      <c r="P511" s="111"/>
      <c r="Q511" s="111"/>
      <c r="R511" s="111"/>
    </row>
    <row r="512" spans="1:19" ht="15.75" customHeight="1" x14ac:dyDescent="0.25">
      <c r="A512" s="4">
        <v>2401</v>
      </c>
      <c r="B512" s="5">
        <v>32</v>
      </c>
      <c r="C512" s="5"/>
      <c r="D512" s="5"/>
      <c r="E512" s="5"/>
      <c r="F512" s="5"/>
      <c r="G512" s="5"/>
      <c r="H512" s="5"/>
      <c r="I512" s="5"/>
      <c r="J512" s="5"/>
      <c r="K512" s="48"/>
      <c r="L512" s="6"/>
      <c r="M512" s="7"/>
      <c r="N512" s="8"/>
      <c r="O512" s="9"/>
      <c r="P512" s="10">
        <f>B512</f>
        <v>32</v>
      </c>
      <c r="Q512" s="11"/>
      <c r="R512" s="9"/>
    </row>
    <row r="513" spans="1:19" ht="15.75" customHeight="1" x14ac:dyDescent="0.25">
      <c r="A513" s="4">
        <v>2402</v>
      </c>
      <c r="B513" s="5"/>
      <c r="C513" s="5">
        <v>25</v>
      </c>
      <c r="D513" s="5"/>
      <c r="E513" s="5"/>
      <c r="F513" s="5"/>
      <c r="G513" s="5"/>
      <c r="H513" s="5"/>
      <c r="I513" s="5"/>
      <c r="J513" s="5"/>
      <c r="K513" s="48"/>
      <c r="L513" s="12"/>
      <c r="M513" s="13"/>
      <c r="N513" s="14"/>
      <c r="O513" s="15">
        <f>IF(C513=0,"",C513/B512)</f>
        <v>0.78125</v>
      </c>
      <c r="P513" s="16">
        <v>25</v>
      </c>
      <c r="Q513" s="17">
        <f t="shared" ref="Q513:Q520" si="44">IF(P513=0,"",P513/P512)</f>
        <v>0.78125</v>
      </c>
      <c r="R513" s="17">
        <f t="shared" ref="R513:R520" si="45">IF(P513=0,"",100%-Q513)</f>
        <v>0.21875</v>
      </c>
    </row>
    <row r="514" spans="1:19" ht="15.75" customHeight="1" x14ac:dyDescent="0.25">
      <c r="A514" s="4">
        <v>2501</v>
      </c>
      <c r="B514" s="5"/>
      <c r="C514" s="5"/>
      <c r="D514" s="5">
        <v>22</v>
      </c>
      <c r="E514" s="5"/>
      <c r="F514" s="5"/>
      <c r="G514" s="5"/>
      <c r="H514" s="5"/>
      <c r="I514" s="5"/>
      <c r="J514" s="5"/>
      <c r="K514" s="48"/>
      <c r="L514" s="12"/>
      <c r="M514" s="13"/>
      <c r="N514" s="14"/>
      <c r="O514" s="15">
        <f>IF(D514=0,"",D514/C513)</f>
        <v>0.88</v>
      </c>
      <c r="P514" s="16">
        <v>22</v>
      </c>
      <c r="Q514" s="17">
        <f t="shared" si="44"/>
        <v>0.88</v>
      </c>
      <c r="R514" s="17">
        <f t="shared" si="45"/>
        <v>0.12</v>
      </c>
      <c r="S514" s="18">
        <f>P514/P512</f>
        <v>0.6875</v>
      </c>
    </row>
    <row r="515" spans="1:19" ht="15.75" customHeight="1" x14ac:dyDescent="0.25">
      <c r="A515" s="4">
        <v>2502</v>
      </c>
      <c r="B515" s="5"/>
      <c r="C515" s="5"/>
      <c r="D515" s="5"/>
      <c r="E515" s="5"/>
      <c r="F515" s="5"/>
      <c r="G515" s="5"/>
      <c r="H515" s="5"/>
      <c r="I515" s="5"/>
      <c r="J515" s="5"/>
      <c r="K515" s="48"/>
      <c r="L515" s="12"/>
      <c r="M515" s="13"/>
      <c r="N515" s="14"/>
      <c r="O515" s="15" t="str">
        <f>IF(E515=0,"",E515/D514)</f>
        <v/>
      </c>
      <c r="P515" s="16"/>
      <c r="Q515" s="17" t="str">
        <f t="shared" si="44"/>
        <v/>
      </c>
      <c r="R515" s="17" t="str">
        <f t="shared" si="45"/>
        <v/>
      </c>
    </row>
    <row r="516" spans="1:19" ht="15.75" customHeight="1" x14ac:dyDescent="0.25">
      <c r="A516" s="4">
        <v>2601</v>
      </c>
      <c r="B516" s="5"/>
      <c r="C516" s="5"/>
      <c r="D516" s="5"/>
      <c r="E516" s="5"/>
      <c r="F516" s="5"/>
      <c r="G516" s="5"/>
      <c r="H516" s="5"/>
      <c r="I516" s="5"/>
      <c r="J516" s="5"/>
      <c r="K516" s="48"/>
      <c r="L516" s="12"/>
      <c r="M516" s="13"/>
      <c r="N516" s="14"/>
      <c r="O516" s="15" t="str">
        <f>IF(F516=0,"",F516/E515)</f>
        <v/>
      </c>
      <c r="P516" s="16"/>
      <c r="Q516" s="17" t="str">
        <f t="shared" si="44"/>
        <v/>
      </c>
      <c r="R516" s="17" t="str">
        <f t="shared" si="45"/>
        <v/>
      </c>
    </row>
    <row r="517" spans="1:19" ht="15.75" customHeight="1" x14ac:dyDescent="0.25">
      <c r="A517" s="4">
        <v>2602</v>
      </c>
      <c r="B517" s="5"/>
      <c r="C517" s="5"/>
      <c r="D517" s="5"/>
      <c r="E517" s="5"/>
      <c r="F517" s="5"/>
      <c r="G517" s="5"/>
      <c r="H517" s="5"/>
      <c r="I517" s="5"/>
      <c r="J517" s="5"/>
      <c r="K517" s="48"/>
      <c r="L517" s="12"/>
      <c r="M517" s="13"/>
      <c r="N517" s="14"/>
      <c r="O517" s="15" t="str">
        <f>IF(G517=0,"",G517/F516)</f>
        <v/>
      </c>
      <c r="P517" s="16"/>
      <c r="Q517" s="17" t="str">
        <f t="shared" si="44"/>
        <v/>
      </c>
      <c r="R517" s="17" t="str">
        <f t="shared" si="45"/>
        <v/>
      </c>
    </row>
    <row r="518" spans="1:19" ht="15.75" customHeight="1" x14ac:dyDescent="0.25">
      <c r="A518" s="4">
        <v>2701</v>
      </c>
      <c r="B518" s="5"/>
      <c r="C518" s="5"/>
      <c r="D518" s="5"/>
      <c r="E518" s="5"/>
      <c r="F518" s="5"/>
      <c r="G518" s="5"/>
      <c r="H518" s="5"/>
      <c r="I518" s="5"/>
      <c r="J518" s="5"/>
      <c r="K518" s="48"/>
      <c r="L518" s="12"/>
      <c r="M518" s="13"/>
      <c r="N518" s="14"/>
      <c r="O518" s="15" t="str">
        <f>IF(H518=0,"",H518/G517)</f>
        <v/>
      </c>
      <c r="P518" s="16"/>
      <c r="Q518" s="17" t="str">
        <f t="shared" si="44"/>
        <v/>
      </c>
      <c r="R518" s="17" t="str">
        <f t="shared" si="45"/>
        <v/>
      </c>
    </row>
    <row r="519" spans="1:19" ht="15.75" customHeight="1" x14ac:dyDescent="0.25">
      <c r="A519" s="4">
        <v>2702</v>
      </c>
      <c r="B519" s="5"/>
      <c r="C519" s="5"/>
      <c r="D519" s="5"/>
      <c r="E519" s="5"/>
      <c r="F519" s="5"/>
      <c r="G519" s="5"/>
      <c r="H519" s="5"/>
      <c r="I519" s="5"/>
      <c r="J519" s="5"/>
      <c r="K519" s="48"/>
      <c r="L519" s="12"/>
      <c r="M519" s="13"/>
      <c r="N519" s="14"/>
      <c r="O519" s="15" t="str">
        <f>IF(I519=0,"",I519/H518)</f>
        <v/>
      </c>
      <c r="P519" s="16"/>
      <c r="Q519" s="17" t="str">
        <f t="shared" si="44"/>
        <v/>
      </c>
      <c r="R519" s="17" t="str">
        <f t="shared" si="45"/>
        <v/>
      </c>
    </row>
    <row r="520" spans="1:19" ht="15.75" customHeight="1" x14ac:dyDescent="0.25">
      <c r="A520" s="4">
        <v>2801</v>
      </c>
      <c r="B520" s="5"/>
      <c r="C520" s="5"/>
      <c r="D520" s="5"/>
      <c r="E520" s="5"/>
      <c r="F520" s="5"/>
      <c r="G520" s="5"/>
      <c r="H520" s="5"/>
      <c r="I520" s="5"/>
      <c r="J520" s="5"/>
      <c r="K520" s="48"/>
      <c r="L520" s="12"/>
      <c r="M520" s="13"/>
      <c r="N520" s="14"/>
      <c r="O520" s="15" t="str">
        <f>IF(J520=0,"",J520/I519)</f>
        <v/>
      </c>
      <c r="P520" s="16"/>
      <c r="Q520" s="17" t="str">
        <f t="shared" si="44"/>
        <v/>
      </c>
      <c r="R520" s="17" t="str">
        <f t="shared" si="45"/>
        <v/>
      </c>
    </row>
    <row r="521" spans="1:19" ht="15.75" customHeight="1" x14ac:dyDescent="0.25">
      <c r="A521" s="4">
        <v>2802</v>
      </c>
      <c r="B521" s="5"/>
      <c r="C521" s="5"/>
      <c r="D521" s="5"/>
      <c r="E521" s="5"/>
      <c r="F521" s="5"/>
      <c r="G521" s="5"/>
      <c r="H521" s="5"/>
      <c r="I521" s="5"/>
      <c r="J521" s="5"/>
      <c r="K521" s="48"/>
      <c r="L521" s="12"/>
      <c r="M521" s="13"/>
      <c r="N521" s="19"/>
      <c r="O521" s="20"/>
      <c r="P521" s="21"/>
      <c r="Q521" s="22"/>
      <c r="R521" s="20"/>
    </row>
    <row r="522" spans="1:19" ht="15.75" customHeight="1" x14ac:dyDescent="0.25">
      <c r="A522" s="4">
        <v>2901</v>
      </c>
      <c r="B522" s="5"/>
      <c r="C522" s="5"/>
      <c r="D522" s="5"/>
      <c r="E522" s="5"/>
      <c r="F522" s="5"/>
      <c r="G522" s="5"/>
      <c r="H522" s="5"/>
      <c r="I522" s="5"/>
      <c r="J522" s="5"/>
      <c r="K522" s="48"/>
      <c r="L522" s="12"/>
      <c r="M522" s="13"/>
      <c r="N522" s="19"/>
      <c r="O522" s="23"/>
      <c r="P522" s="21"/>
      <c r="Q522" s="24"/>
      <c r="R522" s="23"/>
    </row>
    <row r="523" spans="1:19" ht="15.75" customHeight="1" x14ac:dyDescent="0.25">
      <c r="A523" s="4">
        <v>2902</v>
      </c>
      <c r="B523" s="5"/>
      <c r="C523" s="5"/>
      <c r="D523" s="5"/>
      <c r="E523" s="5"/>
      <c r="F523" s="5"/>
      <c r="G523" s="5"/>
      <c r="H523" s="5"/>
      <c r="I523" s="5"/>
      <c r="J523" s="5"/>
      <c r="K523" s="48"/>
      <c r="L523" s="12"/>
      <c r="M523" s="13"/>
      <c r="N523" s="19"/>
      <c r="O523" s="23"/>
      <c r="P523" s="21"/>
      <c r="Q523" s="24"/>
      <c r="R523" s="23"/>
    </row>
    <row r="524" spans="1:19" ht="15.75" customHeight="1" x14ac:dyDescent="0.25">
      <c r="A524" s="4">
        <v>3001</v>
      </c>
      <c r="B524" s="5"/>
      <c r="C524" s="5"/>
      <c r="D524" s="5"/>
      <c r="E524" s="5"/>
      <c r="F524" s="5"/>
      <c r="G524" s="5"/>
      <c r="H524" s="5"/>
      <c r="I524" s="5"/>
      <c r="J524" s="5"/>
      <c r="K524" s="48"/>
      <c r="L524" s="12"/>
      <c r="M524" s="13"/>
      <c r="N524" s="19"/>
      <c r="O524" s="13"/>
      <c r="P524" s="19"/>
      <c r="Q524" s="25"/>
      <c r="R524" s="23"/>
    </row>
    <row r="525" spans="1:19" ht="15.75" customHeight="1" x14ac:dyDescent="0.25">
      <c r="A525" s="4">
        <v>3002</v>
      </c>
      <c r="B525" s="5"/>
      <c r="C525" s="5"/>
      <c r="D525" s="5"/>
      <c r="E525" s="5"/>
      <c r="F525" s="5"/>
      <c r="G525" s="5"/>
      <c r="H525" s="5"/>
      <c r="I525" s="5"/>
      <c r="J525" s="5"/>
      <c r="K525" s="48"/>
      <c r="L525" s="12"/>
      <c r="M525" s="13"/>
      <c r="N525" s="19"/>
      <c r="O525" s="26" t="s">
        <v>21</v>
      </c>
      <c r="P525" s="27"/>
      <c r="Q525" s="28" t="str">
        <f>IF(SUM(K514:K521)=0,"",SUM(K514:K521))</f>
        <v/>
      </c>
      <c r="R525" s="29" t="s">
        <v>4</v>
      </c>
    </row>
    <row r="526" spans="1:19" ht="15.75" customHeight="1" x14ac:dyDescent="0.25">
      <c r="A526" s="4">
        <v>3101</v>
      </c>
      <c r="B526" s="5"/>
      <c r="C526" s="5"/>
      <c r="D526" s="5"/>
      <c r="E526" s="5"/>
      <c r="F526" s="5"/>
      <c r="G526" s="5"/>
      <c r="H526" s="5"/>
      <c r="I526" s="5"/>
      <c r="J526" s="5"/>
      <c r="K526" s="48"/>
      <c r="L526" s="12"/>
      <c r="M526" s="13"/>
      <c r="N526" s="19"/>
      <c r="O526" s="30" t="s">
        <v>22</v>
      </c>
      <c r="P526" s="31" t="str">
        <f>IF(P525/B512=0,"",P525/B512)</f>
        <v/>
      </c>
      <c r="Q526" s="32" t="e">
        <f>IF(P525/Q525=0,"",P525/Q525)</f>
        <v>#VALUE!</v>
      </c>
      <c r="R526" s="33" t="s">
        <v>23</v>
      </c>
    </row>
    <row r="527" spans="1:19" ht="15.75" x14ac:dyDescent="0.25">
      <c r="A527" s="4">
        <v>3102</v>
      </c>
      <c r="B527" s="103"/>
      <c r="C527" s="103"/>
      <c r="D527" s="103"/>
      <c r="E527" s="103"/>
      <c r="F527" s="103"/>
      <c r="G527" s="103"/>
      <c r="H527" s="103"/>
      <c r="I527" s="103"/>
      <c r="J527" s="103"/>
      <c r="K527" s="48"/>
      <c r="L527" s="34"/>
      <c r="M527" s="35"/>
      <c r="N527" s="36"/>
      <c r="O527" s="37"/>
      <c r="P527" s="38"/>
      <c r="Q527" s="38"/>
      <c r="R527" s="39"/>
    </row>
    <row r="528" spans="1:19" ht="18" customHeight="1" x14ac:dyDescent="0.25">
      <c r="A528" s="40"/>
      <c r="B528" s="113" t="s">
        <v>24</v>
      </c>
      <c r="C528" s="113"/>
      <c r="D528" s="113"/>
      <c r="E528" s="113"/>
      <c r="F528" s="113"/>
      <c r="G528" s="113"/>
      <c r="H528" s="113"/>
      <c r="I528" s="113"/>
      <c r="J528" s="113"/>
      <c r="K528" s="102">
        <f>SUM(K515:K524)</f>
        <v>0</v>
      </c>
      <c r="L528" s="41" t="str">
        <f>IF(K520=0,"",K520/B512)</f>
        <v/>
      </c>
      <c r="M528" s="41" t="str">
        <f>IF(K528=0,"",K528/B512)</f>
        <v/>
      </c>
      <c r="N528" s="42" t="str">
        <f>IF(K520=0,"0%",M528-L528)</f>
        <v>0%</v>
      </c>
      <c r="O528" s="2"/>
      <c r="P528" s="3"/>
      <c r="Q528" s="43"/>
      <c r="R528" s="2"/>
    </row>
    <row r="529" spans="1:19" ht="12.75" customHeight="1" x14ac:dyDescent="0.25"/>
    <row r="530" spans="1:19" ht="12.75" customHeight="1" x14ac:dyDescent="0.25"/>
    <row r="531" spans="1:19" ht="26.25" x14ac:dyDescent="0.4">
      <c r="B531" s="114" t="s">
        <v>0</v>
      </c>
      <c r="C531" s="114"/>
      <c r="D531" s="114"/>
      <c r="E531" s="114"/>
      <c r="F531" s="114"/>
      <c r="G531" s="114"/>
      <c r="H531" s="114"/>
      <c r="I531" s="114"/>
      <c r="J531" s="114"/>
      <c r="K531" s="1" t="s">
        <v>48</v>
      </c>
      <c r="L531" s="1"/>
      <c r="M531" s="2"/>
      <c r="N531" s="2"/>
      <c r="O531" s="3"/>
      <c r="P531" s="2"/>
      <c r="Q531" s="3"/>
      <c r="R531" s="3"/>
      <c r="S531" s="3"/>
    </row>
    <row r="532" spans="1:19" ht="20.25" x14ac:dyDescent="0.25">
      <c r="A532" s="115" t="s">
        <v>2</v>
      </c>
      <c r="B532" s="116" t="s">
        <v>3</v>
      </c>
      <c r="C532" s="117"/>
      <c r="D532" s="117"/>
      <c r="E532" s="117"/>
      <c r="F532" s="117"/>
      <c r="G532" s="117"/>
      <c r="H532" s="117"/>
      <c r="I532" s="117"/>
      <c r="J532" s="117"/>
      <c r="K532" s="118" t="s">
        <v>4</v>
      </c>
      <c r="L532" s="112" t="s">
        <v>5</v>
      </c>
      <c r="M532" s="112" t="s">
        <v>6</v>
      </c>
      <c r="N532" s="120" t="s">
        <v>7</v>
      </c>
      <c r="O532" s="112" t="s">
        <v>8</v>
      </c>
      <c r="P532" s="110" t="s">
        <v>9</v>
      </c>
      <c r="Q532" s="110" t="s">
        <v>10</v>
      </c>
      <c r="R532" s="112" t="s">
        <v>11</v>
      </c>
    </row>
    <row r="533" spans="1:19" ht="15.75" x14ac:dyDescent="0.25">
      <c r="A533" s="111"/>
      <c r="B533" s="4" t="s">
        <v>12</v>
      </c>
      <c r="C533" s="4" t="s">
        <v>13</v>
      </c>
      <c r="D533" s="4" t="s">
        <v>14</v>
      </c>
      <c r="E533" s="4" t="s">
        <v>15</v>
      </c>
      <c r="F533" s="4" t="s">
        <v>16</v>
      </c>
      <c r="G533" s="4" t="s">
        <v>17</v>
      </c>
      <c r="H533" s="4" t="s">
        <v>18</v>
      </c>
      <c r="I533" s="4" t="s">
        <v>19</v>
      </c>
      <c r="J533" s="4" t="s">
        <v>20</v>
      </c>
      <c r="K533" s="119"/>
      <c r="L533" s="111"/>
      <c r="M533" s="111"/>
      <c r="N533" s="111"/>
      <c r="O533" s="111"/>
      <c r="P533" s="111"/>
      <c r="Q533" s="111"/>
      <c r="R533" s="111"/>
    </row>
    <row r="534" spans="1:19" ht="15.75" x14ac:dyDescent="0.25">
      <c r="A534" s="4">
        <v>2501</v>
      </c>
      <c r="B534" s="5">
        <v>15</v>
      </c>
      <c r="C534" s="5"/>
      <c r="D534" s="5"/>
      <c r="E534" s="5"/>
      <c r="F534" s="5"/>
      <c r="G534" s="5"/>
      <c r="H534" s="5"/>
      <c r="I534" s="5"/>
      <c r="J534" s="5"/>
      <c r="K534" s="48"/>
      <c r="L534" s="6"/>
      <c r="M534" s="7"/>
      <c r="N534" s="8"/>
      <c r="O534" s="9"/>
      <c r="P534" s="10">
        <f>B534</f>
        <v>15</v>
      </c>
      <c r="Q534" s="11"/>
      <c r="R534" s="9"/>
    </row>
    <row r="535" spans="1:19" ht="15.75" x14ac:dyDescent="0.25">
      <c r="A535" s="4">
        <v>2502</v>
      </c>
      <c r="B535" s="5"/>
      <c r="C535" s="5">
        <v>10</v>
      </c>
      <c r="D535" s="5"/>
      <c r="E535" s="5"/>
      <c r="F535" s="5"/>
      <c r="G535" s="5"/>
      <c r="H535" s="5"/>
      <c r="I535" s="5"/>
      <c r="J535" s="5"/>
      <c r="K535" s="48"/>
      <c r="L535" s="12"/>
      <c r="M535" s="13"/>
      <c r="N535" s="14"/>
      <c r="O535" s="15">
        <f>IF(C535=0,"",C535/B534)</f>
        <v>0.66666666666666663</v>
      </c>
      <c r="P535" s="16">
        <v>10</v>
      </c>
      <c r="Q535" s="17">
        <f t="shared" ref="Q535:Q542" si="46">IF(P535=0,"",P535/P534)</f>
        <v>0.66666666666666663</v>
      </c>
      <c r="R535" s="17">
        <f t="shared" ref="R535:R542" si="47">IF(P535=0,"",100%-Q535)</f>
        <v>0.33333333333333337</v>
      </c>
    </row>
    <row r="536" spans="1:19" ht="15.75" customHeight="1" x14ac:dyDescent="0.25">
      <c r="A536" s="4">
        <v>2601</v>
      </c>
      <c r="B536" s="5"/>
      <c r="C536" s="5"/>
      <c r="D536" s="5"/>
      <c r="E536" s="5"/>
      <c r="F536" s="5"/>
      <c r="G536" s="5"/>
      <c r="H536" s="5"/>
      <c r="I536" s="5"/>
      <c r="J536" s="5"/>
      <c r="K536" s="48"/>
      <c r="L536" s="12"/>
      <c r="M536" s="13"/>
      <c r="N536" s="14"/>
      <c r="O536" s="15" t="str">
        <f>IF(D536=0,"",D536/C535)</f>
        <v/>
      </c>
      <c r="P536" s="16"/>
      <c r="Q536" s="17" t="str">
        <f t="shared" si="46"/>
        <v/>
      </c>
      <c r="R536" s="17" t="str">
        <f t="shared" si="47"/>
        <v/>
      </c>
      <c r="S536" s="18">
        <f>P536/P534</f>
        <v>0</v>
      </c>
    </row>
    <row r="537" spans="1:19" ht="15.75" customHeight="1" x14ac:dyDescent="0.25">
      <c r="A537" s="4">
        <v>2602</v>
      </c>
      <c r="B537" s="5"/>
      <c r="C537" s="5"/>
      <c r="D537" s="5"/>
      <c r="E537" s="5"/>
      <c r="F537" s="5"/>
      <c r="G537" s="5"/>
      <c r="H537" s="5"/>
      <c r="I537" s="5"/>
      <c r="J537" s="5"/>
      <c r="K537" s="48"/>
      <c r="L537" s="12"/>
      <c r="M537" s="13"/>
      <c r="N537" s="14"/>
      <c r="O537" s="15" t="str">
        <f>IF(E537=0,"",E537/D536)</f>
        <v/>
      </c>
      <c r="P537" s="16"/>
      <c r="Q537" s="17" t="str">
        <f t="shared" si="46"/>
        <v/>
      </c>
      <c r="R537" s="17" t="str">
        <f t="shared" si="47"/>
        <v/>
      </c>
    </row>
    <row r="538" spans="1:19" ht="15.75" customHeight="1" x14ac:dyDescent="0.25">
      <c r="A538" s="4">
        <v>2701</v>
      </c>
      <c r="B538" s="5"/>
      <c r="C538" s="5"/>
      <c r="D538" s="5"/>
      <c r="E538" s="5"/>
      <c r="F538" s="5"/>
      <c r="G538" s="5"/>
      <c r="H538" s="5"/>
      <c r="I538" s="5"/>
      <c r="J538" s="5"/>
      <c r="K538" s="48"/>
      <c r="L538" s="12"/>
      <c r="M538" s="13"/>
      <c r="N538" s="14"/>
      <c r="O538" s="15" t="str">
        <f>IF(F538=0,"",F538/E537)</f>
        <v/>
      </c>
      <c r="P538" s="16"/>
      <c r="Q538" s="17" t="str">
        <f t="shared" si="46"/>
        <v/>
      </c>
      <c r="R538" s="17" t="str">
        <f t="shared" si="47"/>
        <v/>
      </c>
    </row>
    <row r="539" spans="1:19" ht="15.75" customHeight="1" x14ac:dyDescent="0.25">
      <c r="A539" s="4">
        <v>2702</v>
      </c>
      <c r="B539" s="5"/>
      <c r="C539" s="5"/>
      <c r="D539" s="5"/>
      <c r="E539" s="5"/>
      <c r="F539" s="5"/>
      <c r="G539" s="5"/>
      <c r="H539" s="5"/>
      <c r="I539" s="5"/>
      <c r="J539" s="5"/>
      <c r="K539" s="48"/>
      <c r="L539" s="12"/>
      <c r="M539" s="13"/>
      <c r="N539" s="14"/>
      <c r="O539" s="15" t="str">
        <f>IF(G539=0,"",G539/F538)</f>
        <v/>
      </c>
      <c r="P539" s="16"/>
      <c r="Q539" s="17" t="str">
        <f t="shared" si="46"/>
        <v/>
      </c>
      <c r="R539" s="17" t="str">
        <f t="shared" si="47"/>
        <v/>
      </c>
    </row>
    <row r="540" spans="1:19" ht="15.75" customHeight="1" x14ac:dyDescent="0.25">
      <c r="A540" s="4">
        <v>2801</v>
      </c>
      <c r="B540" s="5"/>
      <c r="C540" s="5"/>
      <c r="D540" s="5"/>
      <c r="E540" s="5"/>
      <c r="F540" s="5"/>
      <c r="G540" s="5"/>
      <c r="H540" s="5"/>
      <c r="I540" s="5"/>
      <c r="J540" s="5"/>
      <c r="K540" s="48"/>
      <c r="L540" s="12"/>
      <c r="M540" s="13"/>
      <c r="N540" s="14"/>
      <c r="O540" s="15" t="str">
        <f>IF(H540=0,"",H540/G539)</f>
        <v/>
      </c>
      <c r="P540" s="16"/>
      <c r="Q540" s="17" t="str">
        <f t="shared" si="46"/>
        <v/>
      </c>
      <c r="R540" s="17" t="str">
        <f t="shared" si="47"/>
        <v/>
      </c>
    </row>
    <row r="541" spans="1:19" ht="15.75" customHeight="1" x14ac:dyDescent="0.25">
      <c r="A541" s="4">
        <v>2802</v>
      </c>
      <c r="B541" s="5"/>
      <c r="C541" s="5"/>
      <c r="D541" s="5"/>
      <c r="E541" s="5"/>
      <c r="F541" s="5"/>
      <c r="G541" s="5"/>
      <c r="H541" s="5"/>
      <c r="I541" s="5"/>
      <c r="J541" s="5"/>
      <c r="K541" s="48"/>
      <c r="L541" s="12"/>
      <c r="M541" s="13"/>
      <c r="N541" s="14"/>
      <c r="O541" s="15" t="str">
        <f>IF(I541=0,"",I541/H540)</f>
        <v/>
      </c>
      <c r="P541" s="16"/>
      <c r="Q541" s="17" t="str">
        <f t="shared" si="46"/>
        <v/>
      </c>
      <c r="R541" s="17" t="str">
        <f t="shared" si="47"/>
        <v/>
      </c>
    </row>
    <row r="542" spans="1:19" ht="15.75" customHeight="1" x14ac:dyDescent="0.25">
      <c r="A542" s="4">
        <v>2901</v>
      </c>
      <c r="B542" s="5"/>
      <c r="C542" s="5"/>
      <c r="D542" s="5"/>
      <c r="E542" s="5"/>
      <c r="F542" s="5"/>
      <c r="G542" s="5"/>
      <c r="H542" s="5"/>
      <c r="I542" s="5"/>
      <c r="J542" s="5"/>
      <c r="K542" s="48"/>
      <c r="L542" s="12"/>
      <c r="M542" s="13"/>
      <c r="N542" s="14"/>
      <c r="O542" s="15" t="str">
        <f>IF(J542=0,"",J542/I541)</f>
        <v/>
      </c>
      <c r="P542" s="16"/>
      <c r="Q542" s="17" t="str">
        <f t="shared" si="46"/>
        <v/>
      </c>
      <c r="R542" s="17" t="str">
        <f t="shared" si="47"/>
        <v/>
      </c>
    </row>
    <row r="543" spans="1:19" ht="15.75" customHeight="1" x14ac:dyDescent="0.25">
      <c r="A543" s="4">
        <v>2902</v>
      </c>
      <c r="B543" s="5"/>
      <c r="C543" s="5"/>
      <c r="D543" s="5"/>
      <c r="E543" s="5"/>
      <c r="F543" s="5"/>
      <c r="G543" s="5"/>
      <c r="H543" s="5"/>
      <c r="I543" s="5"/>
      <c r="J543" s="5"/>
      <c r="K543" s="48"/>
      <c r="L543" s="12"/>
      <c r="M543" s="13"/>
      <c r="N543" s="19"/>
      <c r="O543" s="20"/>
      <c r="P543" s="21"/>
      <c r="Q543" s="22"/>
      <c r="R543" s="20"/>
    </row>
    <row r="544" spans="1:19" ht="15.75" customHeight="1" x14ac:dyDescent="0.25">
      <c r="A544" s="4">
        <v>3001</v>
      </c>
      <c r="B544" s="5"/>
      <c r="C544" s="5"/>
      <c r="D544" s="5"/>
      <c r="E544" s="5"/>
      <c r="F544" s="5"/>
      <c r="G544" s="5"/>
      <c r="H544" s="5"/>
      <c r="I544" s="5"/>
      <c r="J544" s="5"/>
      <c r="K544" s="48"/>
      <c r="L544" s="12"/>
      <c r="M544" s="13"/>
      <c r="N544" s="19"/>
      <c r="O544" s="23"/>
      <c r="P544" s="21"/>
      <c r="Q544" s="24"/>
      <c r="R544" s="23"/>
    </row>
    <row r="545" spans="1:19" ht="15.75" customHeight="1" x14ac:dyDescent="0.25">
      <c r="A545" s="4">
        <v>3002</v>
      </c>
      <c r="B545" s="5"/>
      <c r="C545" s="5"/>
      <c r="D545" s="5"/>
      <c r="E545" s="5"/>
      <c r="F545" s="5"/>
      <c r="G545" s="5"/>
      <c r="H545" s="5"/>
      <c r="I545" s="5"/>
      <c r="J545" s="5"/>
      <c r="K545" s="48"/>
      <c r="L545" s="12"/>
      <c r="M545" s="13"/>
      <c r="N545" s="19"/>
      <c r="O545" s="23"/>
      <c r="P545" s="21"/>
      <c r="Q545" s="24"/>
      <c r="R545" s="23"/>
    </row>
    <row r="546" spans="1:19" ht="15.75" customHeight="1" x14ac:dyDescent="0.25">
      <c r="A546" s="4">
        <v>3101</v>
      </c>
      <c r="B546" s="5"/>
      <c r="C546" s="5"/>
      <c r="D546" s="5"/>
      <c r="E546" s="5"/>
      <c r="F546" s="5"/>
      <c r="G546" s="5"/>
      <c r="H546" s="5"/>
      <c r="I546" s="5"/>
      <c r="J546" s="5"/>
      <c r="K546" s="48"/>
      <c r="L546" s="12"/>
      <c r="M546" s="13"/>
      <c r="N546" s="19"/>
      <c r="O546" s="13"/>
      <c r="P546" s="19"/>
      <c r="Q546" s="25"/>
      <c r="R546" s="23"/>
    </row>
    <row r="547" spans="1:19" ht="15.75" customHeight="1" x14ac:dyDescent="0.25">
      <c r="A547" s="4">
        <v>3102</v>
      </c>
      <c r="B547" s="5"/>
      <c r="C547" s="5"/>
      <c r="D547" s="5"/>
      <c r="E547" s="5"/>
      <c r="F547" s="5"/>
      <c r="G547" s="5"/>
      <c r="H547" s="5"/>
      <c r="I547" s="5"/>
      <c r="J547" s="5"/>
      <c r="K547" s="48"/>
      <c r="L547" s="12"/>
      <c r="M547" s="13"/>
      <c r="N547" s="19"/>
      <c r="O547" s="26" t="s">
        <v>21</v>
      </c>
      <c r="P547" s="27"/>
      <c r="Q547" s="28" t="str">
        <f>IF(SUM(K536:K543)=0,"",SUM(K536:K543))</f>
        <v/>
      </c>
      <c r="R547" s="29" t="s">
        <v>4</v>
      </c>
    </row>
    <row r="548" spans="1:19" ht="15.75" customHeight="1" x14ac:dyDescent="0.25">
      <c r="A548" s="4">
        <v>3201</v>
      </c>
      <c r="B548" s="5"/>
      <c r="C548" s="5"/>
      <c r="D548" s="5"/>
      <c r="E548" s="5"/>
      <c r="F548" s="5"/>
      <c r="G548" s="5"/>
      <c r="H548" s="5"/>
      <c r="I548" s="5"/>
      <c r="J548" s="5"/>
      <c r="K548" s="48"/>
      <c r="L548" s="12"/>
      <c r="M548" s="13"/>
      <c r="N548" s="19"/>
      <c r="O548" s="30" t="s">
        <v>22</v>
      </c>
      <c r="P548" s="31" t="str">
        <f>IF(P547/B534=0,"",P547/B534)</f>
        <v/>
      </c>
      <c r="Q548" s="32" t="e">
        <f>IF(P547/Q547=0,"",P547/Q547)</f>
        <v>#VALUE!</v>
      </c>
      <c r="R548" s="33" t="s">
        <v>23</v>
      </c>
    </row>
    <row r="549" spans="1:19" ht="15.75" customHeight="1" x14ac:dyDescent="0.25">
      <c r="A549" s="4">
        <v>3202</v>
      </c>
      <c r="B549" s="103"/>
      <c r="C549" s="103"/>
      <c r="D549" s="103"/>
      <c r="E549" s="103"/>
      <c r="F549" s="103"/>
      <c r="G549" s="103"/>
      <c r="H549" s="103"/>
      <c r="I549" s="103"/>
      <c r="J549" s="103"/>
      <c r="K549" s="48"/>
      <c r="L549" s="34"/>
      <c r="M549" s="35"/>
      <c r="N549" s="36"/>
      <c r="O549" s="37"/>
      <c r="P549" s="38"/>
      <c r="Q549" s="38"/>
      <c r="R549" s="39"/>
    </row>
    <row r="550" spans="1:19" ht="18" customHeight="1" x14ac:dyDescent="0.25">
      <c r="A550" s="40"/>
      <c r="B550" s="113" t="s">
        <v>24</v>
      </c>
      <c r="C550" s="113"/>
      <c r="D550" s="113"/>
      <c r="E550" s="113"/>
      <c r="F550" s="113"/>
      <c r="G550" s="113"/>
      <c r="H550" s="113"/>
      <c r="I550" s="113"/>
      <c r="J550" s="113"/>
      <c r="K550" s="102">
        <f>SUM(K537:K546)</f>
        <v>0</v>
      </c>
      <c r="L550" s="41" t="str">
        <f>IF(K542=0,"",K542/B534)</f>
        <v/>
      </c>
      <c r="M550" s="41" t="str">
        <f>IF(K550=0,"",K550/B534)</f>
        <v/>
      </c>
      <c r="N550" s="42" t="str">
        <f>IF(K542=0,"0%",M550-L550)</f>
        <v>0%</v>
      </c>
      <c r="O550" s="2"/>
      <c r="P550" s="3"/>
      <c r="Q550" s="43"/>
      <c r="R550" s="2"/>
    </row>
    <row r="551" spans="1:19" ht="12.75" customHeight="1" x14ac:dyDescent="0.25"/>
    <row r="552" spans="1:19" ht="12.75" customHeight="1" x14ac:dyDescent="0.25"/>
    <row r="553" spans="1:19" ht="26.25" x14ac:dyDescent="0.4">
      <c r="B553" s="114" t="s">
        <v>0</v>
      </c>
      <c r="C553" s="114"/>
      <c r="D553" s="114"/>
      <c r="E553" s="114"/>
      <c r="F553" s="114"/>
      <c r="G553" s="114"/>
      <c r="H553" s="114"/>
      <c r="I553" s="114"/>
      <c r="J553" s="114"/>
      <c r="K553" s="1" t="s">
        <v>49</v>
      </c>
      <c r="L553" s="1"/>
      <c r="M553" s="2"/>
      <c r="N553" s="2"/>
      <c r="O553" s="3"/>
      <c r="P553" s="2"/>
      <c r="Q553" s="3"/>
      <c r="R553" s="3"/>
      <c r="S553" s="3"/>
    </row>
    <row r="554" spans="1:19" ht="20.25" x14ac:dyDescent="0.25">
      <c r="A554" s="115" t="s">
        <v>2</v>
      </c>
      <c r="B554" s="116" t="s">
        <v>3</v>
      </c>
      <c r="C554" s="117"/>
      <c r="D554" s="117"/>
      <c r="E554" s="117"/>
      <c r="F554" s="117"/>
      <c r="G554" s="117"/>
      <c r="H554" s="117"/>
      <c r="I554" s="117"/>
      <c r="J554" s="117"/>
      <c r="K554" s="118" t="s">
        <v>4</v>
      </c>
      <c r="L554" s="112" t="s">
        <v>5</v>
      </c>
      <c r="M554" s="112" t="s">
        <v>6</v>
      </c>
      <c r="N554" s="120" t="s">
        <v>7</v>
      </c>
      <c r="O554" s="112" t="s">
        <v>8</v>
      </c>
      <c r="P554" s="110" t="s">
        <v>9</v>
      </c>
      <c r="Q554" s="110" t="s">
        <v>10</v>
      </c>
      <c r="R554" s="112" t="s">
        <v>11</v>
      </c>
    </row>
    <row r="555" spans="1:19" ht="15.75" x14ac:dyDescent="0.25">
      <c r="A555" s="111"/>
      <c r="B555" s="4" t="s">
        <v>12</v>
      </c>
      <c r="C555" s="4" t="s">
        <v>13</v>
      </c>
      <c r="D555" s="4" t="s">
        <v>14</v>
      </c>
      <c r="E555" s="4" t="s">
        <v>15</v>
      </c>
      <c r="F555" s="4" t="s">
        <v>16</v>
      </c>
      <c r="G555" s="4" t="s">
        <v>17</v>
      </c>
      <c r="H555" s="4" t="s">
        <v>18</v>
      </c>
      <c r="I555" s="4" t="s">
        <v>19</v>
      </c>
      <c r="J555" s="4" t="s">
        <v>20</v>
      </c>
      <c r="K555" s="119"/>
      <c r="L555" s="111"/>
      <c r="M555" s="111"/>
      <c r="N555" s="111"/>
      <c r="O555" s="111"/>
      <c r="P555" s="111"/>
      <c r="Q555" s="111"/>
      <c r="R555" s="111"/>
    </row>
    <row r="556" spans="1:19" ht="15.75" x14ac:dyDescent="0.25">
      <c r="A556" s="4">
        <v>2502</v>
      </c>
      <c r="B556" s="5">
        <v>30</v>
      </c>
      <c r="C556" s="5"/>
      <c r="D556" s="5"/>
      <c r="E556" s="5"/>
      <c r="F556" s="5"/>
      <c r="G556" s="5"/>
      <c r="H556" s="5"/>
      <c r="I556" s="5"/>
      <c r="J556" s="5"/>
      <c r="K556" s="48"/>
      <c r="L556" s="6"/>
      <c r="M556" s="7"/>
      <c r="N556" s="8"/>
      <c r="O556" s="9"/>
      <c r="P556" s="10">
        <f>B556</f>
        <v>30</v>
      </c>
      <c r="Q556" s="11"/>
      <c r="R556" s="9"/>
    </row>
    <row r="557" spans="1:19" ht="15.75" x14ac:dyDescent="0.25">
      <c r="A557" s="4">
        <v>2601</v>
      </c>
      <c r="B557" s="5"/>
      <c r="C557" s="5"/>
      <c r="D557" s="5"/>
      <c r="E557" s="5"/>
      <c r="F557" s="5"/>
      <c r="G557" s="5"/>
      <c r="H557" s="5"/>
      <c r="I557" s="5"/>
      <c r="J557" s="5"/>
      <c r="K557" s="48"/>
      <c r="L557" s="12"/>
      <c r="M557" s="13"/>
      <c r="N557" s="14"/>
      <c r="O557" s="15" t="str">
        <f>IF(C557=0,"",C557/B556)</f>
        <v/>
      </c>
      <c r="P557" s="16"/>
      <c r="Q557" s="17" t="str">
        <f t="shared" ref="Q557:Q564" si="48">IF(P557=0,"",P557/P556)</f>
        <v/>
      </c>
      <c r="R557" s="17" t="str">
        <f t="shared" ref="R557:R564" si="49">IF(P557=0,"",100%-Q557)</f>
        <v/>
      </c>
    </row>
    <row r="558" spans="1:19" ht="15.75" customHeight="1" x14ac:dyDescent="0.25">
      <c r="A558" s="4">
        <v>2602</v>
      </c>
      <c r="B558" s="5"/>
      <c r="C558" s="5"/>
      <c r="D558" s="5"/>
      <c r="E558" s="5"/>
      <c r="F558" s="5"/>
      <c r="G558" s="5"/>
      <c r="H558" s="5"/>
      <c r="I558" s="5"/>
      <c r="J558" s="5"/>
      <c r="K558" s="48"/>
      <c r="L558" s="12"/>
      <c r="M558" s="13"/>
      <c r="N558" s="14"/>
      <c r="O558" s="15" t="str">
        <f>IF(D558=0,"",D558/C557)</f>
        <v/>
      </c>
      <c r="P558" s="16"/>
      <c r="Q558" s="17" t="str">
        <f t="shared" si="48"/>
        <v/>
      </c>
      <c r="R558" s="17" t="str">
        <f t="shared" si="49"/>
        <v/>
      </c>
      <c r="S558" s="18">
        <f>P558/P556</f>
        <v>0</v>
      </c>
    </row>
    <row r="559" spans="1:19" ht="15.75" customHeight="1" x14ac:dyDescent="0.25">
      <c r="A559" s="4">
        <v>2701</v>
      </c>
      <c r="B559" s="5"/>
      <c r="C559" s="5"/>
      <c r="D559" s="5"/>
      <c r="E559" s="5"/>
      <c r="F559" s="5"/>
      <c r="G559" s="5"/>
      <c r="H559" s="5"/>
      <c r="I559" s="5"/>
      <c r="J559" s="5"/>
      <c r="K559" s="48"/>
      <c r="L559" s="12"/>
      <c r="M559" s="13"/>
      <c r="N559" s="14"/>
      <c r="O559" s="15" t="str">
        <f>IF(E559=0,"",E559/D558)</f>
        <v/>
      </c>
      <c r="P559" s="16"/>
      <c r="Q559" s="17" t="str">
        <f t="shared" si="48"/>
        <v/>
      </c>
      <c r="R559" s="17" t="str">
        <f t="shared" si="49"/>
        <v/>
      </c>
    </row>
    <row r="560" spans="1:19" ht="15.75" customHeight="1" x14ac:dyDescent="0.25">
      <c r="A560" s="4">
        <v>2702</v>
      </c>
      <c r="B560" s="5"/>
      <c r="C560" s="5"/>
      <c r="D560" s="5"/>
      <c r="E560" s="5"/>
      <c r="F560" s="5"/>
      <c r="G560" s="5"/>
      <c r="H560" s="5"/>
      <c r="I560" s="5"/>
      <c r="J560" s="5"/>
      <c r="K560" s="48"/>
      <c r="L560" s="12"/>
      <c r="M560" s="13"/>
      <c r="N560" s="14"/>
      <c r="O560" s="15" t="str">
        <f>IF(F560=0,"",F560/E559)</f>
        <v/>
      </c>
      <c r="P560" s="16"/>
      <c r="Q560" s="17" t="str">
        <f t="shared" si="48"/>
        <v/>
      </c>
      <c r="R560" s="17" t="str">
        <f t="shared" si="49"/>
        <v/>
      </c>
    </row>
    <row r="561" spans="1:18" ht="15.75" customHeight="1" x14ac:dyDescent="0.25">
      <c r="A561" s="4">
        <v>2801</v>
      </c>
      <c r="B561" s="5"/>
      <c r="C561" s="5"/>
      <c r="D561" s="5"/>
      <c r="E561" s="5"/>
      <c r="F561" s="5"/>
      <c r="G561" s="5"/>
      <c r="H561" s="5"/>
      <c r="I561" s="5"/>
      <c r="J561" s="5"/>
      <c r="K561" s="48"/>
      <c r="L561" s="12"/>
      <c r="M561" s="13"/>
      <c r="N561" s="14"/>
      <c r="O561" s="15" t="str">
        <f>IF(G561=0,"",G561/F560)</f>
        <v/>
      </c>
      <c r="P561" s="16"/>
      <c r="Q561" s="17" t="str">
        <f t="shared" si="48"/>
        <v/>
      </c>
      <c r="R561" s="17" t="str">
        <f t="shared" si="49"/>
        <v/>
      </c>
    </row>
    <row r="562" spans="1:18" ht="15.75" customHeight="1" x14ac:dyDescent="0.25">
      <c r="A562" s="4">
        <v>2802</v>
      </c>
      <c r="B562" s="5"/>
      <c r="C562" s="5"/>
      <c r="D562" s="5"/>
      <c r="E562" s="5"/>
      <c r="F562" s="5"/>
      <c r="G562" s="5"/>
      <c r="H562" s="5"/>
      <c r="I562" s="5"/>
      <c r="J562" s="5"/>
      <c r="K562" s="48"/>
      <c r="L562" s="12"/>
      <c r="M562" s="13"/>
      <c r="N562" s="14"/>
      <c r="O562" s="15" t="str">
        <f>IF(H562=0,"",H562/G561)</f>
        <v/>
      </c>
      <c r="P562" s="16"/>
      <c r="Q562" s="17" t="str">
        <f t="shared" si="48"/>
        <v/>
      </c>
      <c r="R562" s="17" t="str">
        <f t="shared" si="49"/>
        <v/>
      </c>
    </row>
    <row r="563" spans="1:18" ht="15.75" customHeight="1" x14ac:dyDescent="0.25">
      <c r="A563" s="4">
        <v>2901</v>
      </c>
      <c r="B563" s="5"/>
      <c r="C563" s="5"/>
      <c r="D563" s="5"/>
      <c r="E563" s="5"/>
      <c r="F563" s="5"/>
      <c r="G563" s="5"/>
      <c r="H563" s="5"/>
      <c r="I563" s="5"/>
      <c r="J563" s="5"/>
      <c r="K563" s="48"/>
      <c r="L563" s="12"/>
      <c r="M563" s="13"/>
      <c r="N563" s="14"/>
      <c r="O563" s="15" t="str">
        <f>IF(I563=0,"",I563/H562)</f>
        <v/>
      </c>
      <c r="P563" s="16"/>
      <c r="Q563" s="17" t="str">
        <f t="shared" si="48"/>
        <v/>
      </c>
      <c r="R563" s="17" t="str">
        <f t="shared" si="49"/>
        <v/>
      </c>
    </row>
    <row r="564" spans="1:18" ht="15.75" customHeight="1" x14ac:dyDescent="0.25">
      <c r="A564" s="4">
        <v>2902</v>
      </c>
      <c r="B564" s="5"/>
      <c r="C564" s="5"/>
      <c r="D564" s="5"/>
      <c r="E564" s="5"/>
      <c r="F564" s="5"/>
      <c r="G564" s="5"/>
      <c r="H564" s="5"/>
      <c r="I564" s="5"/>
      <c r="J564" s="5"/>
      <c r="K564" s="48"/>
      <c r="L564" s="12"/>
      <c r="M564" s="13"/>
      <c r="N564" s="14"/>
      <c r="O564" s="15" t="str">
        <f>IF(J564=0,"",J564/I563)</f>
        <v/>
      </c>
      <c r="P564" s="16"/>
      <c r="Q564" s="17" t="str">
        <f t="shared" si="48"/>
        <v/>
      </c>
      <c r="R564" s="17" t="str">
        <f t="shared" si="49"/>
        <v/>
      </c>
    </row>
    <row r="565" spans="1:18" ht="15.75" customHeight="1" x14ac:dyDescent="0.25">
      <c r="A565" s="4">
        <v>3001</v>
      </c>
      <c r="B565" s="5"/>
      <c r="C565" s="5"/>
      <c r="D565" s="5"/>
      <c r="E565" s="5"/>
      <c r="F565" s="5"/>
      <c r="G565" s="5"/>
      <c r="H565" s="5"/>
      <c r="I565" s="5"/>
      <c r="J565" s="5"/>
      <c r="K565" s="48"/>
      <c r="L565" s="12"/>
      <c r="M565" s="13"/>
      <c r="N565" s="19"/>
      <c r="O565" s="20"/>
      <c r="P565" s="21"/>
      <c r="Q565" s="22"/>
      <c r="R565" s="20"/>
    </row>
    <row r="566" spans="1:18" ht="15.75" customHeight="1" x14ac:dyDescent="0.25">
      <c r="A566" s="4">
        <v>3002</v>
      </c>
      <c r="B566" s="5"/>
      <c r="C566" s="5"/>
      <c r="D566" s="5"/>
      <c r="E566" s="5"/>
      <c r="F566" s="5"/>
      <c r="G566" s="5"/>
      <c r="H566" s="5"/>
      <c r="I566" s="5"/>
      <c r="J566" s="5"/>
      <c r="K566" s="48"/>
      <c r="L566" s="12"/>
      <c r="M566" s="13"/>
      <c r="N566" s="19"/>
      <c r="O566" s="23"/>
      <c r="P566" s="21"/>
      <c r="Q566" s="24"/>
      <c r="R566" s="23"/>
    </row>
    <row r="567" spans="1:18" ht="15.75" customHeight="1" x14ac:dyDescent="0.25">
      <c r="A567" s="4">
        <v>3101</v>
      </c>
      <c r="B567" s="5"/>
      <c r="C567" s="5"/>
      <c r="D567" s="5"/>
      <c r="E567" s="5"/>
      <c r="F567" s="5"/>
      <c r="G567" s="5"/>
      <c r="H567" s="5"/>
      <c r="I567" s="5"/>
      <c r="J567" s="5"/>
      <c r="K567" s="48"/>
      <c r="L567" s="12"/>
      <c r="M567" s="13"/>
      <c r="N567" s="19"/>
      <c r="O567" s="23"/>
      <c r="P567" s="21"/>
      <c r="Q567" s="24"/>
      <c r="R567" s="23"/>
    </row>
    <row r="568" spans="1:18" ht="15.75" customHeight="1" x14ac:dyDescent="0.25">
      <c r="A568" s="4">
        <v>3102</v>
      </c>
      <c r="B568" s="5"/>
      <c r="C568" s="5"/>
      <c r="D568" s="5"/>
      <c r="E568" s="5"/>
      <c r="F568" s="5"/>
      <c r="G568" s="5"/>
      <c r="H568" s="5"/>
      <c r="I568" s="5"/>
      <c r="J568" s="5"/>
      <c r="K568" s="48"/>
      <c r="L568" s="12"/>
      <c r="M568" s="13"/>
      <c r="N568" s="19"/>
      <c r="O568" s="13"/>
      <c r="P568" s="19"/>
      <c r="Q568" s="25"/>
      <c r="R568" s="23"/>
    </row>
    <row r="569" spans="1:18" ht="15.75" customHeight="1" x14ac:dyDescent="0.25">
      <c r="A569" s="4">
        <v>3201</v>
      </c>
      <c r="B569" s="5"/>
      <c r="C569" s="5"/>
      <c r="D569" s="5"/>
      <c r="E569" s="5"/>
      <c r="F569" s="5"/>
      <c r="G569" s="5"/>
      <c r="H569" s="5"/>
      <c r="I569" s="5"/>
      <c r="J569" s="5"/>
      <c r="K569" s="48"/>
      <c r="L569" s="12"/>
      <c r="M569" s="13"/>
      <c r="N569" s="19"/>
      <c r="O569" s="26" t="s">
        <v>21</v>
      </c>
      <c r="P569" s="27"/>
      <c r="Q569" s="28" t="str">
        <f>IF(SUM(K558:K565)=0,"",SUM(K558:K565))</f>
        <v/>
      </c>
      <c r="R569" s="29" t="s">
        <v>4</v>
      </c>
    </row>
    <row r="570" spans="1:18" ht="15.75" customHeight="1" x14ac:dyDescent="0.25">
      <c r="A570" s="4">
        <v>3202</v>
      </c>
      <c r="B570" s="5"/>
      <c r="C570" s="5"/>
      <c r="D570" s="5"/>
      <c r="E570" s="5"/>
      <c r="F570" s="5"/>
      <c r="G570" s="5"/>
      <c r="H570" s="5"/>
      <c r="I570" s="5"/>
      <c r="J570" s="5"/>
      <c r="K570" s="48"/>
      <c r="L570" s="12"/>
      <c r="M570" s="13"/>
      <c r="N570" s="19"/>
      <c r="O570" s="30" t="s">
        <v>22</v>
      </c>
      <c r="P570" s="31" t="str">
        <f>IF(P569/B556=0,"",P569/B556)</f>
        <v/>
      </c>
      <c r="Q570" s="32" t="e">
        <f>IF(P569/Q569=0,"",P569/Q569)</f>
        <v>#VALUE!</v>
      </c>
      <c r="R570" s="33" t="s">
        <v>23</v>
      </c>
    </row>
    <row r="571" spans="1:18" ht="15.75" customHeight="1" x14ac:dyDescent="0.25">
      <c r="A571" s="4">
        <v>3301</v>
      </c>
      <c r="B571" s="103"/>
      <c r="C571" s="103"/>
      <c r="D571" s="103"/>
      <c r="E571" s="103"/>
      <c r="F571" s="103"/>
      <c r="G571" s="103"/>
      <c r="H571" s="103"/>
      <c r="I571" s="103"/>
      <c r="J571" s="103"/>
      <c r="K571" s="48"/>
      <c r="L571" s="34"/>
      <c r="M571" s="35"/>
      <c r="N571" s="36"/>
      <c r="O571" s="37"/>
      <c r="P571" s="38"/>
      <c r="Q571" s="38"/>
      <c r="R571" s="39"/>
    </row>
    <row r="572" spans="1:18" ht="18" customHeight="1" x14ac:dyDescent="0.25">
      <c r="A572" s="40"/>
      <c r="B572" s="113" t="s">
        <v>24</v>
      </c>
      <c r="C572" s="113"/>
      <c r="D572" s="113"/>
      <c r="E572" s="113"/>
      <c r="F572" s="113"/>
      <c r="G572" s="113"/>
      <c r="H572" s="113"/>
      <c r="I572" s="113"/>
      <c r="J572" s="113"/>
      <c r="K572" s="102">
        <f>SUM(K559:K568)</f>
        <v>0</v>
      </c>
      <c r="L572" s="41" t="str">
        <f>IF(K564=0,"",K564/B556)</f>
        <v/>
      </c>
      <c r="M572" s="41" t="str">
        <f>IF(K572=0,"",K572/B556)</f>
        <v/>
      </c>
      <c r="N572" s="42" t="str">
        <f>IF(K564=0,"0%",M572-L572)</f>
        <v>0%</v>
      </c>
      <c r="O572" s="2"/>
      <c r="P572" s="3"/>
      <c r="Q572" s="43"/>
      <c r="R572" s="2"/>
    </row>
    <row r="573" spans="1:18" ht="12.75" customHeight="1" x14ac:dyDescent="0.25"/>
    <row r="574" spans="1:18" ht="12.75" customHeight="1" x14ac:dyDescent="0.25"/>
    <row r="575" spans="1:18" ht="12.75" customHeight="1" x14ac:dyDescent="0.25"/>
    <row r="576" spans="1:18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</sheetData>
  <mergeCells count="300">
    <mergeCell ref="B440:J440"/>
    <mergeCell ref="B422:J422"/>
    <mergeCell ref="B550:J550"/>
    <mergeCell ref="B462:J462"/>
    <mergeCell ref="B443:J443"/>
    <mergeCell ref="B465:J465"/>
    <mergeCell ref="B484:J484"/>
    <mergeCell ref="B487:J487"/>
    <mergeCell ref="B506:J506"/>
    <mergeCell ref="B509:J509"/>
    <mergeCell ref="B528:J528"/>
    <mergeCell ref="B531:J531"/>
    <mergeCell ref="B242:J242"/>
    <mergeCell ref="B222:J222"/>
    <mergeCell ref="B245:J245"/>
    <mergeCell ref="B264:J264"/>
    <mergeCell ref="B267:J267"/>
    <mergeCell ref="B286:J286"/>
    <mergeCell ref="B289:J289"/>
    <mergeCell ref="B308:J308"/>
    <mergeCell ref="B311:J311"/>
    <mergeCell ref="B290:J290"/>
    <mergeCell ref="B127:J127"/>
    <mergeCell ref="B130:J130"/>
    <mergeCell ref="B150:J150"/>
    <mergeCell ref="B153:J153"/>
    <mergeCell ref="B173:J173"/>
    <mergeCell ref="B176:J176"/>
    <mergeCell ref="B196:J196"/>
    <mergeCell ref="B199:J199"/>
    <mergeCell ref="B219:J219"/>
    <mergeCell ref="B154:J154"/>
    <mergeCell ref="B35:J35"/>
    <mergeCell ref="B15:J15"/>
    <mergeCell ref="B38:J38"/>
    <mergeCell ref="B58:J58"/>
    <mergeCell ref="B61:J61"/>
    <mergeCell ref="B81:J81"/>
    <mergeCell ref="B84:J84"/>
    <mergeCell ref="B104:J104"/>
    <mergeCell ref="B107:J107"/>
    <mergeCell ref="R532:R533"/>
    <mergeCell ref="A532:A533"/>
    <mergeCell ref="B532:J532"/>
    <mergeCell ref="K532:K533"/>
    <mergeCell ref="L532:L533"/>
    <mergeCell ref="M532:M533"/>
    <mergeCell ref="N532:N533"/>
    <mergeCell ref="O532:O533"/>
    <mergeCell ref="P532:P533"/>
    <mergeCell ref="Q532:Q533"/>
    <mergeCell ref="R510:R511"/>
    <mergeCell ref="A510:A511"/>
    <mergeCell ref="B510:J510"/>
    <mergeCell ref="K510:K511"/>
    <mergeCell ref="L510:L511"/>
    <mergeCell ref="M510:M511"/>
    <mergeCell ref="N510:N511"/>
    <mergeCell ref="O510:O511"/>
    <mergeCell ref="P510:P511"/>
    <mergeCell ref="Q510:Q511"/>
    <mergeCell ref="P16:P17"/>
    <mergeCell ref="Q16:Q17"/>
    <mergeCell ref="R16:R17"/>
    <mergeCell ref="A16:A17"/>
    <mergeCell ref="A39:A40"/>
    <mergeCell ref="A62:A63"/>
    <mergeCell ref="A85:A86"/>
    <mergeCell ref="B16:J16"/>
    <mergeCell ref="K16:K17"/>
    <mergeCell ref="L16:L17"/>
    <mergeCell ref="M16:M17"/>
    <mergeCell ref="N16:N17"/>
    <mergeCell ref="O16:O17"/>
    <mergeCell ref="Q39:Q40"/>
    <mergeCell ref="R39:R40"/>
    <mergeCell ref="B39:J39"/>
    <mergeCell ref="K39:K40"/>
    <mergeCell ref="L39:L40"/>
    <mergeCell ref="M39:M40"/>
    <mergeCell ref="N39:N40"/>
    <mergeCell ref="O39:O40"/>
    <mergeCell ref="P39:P40"/>
    <mergeCell ref="P62:P63"/>
    <mergeCell ref="Q62:Q63"/>
    <mergeCell ref="R62:R63"/>
    <mergeCell ref="R85:R86"/>
    <mergeCell ref="B62:J62"/>
    <mergeCell ref="K62:K63"/>
    <mergeCell ref="L62:L63"/>
    <mergeCell ref="M62:M63"/>
    <mergeCell ref="N62:N63"/>
    <mergeCell ref="O62:O63"/>
    <mergeCell ref="P85:P86"/>
    <mergeCell ref="Q85:Q86"/>
    <mergeCell ref="B85:J85"/>
    <mergeCell ref="K85:K86"/>
    <mergeCell ref="L85:L86"/>
    <mergeCell ref="M85:M86"/>
    <mergeCell ref="N85:N86"/>
    <mergeCell ref="O85:O86"/>
    <mergeCell ref="O108:O109"/>
    <mergeCell ref="P108:P109"/>
    <mergeCell ref="Q108:Q109"/>
    <mergeCell ref="R108:R109"/>
    <mergeCell ref="A108:A109"/>
    <mergeCell ref="A131:A132"/>
    <mergeCell ref="A154:A155"/>
    <mergeCell ref="B108:J108"/>
    <mergeCell ref="K108:K109"/>
    <mergeCell ref="L108:L109"/>
    <mergeCell ref="M108:M109"/>
    <mergeCell ref="N108:N109"/>
    <mergeCell ref="Q131:Q132"/>
    <mergeCell ref="R131:R132"/>
    <mergeCell ref="R154:R155"/>
    <mergeCell ref="B131:J131"/>
    <mergeCell ref="K131:K132"/>
    <mergeCell ref="L131:L132"/>
    <mergeCell ref="M131:M132"/>
    <mergeCell ref="N131:N132"/>
    <mergeCell ref="O131:O132"/>
    <mergeCell ref="P131:P132"/>
    <mergeCell ref="P154:P155"/>
    <mergeCell ref="Q154:Q155"/>
    <mergeCell ref="K154:K155"/>
    <mergeCell ref="L154:L155"/>
    <mergeCell ref="M154:M155"/>
    <mergeCell ref="N154:N155"/>
    <mergeCell ref="O154:O155"/>
    <mergeCell ref="O177:O178"/>
    <mergeCell ref="P177:P178"/>
    <mergeCell ref="Q177:Q178"/>
    <mergeCell ref="R177:R178"/>
    <mergeCell ref="A177:A178"/>
    <mergeCell ref="A200:A201"/>
    <mergeCell ref="A223:A224"/>
    <mergeCell ref="B177:J177"/>
    <mergeCell ref="K177:K178"/>
    <mergeCell ref="L177:L178"/>
    <mergeCell ref="M177:M178"/>
    <mergeCell ref="N177:N178"/>
    <mergeCell ref="Q200:Q201"/>
    <mergeCell ref="R200:R201"/>
    <mergeCell ref="R223:R224"/>
    <mergeCell ref="B200:J200"/>
    <mergeCell ref="K200:K201"/>
    <mergeCell ref="L200:L201"/>
    <mergeCell ref="M200:M201"/>
    <mergeCell ref="N200:N201"/>
    <mergeCell ref="O200:O201"/>
    <mergeCell ref="P200:P201"/>
    <mergeCell ref="P223:P224"/>
    <mergeCell ref="Q223:Q224"/>
    <mergeCell ref="B223:J223"/>
    <mergeCell ref="K223:K224"/>
    <mergeCell ref="L223:L224"/>
    <mergeCell ref="M223:M224"/>
    <mergeCell ref="N223:N224"/>
    <mergeCell ref="O223:O224"/>
    <mergeCell ref="O246:O247"/>
    <mergeCell ref="P246:P247"/>
    <mergeCell ref="Q246:Q247"/>
    <mergeCell ref="R246:R247"/>
    <mergeCell ref="A246:A247"/>
    <mergeCell ref="A268:A269"/>
    <mergeCell ref="A290:A291"/>
    <mergeCell ref="B246:J246"/>
    <mergeCell ref="K246:K247"/>
    <mergeCell ref="L246:L247"/>
    <mergeCell ref="M246:M247"/>
    <mergeCell ref="N246:N247"/>
    <mergeCell ref="Q268:Q269"/>
    <mergeCell ref="R268:R269"/>
    <mergeCell ref="R290:R291"/>
    <mergeCell ref="B268:J268"/>
    <mergeCell ref="K268:K269"/>
    <mergeCell ref="L268:L269"/>
    <mergeCell ref="M268:M269"/>
    <mergeCell ref="N268:N269"/>
    <mergeCell ref="O268:O269"/>
    <mergeCell ref="P268:P269"/>
    <mergeCell ref="P290:P291"/>
    <mergeCell ref="K290:K291"/>
    <mergeCell ref="L290:L291"/>
    <mergeCell ref="M290:M291"/>
    <mergeCell ref="N290:N291"/>
    <mergeCell ref="O290:O291"/>
    <mergeCell ref="O312:O313"/>
    <mergeCell ref="P312:P313"/>
    <mergeCell ref="Q312:Q313"/>
    <mergeCell ref="Q290:Q291"/>
    <mergeCell ref="R378:R379"/>
    <mergeCell ref="Q334:Q335"/>
    <mergeCell ref="R312:R313"/>
    <mergeCell ref="A312:A313"/>
    <mergeCell ref="A334:A335"/>
    <mergeCell ref="A356:A357"/>
    <mergeCell ref="B312:J312"/>
    <mergeCell ref="K312:K313"/>
    <mergeCell ref="L312:L313"/>
    <mergeCell ref="M312:M313"/>
    <mergeCell ref="N312:N313"/>
    <mergeCell ref="B330:J330"/>
    <mergeCell ref="B333:J333"/>
    <mergeCell ref="B352:J352"/>
    <mergeCell ref="B355:J355"/>
    <mergeCell ref="B374:J374"/>
    <mergeCell ref="B377:J377"/>
    <mergeCell ref="R334:R335"/>
    <mergeCell ref="R356:R357"/>
    <mergeCell ref="B334:J334"/>
    <mergeCell ref="K334:K335"/>
    <mergeCell ref="L334:L335"/>
    <mergeCell ref="M334:M335"/>
    <mergeCell ref="N334:N335"/>
    <mergeCell ref="O334:O335"/>
    <mergeCell ref="P334:P335"/>
    <mergeCell ref="P356:P357"/>
    <mergeCell ref="Q356:Q357"/>
    <mergeCell ref="B356:J356"/>
    <mergeCell ref="K356:K357"/>
    <mergeCell ref="L356:L357"/>
    <mergeCell ref="M356:M357"/>
    <mergeCell ref="N356:N357"/>
    <mergeCell ref="O356:O357"/>
    <mergeCell ref="A378:A379"/>
    <mergeCell ref="A400:A401"/>
    <mergeCell ref="A422:A423"/>
    <mergeCell ref="B378:J378"/>
    <mergeCell ref="K378:K379"/>
    <mergeCell ref="L378:L379"/>
    <mergeCell ref="M378:M379"/>
    <mergeCell ref="N378:N379"/>
    <mergeCell ref="Q400:Q401"/>
    <mergeCell ref="O378:O379"/>
    <mergeCell ref="P378:P379"/>
    <mergeCell ref="Q378:Q379"/>
    <mergeCell ref="K422:K423"/>
    <mergeCell ref="L422:L423"/>
    <mergeCell ref="M422:M423"/>
    <mergeCell ref="N422:N423"/>
    <mergeCell ref="O422:O423"/>
    <mergeCell ref="B421:J421"/>
    <mergeCell ref="B396:J396"/>
    <mergeCell ref="B399:J399"/>
    <mergeCell ref="B418:J418"/>
    <mergeCell ref="R400:R401"/>
    <mergeCell ref="R422:R423"/>
    <mergeCell ref="B400:J400"/>
    <mergeCell ref="K400:K401"/>
    <mergeCell ref="L400:L401"/>
    <mergeCell ref="M400:M401"/>
    <mergeCell ref="N400:N401"/>
    <mergeCell ref="O400:O401"/>
    <mergeCell ref="P400:P401"/>
    <mergeCell ref="P422:P423"/>
    <mergeCell ref="Q422:Q423"/>
    <mergeCell ref="R444:R445"/>
    <mergeCell ref="A444:A445"/>
    <mergeCell ref="B444:J444"/>
    <mergeCell ref="K444:K445"/>
    <mergeCell ref="L444:L445"/>
    <mergeCell ref="M444:M445"/>
    <mergeCell ref="N444:N445"/>
    <mergeCell ref="O444:O445"/>
    <mergeCell ref="P444:P445"/>
    <mergeCell ref="Q444:Q445"/>
    <mergeCell ref="R466:R467"/>
    <mergeCell ref="A466:A467"/>
    <mergeCell ref="B466:J466"/>
    <mergeCell ref="K466:K467"/>
    <mergeCell ref="L466:L467"/>
    <mergeCell ref="M466:M467"/>
    <mergeCell ref="N466:N467"/>
    <mergeCell ref="O466:O467"/>
    <mergeCell ref="P466:P467"/>
    <mergeCell ref="Q466:Q467"/>
    <mergeCell ref="R488:R489"/>
    <mergeCell ref="A488:A489"/>
    <mergeCell ref="B488:J488"/>
    <mergeCell ref="K488:K489"/>
    <mergeCell ref="L488:L489"/>
    <mergeCell ref="M488:M489"/>
    <mergeCell ref="N488:N489"/>
    <mergeCell ref="O488:O489"/>
    <mergeCell ref="P488:P489"/>
    <mergeCell ref="Q488:Q489"/>
    <mergeCell ref="Q554:Q555"/>
    <mergeCell ref="R554:R555"/>
    <mergeCell ref="B572:J572"/>
    <mergeCell ref="B553:J553"/>
    <mergeCell ref="A554:A555"/>
    <mergeCell ref="B554:J554"/>
    <mergeCell ref="K554:K555"/>
    <mergeCell ref="L554:L555"/>
    <mergeCell ref="M554:M555"/>
    <mergeCell ref="N554:N555"/>
    <mergeCell ref="O554:O555"/>
    <mergeCell ref="P554:P555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3:W3239"/>
  <sheetViews>
    <sheetView topLeftCell="A213" zoomScaleNormal="100" workbookViewId="0">
      <selection activeCell="P235" sqref="P235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5" customWidth="1"/>
    <col min="12" max="18" width="12.85546875" customWidth="1"/>
    <col min="19" max="19" width="11.5703125" customWidth="1"/>
    <col min="20" max="26" width="10" customWidth="1"/>
  </cols>
  <sheetData>
    <row r="13" spans="1:18" ht="12.75" customHeight="1" x14ac:dyDescent="0.25"/>
    <row r="14" spans="1:18" ht="12.75" customHeight="1" x14ac:dyDescent="0.25"/>
    <row r="15" spans="1:18" ht="26.25" x14ac:dyDescent="0.4">
      <c r="B15" s="114" t="s">
        <v>0</v>
      </c>
      <c r="C15" s="114"/>
      <c r="D15" s="114"/>
      <c r="E15" s="114"/>
      <c r="F15" s="114"/>
      <c r="G15" s="114"/>
      <c r="H15" s="114"/>
      <c r="I15" s="114"/>
      <c r="J15" s="114"/>
      <c r="K15" s="1" t="s">
        <v>29</v>
      </c>
      <c r="L15" s="2"/>
      <c r="M15" s="2"/>
      <c r="N15" s="3"/>
      <c r="O15" s="2"/>
      <c r="P15" s="3"/>
      <c r="Q15" s="3"/>
      <c r="R15" s="3"/>
    </row>
    <row r="16" spans="1:18" ht="20.25" customHeight="1" x14ac:dyDescent="0.25">
      <c r="A16" s="115" t="s">
        <v>2</v>
      </c>
      <c r="B16" s="116" t="s">
        <v>3</v>
      </c>
      <c r="C16" s="125"/>
      <c r="D16" s="125"/>
      <c r="E16" s="125"/>
      <c r="F16" s="125"/>
      <c r="G16" s="125"/>
      <c r="H16" s="125"/>
      <c r="I16" s="125"/>
      <c r="J16" s="126"/>
      <c r="K16" s="118" t="s">
        <v>4</v>
      </c>
      <c r="L16" s="112" t="s">
        <v>5</v>
      </c>
      <c r="M16" s="112" t="s">
        <v>6</v>
      </c>
      <c r="N16" s="120" t="s">
        <v>7</v>
      </c>
      <c r="O16" s="112" t="s">
        <v>8</v>
      </c>
      <c r="P16" s="110" t="s">
        <v>9</v>
      </c>
      <c r="Q16" s="110" t="s">
        <v>10</v>
      </c>
      <c r="R16" s="112" t="s">
        <v>11</v>
      </c>
    </row>
    <row r="17" spans="1:20" ht="15.75" customHeight="1" x14ac:dyDescent="0.25">
      <c r="A17" s="124"/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20</v>
      </c>
      <c r="K17" s="127"/>
      <c r="L17" s="122"/>
      <c r="M17" s="122"/>
      <c r="N17" s="128"/>
      <c r="O17" s="122"/>
      <c r="P17" s="123"/>
      <c r="Q17" s="123"/>
      <c r="R17" s="122"/>
    </row>
    <row r="18" spans="1:20" ht="15.75" customHeight="1" x14ac:dyDescent="0.25">
      <c r="A18" s="4">
        <v>1601</v>
      </c>
      <c r="B18" s="5">
        <v>11</v>
      </c>
      <c r="C18" s="5"/>
      <c r="D18" s="5"/>
      <c r="E18" s="5"/>
      <c r="F18" s="5"/>
      <c r="G18" s="5"/>
      <c r="H18" s="5"/>
      <c r="I18" s="5"/>
      <c r="J18" s="5"/>
      <c r="K18" s="48"/>
      <c r="L18" s="6"/>
      <c r="M18" s="7"/>
      <c r="N18" s="8"/>
      <c r="O18" s="9"/>
      <c r="P18" s="10">
        <f>B18</f>
        <v>11</v>
      </c>
      <c r="Q18" s="11"/>
      <c r="R18" s="9"/>
    </row>
    <row r="19" spans="1:20" ht="15.75" customHeight="1" x14ac:dyDescent="0.25">
      <c r="A19" s="4">
        <v>1602</v>
      </c>
      <c r="B19" s="5"/>
      <c r="C19" s="5">
        <v>10</v>
      </c>
      <c r="D19" s="5"/>
      <c r="E19" s="5"/>
      <c r="F19" s="5"/>
      <c r="G19" s="5"/>
      <c r="H19" s="5"/>
      <c r="I19" s="5"/>
      <c r="J19" s="5"/>
      <c r="K19" s="48"/>
      <c r="L19" s="12"/>
      <c r="M19" s="13"/>
      <c r="N19" s="14"/>
      <c r="O19" s="15">
        <f>IF(C19=0,"",C19/B18)</f>
        <v>0.90909090909090906</v>
      </c>
      <c r="P19" s="16">
        <v>10</v>
      </c>
      <c r="Q19" s="17">
        <f t="shared" ref="Q19:Q26" si="0">IF(P19=0,"",P19/P18)</f>
        <v>0.90909090909090906</v>
      </c>
      <c r="R19" s="17">
        <f t="shared" ref="R19:R26" si="1">IF(P19=0,"",100%-Q19)</f>
        <v>9.0909090909090939E-2</v>
      </c>
    </row>
    <row r="20" spans="1:20" ht="15.75" customHeight="1" x14ac:dyDescent="0.25">
      <c r="A20" s="4">
        <v>1701</v>
      </c>
      <c r="B20" s="5"/>
      <c r="C20" s="5"/>
      <c r="D20" s="5">
        <v>9</v>
      </c>
      <c r="E20" s="5"/>
      <c r="F20" s="5"/>
      <c r="G20" s="5"/>
      <c r="H20" s="5"/>
      <c r="I20" s="5"/>
      <c r="J20" s="5"/>
      <c r="K20" s="48"/>
      <c r="L20" s="12"/>
      <c r="M20" s="13"/>
      <c r="N20" s="14"/>
      <c r="O20" s="15">
        <f>IF(D20=0,"",D20/C19)</f>
        <v>0.9</v>
      </c>
      <c r="P20" s="16">
        <v>9</v>
      </c>
      <c r="Q20" s="17">
        <f t="shared" si="0"/>
        <v>0.9</v>
      </c>
      <c r="R20" s="17">
        <f t="shared" si="1"/>
        <v>9.9999999999999978E-2</v>
      </c>
      <c r="S20" s="18">
        <f>P20/P18</f>
        <v>0.81818181818181823</v>
      </c>
      <c r="T20" s="49"/>
    </row>
    <row r="21" spans="1:20" ht="15.75" customHeight="1" x14ac:dyDescent="0.25">
      <c r="A21" s="4">
        <v>1702</v>
      </c>
      <c r="B21" s="5"/>
      <c r="C21" s="5"/>
      <c r="D21" s="5"/>
      <c r="E21" s="5">
        <v>9</v>
      </c>
      <c r="F21" s="5"/>
      <c r="G21" s="5"/>
      <c r="H21" s="5"/>
      <c r="I21" s="5"/>
      <c r="J21" s="5"/>
      <c r="K21" s="48"/>
      <c r="L21" s="12"/>
      <c r="M21" s="13"/>
      <c r="N21" s="14"/>
      <c r="O21" s="15">
        <f>IF(E21=0,"",E21/D20)</f>
        <v>1</v>
      </c>
      <c r="P21" s="16">
        <v>9</v>
      </c>
      <c r="Q21" s="17">
        <f t="shared" si="0"/>
        <v>1</v>
      </c>
      <c r="R21" s="17">
        <f t="shared" si="1"/>
        <v>0</v>
      </c>
    </row>
    <row r="22" spans="1:20" ht="15.75" customHeight="1" x14ac:dyDescent="0.25">
      <c r="A22" s="4">
        <v>1801</v>
      </c>
      <c r="B22" s="5"/>
      <c r="C22" s="5"/>
      <c r="D22" s="5"/>
      <c r="E22" s="5"/>
      <c r="F22" s="5">
        <v>9</v>
      </c>
      <c r="G22" s="5"/>
      <c r="H22" s="5"/>
      <c r="I22" s="5"/>
      <c r="J22" s="5"/>
      <c r="K22" s="48"/>
      <c r="L22" s="12"/>
      <c r="M22" s="13"/>
      <c r="N22" s="14"/>
      <c r="O22" s="15">
        <f>IF(F22=0,"",F22/E21)</f>
        <v>1</v>
      </c>
      <c r="P22" s="16">
        <v>9</v>
      </c>
      <c r="Q22" s="17">
        <f t="shared" si="0"/>
        <v>1</v>
      </c>
      <c r="R22" s="17">
        <f t="shared" si="1"/>
        <v>0</v>
      </c>
    </row>
    <row r="23" spans="1:20" ht="15.75" customHeight="1" x14ac:dyDescent="0.25">
      <c r="A23" s="4">
        <v>1802</v>
      </c>
      <c r="B23" s="5"/>
      <c r="C23" s="5"/>
      <c r="D23" s="5"/>
      <c r="E23" s="5"/>
      <c r="F23" s="5"/>
      <c r="G23" s="5">
        <v>6</v>
      </c>
      <c r="H23" s="5"/>
      <c r="I23" s="5"/>
      <c r="J23" s="5"/>
      <c r="K23" s="48"/>
      <c r="L23" s="12"/>
      <c r="M23" s="13"/>
      <c r="N23" s="14"/>
      <c r="O23" s="15">
        <f>IF(G23=0,"",G23/F22)</f>
        <v>0.66666666666666663</v>
      </c>
      <c r="P23" s="16">
        <v>9</v>
      </c>
      <c r="Q23" s="17">
        <f t="shared" si="0"/>
        <v>1</v>
      </c>
      <c r="R23" s="17">
        <f t="shared" si="1"/>
        <v>0</v>
      </c>
    </row>
    <row r="24" spans="1:20" ht="15.75" customHeight="1" x14ac:dyDescent="0.25">
      <c r="A24" s="4">
        <v>1901</v>
      </c>
      <c r="B24" s="5"/>
      <c r="C24" s="5"/>
      <c r="D24" s="5"/>
      <c r="E24" s="5"/>
      <c r="F24" s="5"/>
      <c r="G24" s="5"/>
      <c r="H24" s="5">
        <v>6</v>
      </c>
      <c r="I24" s="5"/>
      <c r="J24" s="5"/>
      <c r="K24" s="48"/>
      <c r="L24" s="12"/>
      <c r="M24" s="13"/>
      <c r="N24" s="14"/>
      <c r="O24" s="15">
        <f>IF(H24=0,"",H24/G23)</f>
        <v>1</v>
      </c>
      <c r="P24" s="16">
        <v>9</v>
      </c>
      <c r="Q24" s="17">
        <f t="shared" si="0"/>
        <v>1</v>
      </c>
      <c r="R24" s="17">
        <f t="shared" si="1"/>
        <v>0</v>
      </c>
    </row>
    <row r="25" spans="1:20" ht="15.75" customHeight="1" x14ac:dyDescent="0.25">
      <c r="A25" s="4">
        <v>1902</v>
      </c>
      <c r="B25" s="5"/>
      <c r="C25" s="5"/>
      <c r="D25" s="5"/>
      <c r="E25" s="5"/>
      <c r="F25" s="5"/>
      <c r="G25" s="5"/>
      <c r="H25" s="5"/>
      <c r="I25" s="5">
        <v>6</v>
      </c>
      <c r="J25" s="5"/>
      <c r="K25" s="48"/>
      <c r="L25" s="12"/>
      <c r="M25" s="13"/>
      <c r="N25" s="14"/>
      <c r="O25" s="15">
        <f>IF(I25=0,"",I25/H24)</f>
        <v>1</v>
      </c>
      <c r="P25" s="16">
        <v>8</v>
      </c>
      <c r="Q25" s="17">
        <f t="shared" si="0"/>
        <v>0.88888888888888884</v>
      </c>
      <c r="R25" s="17">
        <f t="shared" si="1"/>
        <v>0.11111111111111116</v>
      </c>
    </row>
    <row r="26" spans="1:20" ht="15.75" customHeight="1" x14ac:dyDescent="0.25">
      <c r="A26" s="4">
        <v>2001</v>
      </c>
      <c r="B26" s="5"/>
      <c r="C26" s="5"/>
      <c r="D26" s="5"/>
      <c r="E26" s="5"/>
      <c r="F26" s="5"/>
      <c r="G26" s="5"/>
      <c r="H26" s="5"/>
      <c r="I26" s="5"/>
      <c r="J26" s="5">
        <v>5</v>
      </c>
      <c r="K26" s="48">
        <v>5</v>
      </c>
      <c r="L26" s="12"/>
      <c r="M26" s="13"/>
      <c r="N26" s="14"/>
      <c r="O26" s="15">
        <f>IF(J26=0,"",J26/I25)</f>
        <v>0.83333333333333337</v>
      </c>
      <c r="P26" s="16">
        <v>8</v>
      </c>
      <c r="Q26" s="17">
        <f t="shared" si="0"/>
        <v>1</v>
      </c>
      <c r="R26" s="17">
        <f t="shared" si="1"/>
        <v>0</v>
      </c>
    </row>
    <row r="27" spans="1:20" ht="15.75" customHeight="1" x14ac:dyDescent="0.25">
      <c r="A27" s="4">
        <v>2002</v>
      </c>
      <c r="B27" s="5"/>
      <c r="C27" s="5"/>
      <c r="D27" s="5"/>
      <c r="E27" s="5"/>
      <c r="F27" s="5"/>
      <c r="G27" s="5"/>
      <c r="H27" s="5"/>
      <c r="I27" s="5"/>
      <c r="J27" s="5">
        <v>1</v>
      </c>
      <c r="K27" s="48">
        <v>1</v>
      </c>
      <c r="L27" s="12"/>
      <c r="M27" s="13"/>
      <c r="N27" s="13"/>
      <c r="O27" s="23"/>
      <c r="P27" s="16">
        <v>3</v>
      </c>
      <c r="Q27" s="24"/>
      <c r="R27" s="23"/>
    </row>
    <row r="28" spans="1:20" ht="15.75" customHeight="1" x14ac:dyDescent="0.25">
      <c r="A28" s="4">
        <v>2101</v>
      </c>
      <c r="B28" s="5"/>
      <c r="C28" s="5"/>
      <c r="D28" s="5"/>
      <c r="E28" s="5"/>
      <c r="F28" s="5"/>
      <c r="G28" s="5"/>
      <c r="H28" s="5"/>
      <c r="I28" s="5"/>
      <c r="J28" s="5">
        <v>1</v>
      </c>
      <c r="K28" s="48"/>
      <c r="L28" s="12"/>
      <c r="M28" s="13"/>
      <c r="N28" s="19"/>
      <c r="O28" s="23"/>
      <c r="P28" s="21">
        <v>1</v>
      </c>
      <c r="Q28" s="24"/>
      <c r="R28" s="23"/>
    </row>
    <row r="29" spans="1:20" ht="15.75" customHeight="1" x14ac:dyDescent="0.25">
      <c r="A29" s="4">
        <v>2102</v>
      </c>
      <c r="B29" s="5"/>
      <c r="C29" s="5"/>
      <c r="D29" s="5"/>
      <c r="E29" s="5"/>
      <c r="F29" s="5"/>
      <c r="G29" s="5"/>
      <c r="H29" s="5"/>
      <c r="I29" s="5"/>
      <c r="J29" s="5">
        <v>1</v>
      </c>
      <c r="K29" s="48"/>
      <c r="L29" s="12"/>
      <c r="M29" s="13"/>
      <c r="N29" s="19"/>
      <c r="O29" s="23"/>
      <c r="P29" s="21">
        <v>1</v>
      </c>
      <c r="Q29" s="24"/>
      <c r="R29" s="23"/>
    </row>
    <row r="30" spans="1:20" ht="15.75" customHeight="1" x14ac:dyDescent="0.25">
      <c r="A30" s="4">
        <v>2201</v>
      </c>
      <c r="B30" s="5"/>
      <c r="C30" s="5"/>
      <c r="D30" s="5"/>
      <c r="E30" s="5"/>
      <c r="F30" s="5"/>
      <c r="G30" s="5"/>
      <c r="H30" s="5"/>
      <c r="I30" s="5"/>
      <c r="J30" s="5"/>
      <c r="K30" s="48"/>
      <c r="L30" s="12"/>
      <c r="M30" s="13"/>
      <c r="N30" s="19"/>
      <c r="O30" s="23"/>
      <c r="P30" s="21"/>
      <c r="Q30" s="24"/>
      <c r="R30" s="23"/>
    </row>
    <row r="31" spans="1:20" ht="15.75" customHeight="1" x14ac:dyDescent="0.25">
      <c r="A31" s="4">
        <v>2202</v>
      </c>
      <c r="B31" s="5"/>
      <c r="C31" s="5"/>
      <c r="D31" s="5"/>
      <c r="E31" s="5"/>
      <c r="F31" s="5"/>
      <c r="G31" s="5"/>
      <c r="H31" s="5"/>
      <c r="I31" s="5"/>
      <c r="J31" s="5"/>
      <c r="K31" s="48"/>
      <c r="L31" s="12"/>
      <c r="M31" s="13"/>
      <c r="N31" s="19"/>
      <c r="O31" s="13"/>
      <c r="P31" s="19"/>
      <c r="Q31" s="25"/>
      <c r="R31" s="23"/>
    </row>
    <row r="32" spans="1:20" ht="15.75" customHeight="1" x14ac:dyDescent="0.25">
      <c r="A32" s="4">
        <v>2301</v>
      </c>
      <c r="B32" s="5"/>
      <c r="C32" s="5"/>
      <c r="D32" s="5"/>
      <c r="E32" s="5"/>
      <c r="F32" s="5"/>
      <c r="G32" s="5"/>
      <c r="H32" s="5"/>
      <c r="I32" s="5"/>
      <c r="J32" s="5"/>
      <c r="K32" s="48"/>
      <c r="L32" s="12"/>
      <c r="M32" s="13"/>
      <c r="N32" s="19"/>
      <c r="O32" s="26" t="s">
        <v>21</v>
      </c>
      <c r="P32" s="27">
        <v>6</v>
      </c>
      <c r="Q32" s="28">
        <f>IF(SUM(K20:K28)=0,"",SUM(K20:K28))</f>
        <v>6</v>
      </c>
      <c r="R32" s="29" t="s">
        <v>4</v>
      </c>
    </row>
    <row r="33" spans="1:19" ht="15.75" customHeight="1" x14ac:dyDescent="0.25">
      <c r="A33" s="4">
        <v>2302</v>
      </c>
      <c r="B33" s="5"/>
      <c r="C33" s="5"/>
      <c r="D33" s="5"/>
      <c r="E33" s="5"/>
      <c r="F33" s="5"/>
      <c r="G33" s="5"/>
      <c r="H33" s="5"/>
      <c r="I33" s="5"/>
      <c r="J33" s="5"/>
      <c r="K33" s="48"/>
      <c r="L33" s="12"/>
      <c r="M33" s="13"/>
      <c r="N33" s="19"/>
      <c r="O33" s="30" t="s">
        <v>22</v>
      </c>
      <c r="P33" s="31">
        <f>IF(P32/B18=0,"",P32/B18)</f>
        <v>0.54545454545454541</v>
      </c>
      <c r="Q33" s="32">
        <f>IF(P32/Q32=0,"",P32/Q32)</f>
        <v>1</v>
      </c>
      <c r="R33" s="33" t="s">
        <v>23</v>
      </c>
    </row>
    <row r="34" spans="1:19" ht="15.75" x14ac:dyDescent="0.25">
      <c r="A34" s="4">
        <v>2401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8"/>
      <c r="L34" s="34"/>
      <c r="M34" s="35"/>
      <c r="N34" s="36"/>
      <c r="O34" s="37"/>
      <c r="P34" s="38"/>
      <c r="Q34" s="38"/>
      <c r="R34" s="39"/>
    </row>
    <row r="35" spans="1:19" ht="18" customHeight="1" x14ac:dyDescent="0.25">
      <c r="A35" s="40"/>
      <c r="B35" s="113" t="s">
        <v>24</v>
      </c>
      <c r="C35" s="113"/>
      <c r="D35" s="113"/>
      <c r="E35" s="113"/>
      <c r="F35" s="113"/>
      <c r="G35" s="113"/>
      <c r="H35" s="113"/>
      <c r="I35" s="113"/>
      <c r="J35" s="113"/>
      <c r="K35" s="102">
        <f>SUM(K26:K31)</f>
        <v>6</v>
      </c>
      <c r="L35" s="41">
        <f>IF(K26=0,"",K26/B18)</f>
        <v>0.45454545454545453</v>
      </c>
      <c r="M35" s="41">
        <f>IF(K35=0,"",K35/B18)</f>
        <v>0.54545454545454541</v>
      </c>
      <c r="N35" s="41">
        <f>IF(K27=0,"",M35-L35)</f>
        <v>9.0909090909090884E-2</v>
      </c>
      <c r="O35" s="2"/>
      <c r="P35" s="3"/>
      <c r="Q35" s="43"/>
      <c r="R35" s="2"/>
    </row>
    <row r="36" spans="1:19" ht="12.75" customHeight="1" x14ac:dyDescent="0.25"/>
    <row r="37" spans="1:19" ht="12.75" customHeight="1" x14ac:dyDescent="0.25"/>
    <row r="38" spans="1:19" ht="26.25" x14ac:dyDescent="0.4">
      <c r="B38" s="114" t="s">
        <v>0</v>
      </c>
      <c r="C38" s="121"/>
      <c r="D38" s="121"/>
      <c r="E38" s="121"/>
      <c r="F38" s="121"/>
      <c r="G38" s="121"/>
      <c r="H38" s="121"/>
      <c r="I38" s="121"/>
      <c r="J38" s="121"/>
      <c r="K38" s="1" t="s">
        <v>30</v>
      </c>
      <c r="M38" s="2"/>
      <c r="N38" s="2"/>
      <c r="O38" s="3"/>
      <c r="P38" s="2"/>
      <c r="Q38" s="3"/>
      <c r="R38" s="3"/>
      <c r="S38" s="3"/>
    </row>
    <row r="39" spans="1:19" ht="20.25" x14ac:dyDescent="0.25">
      <c r="A39" s="115" t="s">
        <v>2</v>
      </c>
      <c r="B39" s="116" t="s">
        <v>3</v>
      </c>
      <c r="C39" s="117"/>
      <c r="D39" s="117"/>
      <c r="E39" s="117"/>
      <c r="F39" s="117"/>
      <c r="G39" s="117"/>
      <c r="H39" s="117"/>
      <c r="I39" s="117"/>
      <c r="J39" s="117"/>
      <c r="K39" s="118" t="s">
        <v>4</v>
      </c>
      <c r="L39" s="112" t="s">
        <v>5</v>
      </c>
      <c r="M39" s="112" t="s">
        <v>6</v>
      </c>
      <c r="N39" s="120" t="s">
        <v>7</v>
      </c>
      <c r="O39" s="112" t="s">
        <v>8</v>
      </c>
      <c r="P39" s="110" t="s">
        <v>9</v>
      </c>
      <c r="Q39" s="110" t="s">
        <v>10</v>
      </c>
      <c r="R39" s="112" t="s">
        <v>11</v>
      </c>
    </row>
    <row r="40" spans="1:19" ht="15.75" x14ac:dyDescent="0.25">
      <c r="A40" s="111"/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20</v>
      </c>
      <c r="K40" s="119"/>
      <c r="L40" s="111"/>
      <c r="M40" s="111"/>
      <c r="N40" s="111"/>
      <c r="O40" s="111"/>
      <c r="P40" s="111"/>
      <c r="Q40" s="111"/>
      <c r="R40" s="111"/>
    </row>
    <row r="41" spans="1:19" ht="15.75" customHeight="1" x14ac:dyDescent="0.25">
      <c r="A41" s="4">
        <v>1602</v>
      </c>
      <c r="B41" s="5">
        <v>35</v>
      </c>
      <c r="C41" s="5"/>
      <c r="D41" s="5"/>
      <c r="E41" s="5"/>
      <c r="F41" s="5"/>
      <c r="G41" s="5"/>
      <c r="H41" s="5"/>
      <c r="I41" s="5"/>
      <c r="J41" s="5"/>
      <c r="K41" s="48"/>
      <c r="L41" s="6"/>
      <c r="M41" s="7"/>
      <c r="N41" s="8"/>
      <c r="O41" s="9"/>
      <c r="P41" s="10">
        <f>B41</f>
        <v>35</v>
      </c>
      <c r="Q41" s="11"/>
      <c r="R41" s="9"/>
    </row>
    <row r="42" spans="1:19" ht="15.75" customHeight="1" x14ac:dyDescent="0.25">
      <c r="A42" s="4">
        <v>1701</v>
      </c>
      <c r="B42" s="5"/>
      <c r="C42" s="5">
        <v>27</v>
      </c>
      <c r="D42" s="5"/>
      <c r="E42" s="5"/>
      <c r="F42" s="5"/>
      <c r="G42" s="5"/>
      <c r="H42" s="5"/>
      <c r="I42" s="5"/>
      <c r="J42" s="5"/>
      <c r="K42" s="48"/>
      <c r="L42" s="12"/>
      <c r="M42" s="13"/>
      <c r="N42" s="14"/>
      <c r="O42" s="15">
        <f>IF(C42=0,"",C42/B41)</f>
        <v>0.77142857142857146</v>
      </c>
      <c r="P42" s="16">
        <v>27</v>
      </c>
      <c r="Q42" s="17">
        <f t="shared" ref="Q42:Q49" si="2">IF(P42=0,"",P42/P41)</f>
        <v>0.77142857142857146</v>
      </c>
      <c r="R42" s="17">
        <f t="shared" ref="R42:R49" si="3">IF(P42=0,"",100%-Q42)</f>
        <v>0.22857142857142854</v>
      </c>
    </row>
    <row r="43" spans="1:19" ht="15.75" customHeight="1" x14ac:dyDescent="0.25">
      <c r="A43" s="4">
        <v>1702</v>
      </c>
      <c r="B43" s="5"/>
      <c r="C43" s="5"/>
      <c r="D43" s="5">
        <v>20</v>
      </c>
      <c r="E43" s="5"/>
      <c r="F43" s="5"/>
      <c r="G43" s="5"/>
      <c r="H43" s="5"/>
      <c r="I43" s="5"/>
      <c r="J43" s="5"/>
      <c r="K43" s="48"/>
      <c r="L43" s="12"/>
      <c r="M43" s="13"/>
      <c r="N43" s="14"/>
      <c r="O43" s="15">
        <f>IF(D43=0,"",D43/C42)</f>
        <v>0.7407407407407407</v>
      </c>
      <c r="P43" s="16">
        <v>20</v>
      </c>
      <c r="Q43" s="17">
        <f t="shared" si="2"/>
        <v>0.7407407407407407</v>
      </c>
      <c r="R43" s="17">
        <f t="shared" si="3"/>
        <v>0.2592592592592593</v>
      </c>
      <c r="S43" s="18">
        <f>P43/P41</f>
        <v>0.5714285714285714</v>
      </c>
    </row>
    <row r="44" spans="1:19" ht="15.75" customHeight="1" x14ac:dyDescent="0.25">
      <c r="A44" s="4">
        <v>1801</v>
      </c>
      <c r="B44" s="5"/>
      <c r="C44" s="5"/>
      <c r="D44" s="5"/>
      <c r="E44" s="5">
        <v>16</v>
      </c>
      <c r="F44" s="5"/>
      <c r="G44" s="5"/>
      <c r="H44" s="5"/>
      <c r="I44" s="5"/>
      <c r="J44" s="5"/>
      <c r="K44" s="48"/>
      <c r="L44" s="12"/>
      <c r="M44" s="13"/>
      <c r="N44" s="14"/>
      <c r="O44" s="15">
        <f>IF(E44=0,"",E44/D43)</f>
        <v>0.8</v>
      </c>
      <c r="P44" s="16">
        <v>19</v>
      </c>
      <c r="Q44" s="17">
        <f t="shared" si="2"/>
        <v>0.95</v>
      </c>
      <c r="R44" s="17">
        <f t="shared" si="3"/>
        <v>5.0000000000000044E-2</v>
      </c>
    </row>
    <row r="45" spans="1:19" ht="15.75" customHeight="1" x14ac:dyDescent="0.25">
      <c r="A45" s="4">
        <v>1802</v>
      </c>
      <c r="B45" s="5"/>
      <c r="C45" s="5"/>
      <c r="D45" s="5"/>
      <c r="E45" s="5"/>
      <c r="F45" s="5">
        <v>16</v>
      </c>
      <c r="G45" s="5"/>
      <c r="H45" s="5"/>
      <c r="I45" s="5"/>
      <c r="J45" s="5"/>
      <c r="K45" s="48"/>
      <c r="L45" s="12"/>
      <c r="M45" s="13"/>
      <c r="N45" s="14"/>
      <c r="O45" s="15">
        <f>F45/E44</f>
        <v>1</v>
      </c>
      <c r="P45" s="16">
        <v>17</v>
      </c>
      <c r="Q45" s="17">
        <f t="shared" si="2"/>
        <v>0.89473684210526316</v>
      </c>
      <c r="R45" s="17">
        <f t="shared" si="3"/>
        <v>0.10526315789473684</v>
      </c>
    </row>
    <row r="46" spans="1:19" ht="15.75" customHeight="1" x14ac:dyDescent="0.25">
      <c r="A46" s="4">
        <v>1901</v>
      </c>
      <c r="B46" s="5"/>
      <c r="C46" s="5"/>
      <c r="D46" s="5"/>
      <c r="E46" s="5"/>
      <c r="F46" s="5"/>
      <c r="G46" s="5">
        <v>10</v>
      </c>
      <c r="H46" s="5"/>
      <c r="I46" s="5"/>
      <c r="J46" s="5"/>
      <c r="K46" s="48"/>
      <c r="L46" s="12"/>
      <c r="M46" s="13"/>
      <c r="N46" s="14"/>
      <c r="O46" s="15">
        <f>G46/F45</f>
        <v>0.625</v>
      </c>
      <c r="P46" s="16">
        <v>15</v>
      </c>
      <c r="Q46" s="17">
        <f t="shared" si="2"/>
        <v>0.88235294117647056</v>
      </c>
      <c r="R46" s="17">
        <f t="shared" si="3"/>
        <v>0.11764705882352944</v>
      </c>
    </row>
    <row r="47" spans="1:19" ht="15.75" customHeight="1" x14ac:dyDescent="0.25">
      <c r="A47" s="4">
        <v>1902</v>
      </c>
      <c r="B47" s="5"/>
      <c r="C47" s="5"/>
      <c r="D47" s="5"/>
      <c r="E47" s="5"/>
      <c r="F47" s="5"/>
      <c r="G47" s="5"/>
      <c r="H47" s="5">
        <v>10</v>
      </c>
      <c r="I47" s="5"/>
      <c r="J47" s="5"/>
      <c r="K47" s="48"/>
      <c r="L47" s="12"/>
      <c r="M47" s="13"/>
      <c r="N47" s="14"/>
      <c r="O47" s="15">
        <f>H47/G46</f>
        <v>1</v>
      </c>
      <c r="P47" s="16">
        <v>15</v>
      </c>
      <c r="Q47" s="17">
        <f t="shared" si="2"/>
        <v>1</v>
      </c>
      <c r="R47" s="17">
        <f t="shared" si="3"/>
        <v>0</v>
      </c>
    </row>
    <row r="48" spans="1:19" ht="15.75" customHeight="1" x14ac:dyDescent="0.25">
      <c r="A48" s="4">
        <v>2001</v>
      </c>
      <c r="B48" s="5"/>
      <c r="C48" s="5"/>
      <c r="D48" s="5"/>
      <c r="E48" s="5"/>
      <c r="F48" s="5"/>
      <c r="G48" s="5"/>
      <c r="H48" s="5"/>
      <c r="I48" s="5">
        <v>10</v>
      </c>
      <c r="J48" s="5"/>
      <c r="K48" s="48"/>
      <c r="L48" s="12"/>
      <c r="M48" s="13"/>
      <c r="N48" s="14"/>
      <c r="O48" s="15">
        <f>I48/H47</f>
        <v>1</v>
      </c>
      <c r="P48" s="16">
        <v>15</v>
      </c>
      <c r="Q48" s="17">
        <f t="shared" si="2"/>
        <v>1</v>
      </c>
      <c r="R48" s="17">
        <f t="shared" si="3"/>
        <v>0</v>
      </c>
    </row>
    <row r="49" spans="1:18" ht="15.75" customHeight="1" x14ac:dyDescent="0.25">
      <c r="A49" s="4">
        <v>2002</v>
      </c>
      <c r="B49" s="5"/>
      <c r="C49" s="5"/>
      <c r="D49" s="5"/>
      <c r="E49" s="5"/>
      <c r="F49" s="5"/>
      <c r="G49" s="5"/>
      <c r="H49" s="5"/>
      <c r="I49" s="5"/>
      <c r="J49" s="5">
        <v>10</v>
      </c>
      <c r="K49" s="48">
        <v>10</v>
      </c>
      <c r="L49" s="12"/>
      <c r="M49" s="13"/>
      <c r="N49" s="14"/>
      <c r="O49" s="15">
        <f>IF(J49=0,"",J49/I48)</f>
        <v>1</v>
      </c>
      <c r="P49" s="16">
        <v>14</v>
      </c>
      <c r="Q49" s="17">
        <f t="shared" si="2"/>
        <v>0.93333333333333335</v>
      </c>
      <c r="R49" s="17">
        <f t="shared" si="3"/>
        <v>6.6666666666666652E-2</v>
      </c>
    </row>
    <row r="50" spans="1:18" ht="15.75" customHeight="1" x14ac:dyDescent="0.25">
      <c r="A50" s="4">
        <v>2101</v>
      </c>
      <c r="B50" s="5"/>
      <c r="C50" s="5"/>
      <c r="D50" s="5"/>
      <c r="E50" s="5"/>
      <c r="F50" s="5"/>
      <c r="G50" s="5"/>
      <c r="H50" s="5"/>
      <c r="I50" s="5"/>
      <c r="J50" s="5">
        <v>3</v>
      </c>
      <c r="K50" s="48">
        <v>3</v>
      </c>
      <c r="L50" s="12"/>
      <c r="M50" s="13"/>
      <c r="N50" s="13"/>
      <c r="O50" s="23"/>
      <c r="P50" s="16">
        <v>3</v>
      </c>
      <c r="Q50" s="24"/>
      <c r="R50" s="23"/>
    </row>
    <row r="51" spans="1:18" ht="15.75" customHeight="1" x14ac:dyDescent="0.25">
      <c r="A51" s="4">
        <v>2102</v>
      </c>
      <c r="B51" s="5"/>
      <c r="C51" s="5"/>
      <c r="D51" s="5"/>
      <c r="E51" s="5"/>
      <c r="F51" s="5"/>
      <c r="G51" s="5"/>
      <c r="H51" s="5"/>
      <c r="I51" s="5"/>
      <c r="J51" s="5"/>
      <c r="K51" s="48"/>
      <c r="L51" s="12"/>
      <c r="M51" s="13"/>
      <c r="N51" s="19"/>
      <c r="O51" s="23"/>
      <c r="P51" s="21"/>
      <c r="Q51" s="24"/>
      <c r="R51" s="23"/>
    </row>
    <row r="52" spans="1:18" ht="15.75" customHeight="1" x14ac:dyDescent="0.25">
      <c r="A52" s="4">
        <v>2201</v>
      </c>
      <c r="B52" s="5"/>
      <c r="C52" s="5"/>
      <c r="D52" s="5"/>
      <c r="E52" s="5"/>
      <c r="F52" s="5"/>
      <c r="G52" s="5"/>
      <c r="H52" s="5"/>
      <c r="I52" s="5"/>
      <c r="J52" s="5"/>
      <c r="K52" s="48"/>
      <c r="L52" s="12"/>
      <c r="M52" s="13"/>
      <c r="N52" s="19"/>
      <c r="O52" s="23"/>
      <c r="P52" s="21"/>
      <c r="Q52" s="24"/>
      <c r="R52" s="23"/>
    </row>
    <row r="53" spans="1:18" ht="15.75" customHeight="1" x14ac:dyDescent="0.25">
      <c r="A53" s="4">
        <v>2202</v>
      </c>
      <c r="B53" s="5"/>
      <c r="C53" s="5"/>
      <c r="D53" s="5"/>
      <c r="E53" s="5"/>
      <c r="F53" s="5"/>
      <c r="G53" s="5"/>
      <c r="H53" s="5"/>
      <c r="I53" s="5"/>
      <c r="J53" s="5"/>
      <c r="K53" s="48"/>
      <c r="L53" s="12"/>
      <c r="M53" s="13"/>
      <c r="N53" s="19"/>
      <c r="O53" s="23"/>
      <c r="P53" s="21"/>
      <c r="Q53" s="24"/>
      <c r="R53" s="23"/>
    </row>
    <row r="54" spans="1:18" ht="15.75" customHeight="1" x14ac:dyDescent="0.25">
      <c r="A54" s="4">
        <v>2301</v>
      </c>
      <c r="B54" s="5"/>
      <c r="C54" s="5"/>
      <c r="D54" s="5"/>
      <c r="E54" s="5"/>
      <c r="F54" s="5"/>
      <c r="G54" s="5"/>
      <c r="H54" s="5"/>
      <c r="I54" s="5"/>
      <c r="J54" s="5"/>
      <c r="K54" s="48"/>
      <c r="L54" s="12"/>
      <c r="M54" s="13"/>
      <c r="N54" s="19"/>
      <c r="O54" s="13"/>
      <c r="P54" s="19"/>
      <c r="Q54" s="25"/>
      <c r="R54" s="23"/>
    </row>
    <row r="55" spans="1:18" ht="15.75" customHeight="1" x14ac:dyDescent="0.25">
      <c r="A55" s="4">
        <v>2302</v>
      </c>
      <c r="B55" s="5"/>
      <c r="C55" s="5"/>
      <c r="D55" s="5"/>
      <c r="E55" s="5"/>
      <c r="F55" s="5"/>
      <c r="G55" s="5"/>
      <c r="H55" s="5"/>
      <c r="I55" s="5"/>
      <c r="J55" s="5"/>
      <c r="K55" s="48"/>
      <c r="L55" s="12"/>
      <c r="M55" s="13"/>
      <c r="N55" s="19"/>
      <c r="O55" s="26" t="s">
        <v>21</v>
      </c>
      <c r="P55" s="27">
        <v>12</v>
      </c>
      <c r="Q55" s="28">
        <f>IF(SUM(K43:K51)=0,"",SUM(K43:K51))</f>
        <v>13</v>
      </c>
      <c r="R55" s="29" t="s">
        <v>4</v>
      </c>
    </row>
    <row r="56" spans="1:18" ht="15.75" customHeight="1" x14ac:dyDescent="0.25">
      <c r="A56" s="4">
        <v>2401</v>
      </c>
      <c r="B56" s="5"/>
      <c r="C56" s="5"/>
      <c r="D56" s="5"/>
      <c r="E56" s="5"/>
      <c r="F56" s="5"/>
      <c r="G56" s="5"/>
      <c r="H56" s="5"/>
      <c r="I56" s="5"/>
      <c r="J56" s="5"/>
      <c r="K56" s="48"/>
      <c r="L56" s="12"/>
      <c r="M56" s="13"/>
      <c r="N56" s="19"/>
      <c r="O56" s="30" t="s">
        <v>22</v>
      </c>
      <c r="P56" s="31">
        <f>IF(P55/B41=0,"",P55/B41)</f>
        <v>0.34285714285714286</v>
      </c>
      <c r="Q56" s="32">
        <f>IF(P55/Q55=0,"",P55/Q55)</f>
        <v>0.92307692307692313</v>
      </c>
      <c r="R56" s="33" t="s">
        <v>23</v>
      </c>
    </row>
    <row r="57" spans="1:18" ht="15.75" x14ac:dyDescent="0.25">
      <c r="A57" s="4">
        <v>2402</v>
      </c>
      <c r="B57" s="103"/>
      <c r="C57" s="103"/>
      <c r="D57" s="103"/>
      <c r="E57" s="103"/>
      <c r="F57" s="103"/>
      <c r="G57" s="103"/>
      <c r="H57" s="103"/>
      <c r="I57" s="103"/>
      <c r="J57" s="103"/>
      <c r="K57" s="48"/>
      <c r="L57" s="34"/>
      <c r="M57" s="35"/>
      <c r="N57" s="36"/>
      <c r="O57" s="37"/>
      <c r="P57" s="38"/>
      <c r="Q57" s="38"/>
      <c r="R57" s="39"/>
    </row>
    <row r="58" spans="1:18" ht="18" customHeight="1" x14ac:dyDescent="0.25">
      <c r="A58" s="40"/>
      <c r="B58" s="113" t="s">
        <v>24</v>
      </c>
      <c r="C58" s="113"/>
      <c r="D58" s="113"/>
      <c r="E58" s="113"/>
      <c r="F58" s="113"/>
      <c r="G58" s="113"/>
      <c r="H58" s="113"/>
      <c r="I58" s="113"/>
      <c r="J58" s="113"/>
      <c r="K58" s="102">
        <f>SUM(K49:K54)</f>
        <v>13</v>
      </c>
      <c r="L58" s="41">
        <f>IF(K49=0,"",K49/B41)</f>
        <v>0.2857142857142857</v>
      </c>
      <c r="M58" s="41">
        <f>IF(K58=0,"",K58/B41)</f>
        <v>0.37142857142857144</v>
      </c>
      <c r="N58" s="41">
        <f>IF(K50=0,"",M58-L58)</f>
        <v>8.5714285714285743E-2</v>
      </c>
      <c r="O58" s="2"/>
      <c r="P58" s="3"/>
      <c r="Q58" s="43"/>
      <c r="R58" s="2"/>
    </row>
    <row r="59" spans="1:18" ht="12.75" customHeight="1" x14ac:dyDescent="0.25"/>
    <row r="60" spans="1:18" ht="12.75" customHeight="1" x14ac:dyDescent="0.25"/>
    <row r="61" spans="1:18" ht="26.25" customHeight="1" x14ac:dyDescent="0.4">
      <c r="B61" s="114" t="s">
        <v>0</v>
      </c>
      <c r="C61" s="121"/>
      <c r="D61" s="121"/>
      <c r="E61" s="121"/>
      <c r="F61" s="121"/>
      <c r="G61" s="121"/>
      <c r="H61" s="121"/>
      <c r="I61" s="121"/>
      <c r="J61" s="121"/>
      <c r="K61" s="1" t="s">
        <v>31</v>
      </c>
      <c r="L61" s="2"/>
      <c r="M61" s="2"/>
      <c r="N61" s="3"/>
      <c r="O61" s="2"/>
      <c r="P61" s="3"/>
      <c r="Q61" s="3"/>
      <c r="R61" s="3"/>
    </row>
    <row r="62" spans="1:18" ht="20.25" x14ac:dyDescent="0.25">
      <c r="A62" s="115" t="s">
        <v>2</v>
      </c>
      <c r="B62" s="116" t="s">
        <v>3</v>
      </c>
      <c r="C62" s="117"/>
      <c r="D62" s="117"/>
      <c r="E62" s="117"/>
      <c r="F62" s="117"/>
      <c r="G62" s="117"/>
      <c r="H62" s="117"/>
      <c r="I62" s="117"/>
      <c r="J62" s="117"/>
      <c r="K62" s="118" t="s">
        <v>4</v>
      </c>
      <c r="L62" s="112" t="s">
        <v>5</v>
      </c>
      <c r="M62" s="112" t="s">
        <v>6</v>
      </c>
      <c r="N62" s="120" t="s">
        <v>7</v>
      </c>
      <c r="O62" s="112" t="s">
        <v>8</v>
      </c>
      <c r="P62" s="110" t="s">
        <v>9</v>
      </c>
      <c r="Q62" s="110" t="s">
        <v>10</v>
      </c>
      <c r="R62" s="112" t="s">
        <v>11</v>
      </c>
    </row>
    <row r="63" spans="1:18" ht="15.75" x14ac:dyDescent="0.25">
      <c r="A63" s="111"/>
      <c r="B63" s="4" t="s">
        <v>12</v>
      </c>
      <c r="C63" s="4" t="s">
        <v>13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18</v>
      </c>
      <c r="I63" s="4" t="s">
        <v>19</v>
      </c>
      <c r="J63" s="4" t="s">
        <v>20</v>
      </c>
      <c r="K63" s="119"/>
      <c r="L63" s="111"/>
      <c r="M63" s="111"/>
      <c r="N63" s="111"/>
      <c r="O63" s="111"/>
      <c r="P63" s="111"/>
      <c r="Q63" s="111"/>
      <c r="R63" s="111"/>
    </row>
    <row r="64" spans="1:18" ht="15.75" customHeight="1" x14ac:dyDescent="0.25">
      <c r="A64" s="4">
        <v>1701</v>
      </c>
      <c r="B64" s="5">
        <v>9</v>
      </c>
      <c r="C64" s="5"/>
      <c r="D64" s="5"/>
      <c r="E64" s="5"/>
      <c r="F64" s="5"/>
      <c r="G64" s="5"/>
      <c r="H64" s="5"/>
      <c r="I64" s="5"/>
      <c r="J64" s="5"/>
      <c r="K64" s="48"/>
      <c r="L64" s="6"/>
      <c r="M64" s="7"/>
      <c r="N64" s="8"/>
      <c r="O64" s="9"/>
      <c r="P64" s="10">
        <f>B64</f>
        <v>9</v>
      </c>
      <c r="Q64" s="11"/>
      <c r="R64" s="9"/>
    </row>
    <row r="65" spans="1:20" ht="15.75" customHeight="1" x14ac:dyDescent="0.25">
      <c r="A65" s="4">
        <v>1702</v>
      </c>
      <c r="B65" s="5"/>
      <c r="C65" s="5">
        <v>5</v>
      </c>
      <c r="D65" s="5"/>
      <c r="E65" s="5"/>
      <c r="F65" s="5"/>
      <c r="G65" s="5"/>
      <c r="H65" s="5"/>
      <c r="I65" s="5"/>
      <c r="J65" s="5"/>
      <c r="K65" s="48"/>
      <c r="L65" s="12"/>
      <c r="M65" s="13"/>
      <c r="N65" s="14"/>
      <c r="O65" s="15">
        <f>IF(C65=0,"",C65/B64)</f>
        <v>0.55555555555555558</v>
      </c>
      <c r="P65" s="16">
        <v>5</v>
      </c>
      <c r="Q65" s="17">
        <f t="shared" ref="Q65:Q72" si="4">IF(P65=0,"",P65/P64)</f>
        <v>0.55555555555555558</v>
      </c>
      <c r="R65" s="17">
        <f t="shared" ref="R65:R72" si="5">IF(P65=0,"",100%-Q65)</f>
        <v>0.44444444444444442</v>
      </c>
    </row>
    <row r="66" spans="1:20" ht="15.75" customHeight="1" x14ac:dyDescent="0.25">
      <c r="A66" s="4">
        <v>1801</v>
      </c>
      <c r="B66" s="5"/>
      <c r="C66" s="5"/>
      <c r="D66" s="5">
        <v>3</v>
      </c>
      <c r="E66" s="5"/>
      <c r="F66" s="5"/>
      <c r="G66" s="5"/>
      <c r="H66" s="5"/>
      <c r="I66" s="5"/>
      <c r="J66" s="5"/>
      <c r="K66" s="48"/>
      <c r="L66" s="12"/>
      <c r="M66" s="13"/>
      <c r="N66" s="14"/>
      <c r="O66" s="15">
        <f>IF(D66=0,"",D66/C65)</f>
        <v>0.6</v>
      </c>
      <c r="P66" s="16">
        <v>4</v>
      </c>
      <c r="Q66" s="17">
        <f t="shared" si="4"/>
        <v>0.8</v>
      </c>
      <c r="R66" s="17">
        <f t="shared" si="5"/>
        <v>0.19999999999999996</v>
      </c>
      <c r="T66" s="49">
        <f>P66/P64</f>
        <v>0.44444444444444442</v>
      </c>
    </row>
    <row r="67" spans="1:20" ht="15.75" customHeight="1" x14ac:dyDescent="0.25">
      <c r="A67" s="4">
        <v>1802</v>
      </c>
      <c r="B67" s="5"/>
      <c r="C67" s="5"/>
      <c r="D67" s="5"/>
      <c r="E67" s="5">
        <v>2</v>
      </c>
      <c r="F67" s="5"/>
      <c r="G67" s="5"/>
      <c r="H67" s="5"/>
      <c r="I67" s="5"/>
      <c r="J67" s="5"/>
      <c r="K67" s="48"/>
      <c r="L67" s="12"/>
      <c r="M67" s="13"/>
      <c r="N67" s="14"/>
      <c r="O67" s="15">
        <f>IF(E67=0,"",E67/D66)</f>
        <v>0.66666666666666663</v>
      </c>
      <c r="P67" s="16">
        <v>3</v>
      </c>
      <c r="Q67" s="17">
        <f t="shared" si="4"/>
        <v>0.75</v>
      </c>
      <c r="R67" s="17">
        <f t="shared" si="5"/>
        <v>0.25</v>
      </c>
    </row>
    <row r="68" spans="1:20" ht="15.75" customHeight="1" x14ac:dyDescent="0.25">
      <c r="A68" s="4">
        <v>1901</v>
      </c>
      <c r="B68" s="5"/>
      <c r="C68" s="5"/>
      <c r="D68" s="5"/>
      <c r="E68" s="5"/>
      <c r="F68" s="5">
        <v>2</v>
      </c>
      <c r="G68" s="5"/>
      <c r="H68" s="5"/>
      <c r="I68" s="5"/>
      <c r="J68" s="5"/>
      <c r="K68" s="48"/>
      <c r="L68" s="12"/>
      <c r="M68" s="13"/>
      <c r="N68" s="14"/>
      <c r="O68" s="15">
        <f>IF(F68=0,"",F68/E67)</f>
        <v>1</v>
      </c>
      <c r="P68" s="16">
        <v>2</v>
      </c>
      <c r="Q68" s="17">
        <f t="shared" si="4"/>
        <v>0.66666666666666663</v>
      </c>
      <c r="R68" s="17">
        <f t="shared" si="5"/>
        <v>0.33333333333333337</v>
      </c>
    </row>
    <row r="69" spans="1:20" ht="15.75" customHeight="1" x14ac:dyDescent="0.25">
      <c r="A69" s="4">
        <v>1902</v>
      </c>
      <c r="B69" s="5"/>
      <c r="C69" s="5"/>
      <c r="D69" s="5"/>
      <c r="E69" s="5"/>
      <c r="F69" s="5"/>
      <c r="G69" s="5">
        <v>1</v>
      </c>
      <c r="H69" s="5"/>
      <c r="I69" s="5"/>
      <c r="J69" s="5"/>
      <c r="K69" s="48"/>
      <c r="L69" s="12"/>
      <c r="M69" s="13"/>
      <c r="N69" s="14"/>
      <c r="O69" s="15">
        <f>IF(G69=0,"",G69/F68)</f>
        <v>0.5</v>
      </c>
      <c r="P69" s="16">
        <v>2</v>
      </c>
      <c r="Q69" s="17">
        <f t="shared" si="4"/>
        <v>1</v>
      </c>
      <c r="R69" s="17">
        <f t="shared" si="5"/>
        <v>0</v>
      </c>
    </row>
    <row r="70" spans="1:20" ht="15.75" customHeight="1" x14ac:dyDescent="0.25">
      <c r="A70" s="4">
        <v>2001</v>
      </c>
      <c r="B70" s="5"/>
      <c r="C70" s="5"/>
      <c r="D70" s="5"/>
      <c r="E70" s="5"/>
      <c r="F70" s="5"/>
      <c r="G70" s="5"/>
      <c r="H70" s="5">
        <v>1</v>
      </c>
      <c r="I70" s="5"/>
      <c r="J70" s="5"/>
      <c r="K70" s="48"/>
      <c r="L70" s="12"/>
      <c r="M70" s="13"/>
      <c r="N70" s="14"/>
      <c r="O70" s="15">
        <f>IF(H70=0,"",H70/G69)</f>
        <v>1</v>
      </c>
      <c r="P70" s="16">
        <v>2</v>
      </c>
      <c r="Q70" s="17">
        <f t="shared" si="4"/>
        <v>1</v>
      </c>
      <c r="R70" s="17">
        <f t="shared" si="5"/>
        <v>0</v>
      </c>
    </row>
    <row r="71" spans="1:20" ht="15.75" customHeight="1" x14ac:dyDescent="0.25">
      <c r="A71" s="4">
        <v>2002</v>
      </c>
      <c r="B71" s="5"/>
      <c r="C71" s="5"/>
      <c r="D71" s="5"/>
      <c r="E71" s="5"/>
      <c r="F71" s="5"/>
      <c r="G71" s="5"/>
      <c r="H71" s="5"/>
      <c r="I71" s="5">
        <v>1</v>
      </c>
      <c r="J71" s="5"/>
      <c r="K71" s="48"/>
      <c r="L71" s="12"/>
      <c r="M71" s="13"/>
      <c r="N71" s="14"/>
      <c r="O71" s="15">
        <f>IF(I71=0,"",I71/H70)</f>
        <v>1</v>
      </c>
      <c r="P71" s="16">
        <v>2</v>
      </c>
      <c r="Q71" s="17">
        <f t="shared" si="4"/>
        <v>1</v>
      </c>
      <c r="R71" s="17">
        <f t="shared" si="5"/>
        <v>0</v>
      </c>
    </row>
    <row r="72" spans="1:20" ht="15.75" customHeight="1" x14ac:dyDescent="0.25">
      <c r="A72" s="4">
        <v>2101</v>
      </c>
      <c r="B72" s="5"/>
      <c r="C72" s="5"/>
      <c r="D72" s="5"/>
      <c r="E72" s="5"/>
      <c r="F72" s="5"/>
      <c r="G72" s="5"/>
      <c r="H72" s="5"/>
      <c r="I72" s="5"/>
      <c r="J72" s="5">
        <v>1</v>
      </c>
      <c r="K72" s="48">
        <v>0</v>
      </c>
      <c r="L72" s="12"/>
      <c r="M72" s="13"/>
      <c r="N72" s="14"/>
      <c r="O72" s="15">
        <f>IF(J72=0,"",J72/I71)</f>
        <v>1</v>
      </c>
      <c r="P72" s="16">
        <v>2</v>
      </c>
      <c r="Q72" s="17">
        <f t="shared" si="4"/>
        <v>1</v>
      </c>
      <c r="R72" s="17">
        <f t="shared" si="5"/>
        <v>0</v>
      </c>
    </row>
    <row r="73" spans="1:20" ht="15.75" customHeight="1" x14ac:dyDescent="0.25">
      <c r="A73" s="4">
        <v>2102</v>
      </c>
      <c r="B73" s="5"/>
      <c r="C73" s="5"/>
      <c r="D73" s="5"/>
      <c r="E73" s="5"/>
      <c r="F73" s="5"/>
      <c r="G73" s="5"/>
      <c r="H73" s="5"/>
      <c r="I73" s="5"/>
      <c r="J73" s="5">
        <v>1</v>
      </c>
      <c r="K73" s="48">
        <v>1</v>
      </c>
      <c r="L73" s="12"/>
      <c r="M73" s="13"/>
      <c r="N73" s="13"/>
      <c r="O73" s="23"/>
      <c r="P73" s="16">
        <v>1</v>
      </c>
      <c r="Q73" s="24"/>
      <c r="R73" s="23"/>
    </row>
    <row r="74" spans="1:20" ht="15.75" customHeight="1" x14ac:dyDescent="0.25">
      <c r="A74" s="4">
        <v>2201</v>
      </c>
      <c r="B74" s="5"/>
      <c r="C74" s="5"/>
      <c r="D74" s="5"/>
      <c r="E74" s="5"/>
      <c r="F74" s="5"/>
      <c r="G74" s="5"/>
      <c r="H74" s="5"/>
      <c r="I74" s="5"/>
      <c r="J74" s="5">
        <v>1</v>
      </c>
      <c r="K74" s="48">
        <v>1</v>
      </c>
      <c r="L74" s="12"/>
      <c r="M74" s="13"/>
      <c r="N74" s="19"/>
      <c r="O74" s="23"/>
      <c r="P74" s="21">
        <v>1</v>
      </c>
      <c r="Q74" s="24"/>
      <c r="R74" s="23"/>
    </row>
    <row r="75" spans="1:20" ht="15.75" customHeight="1" x14ac:dyDescent="0.25">
      <c r="A75" s="4">
        <v>2202</v>
      </c>
      <c r="B75" s="5"/>
      <c r="C75" s="5"/>
      <c r="D75" s="5"/>
      <c r="E75" s="5"/>
      <c r="F75" s="5"/>
      <c r="G75" s="5"/>
      <c r="H75" s="5"/>
      <c r="I75" s="5"/>
      <c r="J75" s="5"/>
      <c r="K75" s="48"/>
      <c r="L75" s="12"/>
      <c r="M75" s="13"/>
      <c r="N75" s="19"/>
      <c r="O75" s="23"/>
      <c r="P75" s="21"/>
      <c r="Q75" s="24"/>
      <c r="R75" s="23"/>
    </row>
    <row r="76" spans="1:20" ht="15.75" customHeight="1" x14ac:dyDescent="0.25">
      <c r="A76" s="4">
        <v>2301</v>
      </c>
      <c r="B76" s="5"/>
      <c r="C76" s="5"/>
      <c r="D76" s="5"/>
      <c r="E76" s="5"/>
      <c r="F76" s="5"/>
      <c r="G76" s="5"/>
      <c r="H76" s="5"/>
      <c r="I76" s="5"/>
      <c r="J76" s="5"/>
      <c r="K76" s="48"/>
      <c r="L76" s="12"/>
      <c r="M76" s="13"/>
      <c r="N76" s="19"/>
      <c r="O76" s="23"/>
      <c r="P76" s="21"/>
      <c r="Q76" s="24"/>
      <c r="R76" s="23"/>
    </row>
    <row r="77" spans="1:20" ht="15.75" customHeight="1" x14ac:dyDescent="0.25">
      <c r="A77" s="4">
        <v>2302</v>
      </c>
      <c r="B77" s="5"/>
      <c r="C77" s="5"/>
      <c r="D77" s="5"/>
      <c r="E77" s="5"/>
      <c r="F77" s="5"/>
      <c r="G77" s="5"/>
      <c r="H77" s="5"/>
      <c r="I77" s="5"/>
      <c r="J77" s="5"/>
      <c r="K77" s="48"/>
      <c r="L77" s="12"/>
      <c r="M77" s="13"/>
      <c r="N77" s="19"/>
      <c r="O77" s="13"/>
      <c r="P77" s="19"/>
      <c r="Q77" s="25"/>
      <c r="R77" s="23"/>
    </row>
    <row r="78" spans="1:20" ht="15.75" customHeight="1" x14ac:dyDescent="0.25">
      <c r="A78" s="4">
        <v>2401</v>
      </c>
      <c r="B78" s="5"/>
      <c r="C78" s="5"/>
      <c r="D78" s="5"/>
      <c r="E78" s="5"/>
      <c r="F78" s="5"/>
      <c r="G78" s="5"/>
      <c r="H78" s="5"/>
      <c r="I78" s="5"/>
      <c r="J78" s="5"/>
      <c r="K78" s="48"/>
      <c r="L78" s="12"/>
      <c r="M78" s="13"/>
      <c r="N78" s="19"/>
      <c r="O78" s="26" t="s">
        <v>21</v>
      </c>
      <c r="P78" s="27">
        <v>1</v>
      </c>
      <c r="Q78" s="28">
        <f>IF(SUM(K66:K74)=0,"",SUM(K66:K74))</f>
        <v>2</v>
      </c>
      <c r="R78" s="29" t="s">
        <v>4</v>
      </c>
    </row>
    <row r="79" spans="1:20" ht="15.75" customHeight="1" x14ac:dyDescent="0.25">
      <c r="A79" s="4">
        <v>2402</v>
      </c>
      <c r="B79" s="5"/>
      <c r="C79" s="5"/>
      <c r="D79" s="5"/>
      <c r="E79" s="5"/>
      <c r="F79" s="5"/>
      <c r="G79" s="5"/>
      <c r="H79" s="5"/>
      <c r="I79" s="5"/>
      <c r="J79" s="5"/>
      <c r="K79" s="48"/>
      <c r="L79" s="12"/>
      <c r="M79" s="13"/>
      <c r="N79" s="19"/>
      <c r="O79" s="30" t="s">
        <v>22</v>
      </c>
      <c r="P79" s="31">
        <f>IF(P78/B64=0,"",P78/B64)</f>
        <v>0.1111111111111111</v>
      </c>
      <c r="Q79" s="32">
        <f>IF(P78/Q78=0,"",P78/Q78)</f>
        <v>0.5</v>
      </c>
      <c r="R79" s="33" t="s">
        <v>23</v>
      </c>
    </row>
    <row r="80" spans="1:20" ht="15.75" customHeight="1" x14ac:dyDescent="0.25">
      <c r="A80" s="4">
        <v>2501</v>
      </c>
      <c r="B80" s="103"/>
      <c r="C80" s="103"/>
      <c r="D80" s="103"/>
      <c r="E80" s="103"/>
      <c r="F80" s="103"/>
      <c r="G80" s="103"/>
      <c r="H80" s="103"/>
      <c r="I80" s="103"/>
      <c r="J80" s="103"/>
      <c r="K80" s="48"/>
      <c r="L80" s="34"/>
      <c r="M80" s="35"/>
      <c r="N80" s="36"/>
      <c r="O80" s="37"/>
      <c r="P80" s="38"/>
      <c r="Q80" s="38"/>
      <c r="R80" s="39"/>
    </row>
    <row r="81" spans="1:19" ht="18" customHeight="1" x14ac:dyDescent="0.25">
      <c r="A81" s="40"/>
      <c r="B81" s="113" t="s">
        <v>24</v>
      </c>
      <c r="C81" s="113"/>
      <c r="D81" s="113"/>
      <c r="E81" s="113"/>
      <c r="F81" s="113"/>
      <c r="G81" s="113"/>
      <c r="H81" s="113"/>
      <c r="I81" s="113"/>
      <c r="J81" s="113"/>
      <c r="K81" s="102">
        <f>SUM(K72:K80)</f>
        <v>2</v>
      </c>
      <c r="L81" s="41">
        <v>0</v>
      </c>
      <c r="M81" s="41">
        <f>IF(K81=0,"",K81/B64)</f>
        <v>0.22222222222222221</v>
      </c>
      <c r="N81" s="41">
        <f>IF(K73=0,"",M81-L81)</f>
        <v>0.22222222222222221</v>
      </c>
      <c r="O81" s="2"/>
      <c r="P81" s="3"/>
      <c r="Q81" s="43"/>
      <c r="R81" s="2"/>
    </row>
    <row r="82" spans="1:19" ht="12.75" customHeight="1" x14ac:dyDescent="0.25"/>
    <row r="83" spans="1:19" ht="12.75" customHeight="1" x14ac:dyDescent="0.25"/>
    <row r="84" spans="1:19" ht="26.25" x14ac:dyDescent="0.4">
      <c r="B84" s="114" t="s">
        <v>0</v>
      </c>
      <c r="C84" s="121"/>
      <c r="D84" s="121"/>
      <c r="E84" s="121"/>
      <c r="F84" s="121"/>
      <c r="G84" s="121"/>
      <c r="H84" s="121"/>
      <c r="I84" s="121"/>
      <c r="J84" s="121"/>
      <c r="K84" s="1" t="s">
        <v>32</v>
      </c>
      <c r="M84" s="2"/>
      <c r="N84" s="2"/>
      <c r="O84" s="3"/>
      <c r="P84" s="2"/>
      <c r="Q84" s="3"/>
      <c r="R84" s="3"/>
      <c r="S84" s="3"/>
    </row>
    <row r="85" spans="1:19" ht="20.25" x14ac:dyDescent="0.25">
      <c r="A85" s="115" t="s">
        <v>2</v>
      </c>
      <c r="B85" s="116" t="s">
        <v>3</v>
      </c>
      <c r="C85" s="117"/>
      <c r="D85" s="117"/>
      <c r="E85" s="117"/>
      <c r="F85" s="117"/>
      <c r="G85" s="117"/>
      <c r="H85" s="117"/>
      <c r="I85" s="117"/>
      <c r="J85" s="117"/>
      <c r="K85" s="118" t="s">
        <v>4</v>
      </c>
      <c r="L85" s="112" t="s">
        <v>5</v>
      </c>
      <c r="M85" s="112" t="s">
        <v>6</v>
      </c>
      <c r="N85" s="120" t="s">
        <v>7</v>
      </c>
      <c r="O85" s="112" t="s">
        <v>8</v>
      </c>
      <c r="P85" s="110" t="s">
        <v>9</v>
      </c>
      <c r="Q85" s="110" t="s">
        <v>10</v>
      </c>
      <c r="R85" s="112" t="s">
        <v>11</v>
      </c>
    </row>
    <row r="86" spans="1:19" ht="15.75" x14ac:dyDescent="0.25">
      <c r="A86" s="111"/>
      <c r="B86" s="4" t="s">
        <v>12</v>
      </c>
      <c r="C86" s="4" t="s">
        <v>13</v>
      </c>
      <c r="D86" s="4" t="s">
        <v>14</v>
      </c>
      <c r="E86" s="4" t="s">
        <v>15</v>
      </c>
      <c r="F86" s="4" t="s">
        <v>16</v>
      </c>
      <c r="G86" s="4" t="s">
        <v>17</v>
      </c>
      <c r="H86" s="4" t="s">
        <v>18</v>
      </c>
      <c r="I86" s="4" t="s">
        <v>19</v>
      </c>
      <c r="J86" s="4" t="s">
        <v>20</v>
      </c>
      <c r="K86" s="119"/>
      <c r="L86" s="111"/>
      <c r="M86" s="111"/>
      <c r="N86" s="111"/>
      <c r="O86" s="111"/>
      <c r="P86" s="111"/>
      <c r="Q86" s="111"/>
      <c r="R86" s="111"/>
    </row>
    <row r="87" spans="1:19" ht="15.75" customHeight="1" x14ac:dyDescent="0.25">
      <c r="A87" s="4">
        <v>1702</v>
      </c>
      <c r="B87" s="5">
        <v>29</v>
      </c>
      <c r="C87" s="5"/>
      <c r="D87" s="5"/>
      <c r="E87" s="5"/>
      <c r="F87" s="5"/>
      <c r="G87" s="5"/>
      <c r="H87" s="5"/>
      <c r="I87" s="5"/>
      <c r="J87" s="5"/>
      <c r="K87" s="48"/>
      <c r="L87" s="6"/>
      <c r="M87" s="7"/>
      <c r="N87" s="8"/>
      <c r="O87" s="9"/>
      <c r="P87" s="10">
        <f>B87</f>
        <v>29</v>
      </c>
      <c r="Q87" s="11"/>
      <c r="R87" s="9"/>
    </row>
    <row r="88" spans="1:19" ht="15.75" customHeight="1" x14ac:dyDescent="0.25">
      <c r="A88" s="4">
        <v>1801</v>
      </c>
      <c r="B88" s="5"/>
      <c r="C88" s="5">
        <v>18</v>
      </c>
      <c r="D88" s="5"/>
      <c r="E88" s="5"/>
      <c r="F88" s="5"/>
      <c r="G88" s="5"/>
      <c r="H88" s="5"/>
      <c r="I88" s="5"/>
      <c r="J88" s="5"/>
      <c r="K88" s="48"/>
      <c r="L88" s="12"/>
      <c r="M88" s="13"/>
      <c r="N88" s="14"/>
      <c r="O88" s="15">
        <f>IF(C88=0,"",C88/B87)</f>
        <v>0.62068965517241381</v>
      </c>
      <c r="P88" s="16">
        <v>18</v>
      </c>
      <c r="Q88" s="17">
        <f t="shared" ref="Q88:Q95" si="6">IF(P88=0,"",P88/P87)</f>
        <v>0.62068965517241381</v>
      </c>
      <c r="R88" s="17">
        <f t="shared" ref="R88:R95" si="7">IF(P88=0,"",100%-Q88)</f>
        <v>0.37931034482758619</v>
      </c>
    </row>
    <row r="89" spans="1:19" ht="15.75" customHeight="1" x14ac:dyDescent="0.25">
      <c r="A89" s="4">
        <v>1802</v>
      </c>
      <c r="B89" s="5"/>
      <c r="C89" s="5"/>
      <c r="D89" s="5">
        <v>16</v>
      </c>
      <c r="E89" s="5"/>
      <c r="F89" s="5"/>
      <c r="G89" s="5"/>
      <c r="H89" s="5"/>
      <c r="I89" s="5"/>
      <c r="J89" s="5"/>
      <c r="K89" s="48"/>
      <c r="L89" s="12"/>
      <c r="M89" s="13"/>
      <c r="N89" s="14"/>
      <c r="O89" s="15">
        <f>IF(D89=0,"",D89/C88)</f>
        <v>0.88888888888888884</v>
      </c>
      <c r="P89" s="16">
        <v>16</v>
      </c>
      <c r="Q89" s="17">
        <f t="shared" si="6"/>
        <v>0.88888888888888884</v>
      </c>
      <c r="R89" s="17">
        <f t="shared" si="7"/>
        <v>0.11111111111111116</v>
      </c>
      <c r="S89" s="18">
        <f>P89/P87</f>
        <v>0.55172413793103448</v>
      </c>
    </row>
    <row r="90" spans="1:19" ht="15.75" customHeight="1" x14ac:dyDescent="0.25">
      <c r="A90" s="4">
        <v>1901</v>
      </c>
      <c r="B90" s="5"/>
      <c r="C90" s="5"/>
      <c r="D90" s="5"/>
      <c r="E90" s="5">
        <v>14</v>
      </c>
      <c r="F90" s="5"/>
      <c r="G90" s="5"/>
      <c r="H90" s="5"/>
      <c r="I90" s="5"/>
      <c r="J90" s="5"/>
      <c r="K90" s="48"/>
      <c r="L90" s="12"/>
      <c r="M90" s="13"/>
      <c r="N90" s="14"/>
      <c r="O90" s="15">
        <f>IF(E90=0,"",E90/D89)</f>
        <v>0.875</v>
      </c>
      <c r="P90" s="16">
        <v>16</v>
      </c>
      <c r="Q90" s="17">
        <f t="shared" si="6"/>
        <v>1</v>
      </c>
      <c r="R90" s="17">
        <f t="shared" si="7"/>
        <v>0</v>
      </c>
    </row>
    <row r="91" spans="1:19" ht="15.75" customHeight="1" x14ac:dyDescent="0.25">
      <c r="A91" s="4">
        <v>1902</v>
      </c>
      <c r="B91" s="5"/>
      <c r="C91" s="5"/>
      <c r="D91" s="5"/>
      <c r="E91" s="5"/>
      <c r="F91" s="5">
        <v>13</v>
      </c>
      <c r="G91" s="5"/>
      <c r="H91" s="5"/>
      <c r="I91" s="5"/>
      <c r="J91" s="5"/>
      <c r="K91" s="48"/>
      <c r="L91" s="12"/>
      <c r="M91" s="13"/>
      <c r="N91" s="14"/>
      <c r="O91" s="15">
        <f>IF(F91=0,"",F91/E90)</f>
        <v>0.9285714285714286</v>
      </c>
      <c r="P91" s="16">
        <v>15</v>
      </c>
      <c r="Q91" s="17">
        <f t="shared" si="6"/>
        <v>0.9375</v>
      </c>
      <c r="R91" s="17">
        <f t="shared" si="7"/>
        <v>6.25E-2</v>
      </c>
    </row>
    <row r="92" spans="1:19" ht="15.75" customHeight="1" x14ac:dyDescent="0.25">
      <c r="A92" s="4">
        <v>2001</v>
      </c>
      <c r="B92" s="5"/>
      <c r="C92" s="5"/>
      <c r="D92" s="5"/>
      <c r="E92" s="5"/>
      <c r="F92" s="5"/>
      <c r="G92" s="5">
        <v>12</v>
      </c>
      <c r="H92" s="5"/>
      <c r="I92" s="5"/>
      <c r="J92" s="5"/>
      <c r="K92" s="48"/>
      <c r="L92" s="12"/>
      <c r="M92" s="13"/>
      <c r="N92" s="14"/>
      <c r="O92" s="15">
        <f>IF(G92=0,"",G92/F91)</f>
        <v>0.92307692307692313</v>
      </c>
      <c r="P92" s="16">
        <v>15</v>
      </c>
      <c r="Q92" s="17">
        <f t="shared" si="6"/>
        <v>1</v>
      </c>
      <c r="R92" s="17">
        <f t="shared" si="7"/>
        <v>0</v>
      </c>
    </row>
    <row r="93" spans="1:19" ht="15.75" customHeight="1" x14ac:dyDescent="0.25">
      <c r="A93" s="4">
        <v>2002</v>
      </c>
      <c r="B93" s="5"/>
      <c r="C93" s="5"/>
      <c r="D93" s="5"/>
      <c r="E93" s="5"/>
      <c r="F93" s="5"/>
      <c r="G93" s="5"/>
      <c r="H93" s="5">
        <v>12</v>
      </c>
      <c r="I93" s="5"/>
      <c r="J93" s="5"/>
      <c r="K93" s="48"/>
      <c r="L93" s="12"/>
      <c r="M93" s="13"/>
      <c r="N93" s="14"/>
      <c r="O93" s="15">
        <f>IF(H93=0,"",H93/G92)</f>
        <v>1</v>
      </c>
      <c r="P93" s="16">
        <v>15</v>
      </c>
      <c r="Q93" s="17">
        <f t="shared" si="6"/>
        <v>1</v>
      </c>
      <c r="R93" s="17">
        <f t="shared" si="7"/>
        <v>0</v>
      </c>
    </row>
    <row r="94" spans="1:19" ht="15.75" customHeight="1" x14ac:dyDescent="0.25">
      <c r="A94" s="4">
        <v>2101</v>
      </c>
      <c r="B94" s="5"/>
      <c r="C94" s="5"/>
      <c r="D94" s="5"/>
      <c r="E94" s="5"/>
      <c r="F94" s="5"/>
      <c r="G94" s="5"/>
      <c r="H94" s="5"/>
      <c r="I94" s="5">
        <v>10</v>
      </c>
      <c r="J94" s="5"/>
      <c r="K94" s="48"/>
      <c r="L94" s="12"/>
      <c r="M94" s="13"/>
      <c r="N94" s="14"/>
      <c r="O94" s="15">
        <f>IF(I94=0,"",I94/H93)</f>
        <v>0.83333333333333337</v>
      </c>
      <c r="P94" s="16">
        <v>15</v>
      </c>
      <c r="Q94" s="17">
        <f t="shared" si="6"/>
        <v>1</v>
      </c>
      <c r="R94" s="17">
        <f t="shared" si="7"/>
        <v>0</v>
      </c>
    </row>
    <row r="95" spans="1:19" ht="15.75" customHeight="1" x14ac:dyDescent="0.25">
      <c r="A95" s="4">
        <v>2102</v>
      </c>
      <c r="B95" s="5"/>
      <c r="C95" s="5"/>
      <c r="D95" s="5"/>
      <c r="E95" s="5"/>
      <c r="F95" s="5"/>
      <c r="G95" s="5"/>
      <c r="H95" s="5"/>
      <c r="I95" s="5"/>
      <c r="J95" s="5">
        <v>9</v>
      </c>
      <c r="K95" s="48">
        <v>9</v>
      </c>
      <c r="L95" s="12"/>
      <c r="M95" s="13"/>
      <c r="N95" s="14"/>
      <c r="O95" s="15">
        <f>IF(J95=0,"",J95/I94)</f>
        <v>0.9</v>
      </c>
      <c r="P95" s="16">
        <v>15</v>
      </c>
      <c r="Q95" s="17">
        <f t="shared" si="6"/>
        <v>1</v>
      </c>
      <c r="R95" s="17">
        <f t="shared" si="7"/>
        <v>0</v>
      </c>
    </row>
    <row r="96" spans="1:19" ht="15.75" customHeight="1" x14ac:dyDescent="0.25">
      <c r="A96" s="4">
        <v>2201</v>
      </c>
      <c r="B96" s="5"/>
      <c r="C96" s="5"/>
      <c r="D96" s="5"/>
      <c r="E96" s="5"/>
      <c r="F96" s="5"/>
      <c r="G96" s="5"/>
      <c r="H96" s="5"/>
      <c r="I96" s="5"/>
      <c r="J96" s="5">
        <v>2</v>
      </c>
      <c r="K96" s="48">
        <v>5</v>
      </c>
      <c r="L96" s="12"/>
      <c r="M96" s="13"/>
      <c r="N96" s="13"/>
      <c r="O96" s="23"/>
      <c r="P96" s="16">
        <v>6</v>
      </c>
      <c r="Q96" s="24"/>
      <c r="R96" s="23"/>
    </row>
    <row r="97" spans="1:19" ht="15.75" customHeight="1" x14ac:dyDescent="0.25">
      <c r="A97" s="4">
        <v>2202</v>
      </c>
      <c r="B97" s="5"/>
      <c r="C97" s="5"/>
      <c r="D97" s="5"/>
      <c r="E97" s="5"/>
      <c r="F97" s="5"/>
      <c r="G97" s="5"/>
      <c r="H97" s="5"/>
      <c r="I97" s="5"/>
      <c r="J97" s="5">
        <v>2</v>
      </c>
      <c r="K97" s="48">
        <v>2</v>
      </c>
      <c r="L97" s="12"/>
      <c r="M97" s="13"/>
      <c r="N97" s="19"/>
      <c r="O97" s="23"/>
      <c r="P97" s="21">
        <v>2</v>
      </c>
      <c r="Q97" s="24"/>
      <c r="R97" s="23"/>
    </row>
    <row r="98" spans="1:19" ht="15.75" customHeight="1" x14ac:dyDescent="0.25">
      <c r="A98" s="4">
        <v>2301</v>
      </c>
      <c r="B98" s="5"/>
      <c r="C98" s="5"/>
      <c r="D98" s="5"/>
      <c r="E98" s="5"/>
      <c r="F98" s="5"/>
      <c r="G98" s="5"/>
      <c r="H98" s="5"/>
      <c r="I98" s="5"/>
      <c r="J98" s="5">
        <v>1</v>
      </c>
      <c r="K98" s="48"/>
      <c r="L98" s="12"/>
      <c r="M98" s="13"/>
      <c r="N98" s="19"/>
      <c r="O98" s="23"/>
      <c r="P98" s="21">
        <v>1</v>
      </c>
      <c r="Q98" s="24"/>
      <c r="R98" s="23"/>
    </row>
    <row r="99" spans="1:19" ht="15.75" customHeight="1" x14ac:dyDescent="0.25">
      <c r="A99" s="4">
        <v>2302</v>
      </c>
      <c r="B99" s="5"/>
      <c r="C99" s="5"/>
      <c r="D99" s="5"/>
      <c r="E99" s="5"/>
      <c r="F99" s="5"/>
      <c r="G99" s="5"/>
      <c r="H99" s="5"/>
      <c r="I99" s="5"/>
      <c r="J99" s="5"/>
      <c r="K99" s="48"/>
      <c r="L99" s="12"/>
      <c r="M99" s="13"/>
      <c r="N99" s="19"/>
      <c r="O99" s="23"/>
      <c r="P99" s="21"/>
      <c r="Q99" s="24"/>
      <c r="R99" s="23"/>
    </row>
    <row r="100" spans="1:19" ht="15.75" customHeight="1" x14ac:dyDescent="0.25">
      <c r="A100" s="4">
        <v>2401</v>
      </c>
      <c r="B100" s="5"/>
      <c r="C100" s="5"/>
      <c r="D100" s="5"/>
      <c r="E100" s="5"/>
      <c r="F100" s="5"/>
      <c r="G100" s="5"/>
      <c r="H100" s="5"/>
      <c r="I100" s="5"/>
      <c r="J100" s="5"/>
      <c r="K100" s="48"/>
      <c r="L100" s="12"/>
      <c r="M100" s="13"/>
      <c r="N100" s="19"/>
      <c r="O100" s="13"/>
      <c r="P100" s="19"/>
      <c r="Q100" s="25"/>
      <c r="R100" s="23"/>
    </row>
    <row r="101" spans="1:19" ht="15.75" customHeight="1" x14ac:dyDescent="0.25">
      <c r="A101" s="4">
        <v>2402</v>
      </c>
      <c r="B101" s="5"/>
      <c r="C101" s="5"/>
      <c r="D101" s="5"/>
      <c r="E101" s="5"/>
      <c r="F101" s="5"/>
      <c r="G101" s="5"/>
      <c r="H101" s="5"/>
      <c r="I101" s="5"/>
      <c r="J101" s="5"/>
      <c r="K101" s="48"/>
      <c r="L101" s="12"/>
      <c r="M101" s="13"/>
      <c r="N101" s="19"/>
      <c r="O101" s="26" t="s">
        <v>21</v>
      </c>
      <c r="P101" s="27">
        <v>9</v>
      </c>
      <c r="Q101" s="28">
        <f>IF(SUM(K89:K97)=0,"",SUM(K89:K97))</f>
        <v>16</v>
      </c>
      <c r="R101" s="29" t="s">
        <v>4</v>
      </c>
    </row>
    <row r="102" spans="1:19" ht="15.75" customHeight="1" x14ac:dyDescent="0.25">
      <c r="A102" s="4">
        <v>2501</v>
      </c>
      <c r="B102" s="5"/>
      <c r="C102" s="5"/>
      <c r="D102" s="5"/>
      <c r="E102" s="5"/>
      <c r="F102" s="5"/>
      <c r="G102" s="5"/>
      <c r="H102" s="5"/>
      <c r="I102" s="5"/>
      <c r="J102" s="5"/>
      <c r="K102" s="48"/>
      <c r="L102" s="12"/>
      <c r="M102" s="13"/>
      <c r="N102" s="19"/>
      <c r="O102" s="30" t="s">
        <v>22</v>
      </c>
      <c r="P102" s="31">
        <f>IF(P101/B87=0,"",P101/B87)</f>
        <v>0.31034482758620691</v>
      </c>
      <c r="Q102" s="32">
        <f>IF(P101/Q101=0,"",P101/Q101)</f>
        <v>0.5625</v>
      </c>
      <c r="R102" s="33" t="s">
        <v>23</v>
      </c>
    </row>
    <row r="103" spans="1:19" ht="15.75" x14ac:dyDescent="0.25">
      <c r="A103" s="4">
        <v>2502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48"/>
      <c r="L103" s="34"/>
      <c r="M103" s="35"/>
      <c r="N103" s="36"/>
      <c r="O103" s="37"/>
      <c r="P103" s="38"/>
      <c r="Q103" s="38"/>
      <c r="R103" s="39"/>
    </row>
    <row r="104" spans="1:19" ht="18" customHeight="1" x14ac:dyDescent="0.25">
      <c r="A104" s="40"/>
      <c r="B104" s="113" t="s">
        <v>24</v>
      </c>
      <c r="C104" s="113"/>
      <c r="D104" s="113"/>
      <c r="E104" s="113"/>
      <c r="F104" s="113"/>
      <c r="G104" s="113"/>
      <c r="H104" s="113"/>
      <c r="I104" s="113"/>
      <c r="J104" s="113"/>
      <c r="K104" s="102">
        <f>SUM(K95:K100)</f>
        <v>16</v>
      </c>
      <c r="L104" s="41">
        <f>IF(K95=0,"",K95/B87)</f>
        <v>0.31034482758620691</v>
      </c>
      <c r="M104" s="41">
        <f>IF(K104=0,"",K104/B87)</f>
        <v>0.55172413793103448</v>
      </c>
      <c r="N104" s="41">
        <f>IF(K96=0,"",M104-L104)</f>
        <v>0.24137931034482757</v>
      </c>
      <c r="O104" s="2"/>
      <c r="P104" s="3"/>
      <c r="Q104" s="43"/>
      <c r="R104" s="2"/>
    </row>
    <row r="105" spans="1:19" ht="12.75" customHeight="1" x14ac:dyDescent="0.25"/>
    <row r="106" spans="1:19" ht="12.75" customHeight="1" x14ac:dyDescent="0.25"/>
    <row r="107" spans="1:19" ht="26.25" x14ac:dyDescent="0.4">
      <c r="A107" s="50"/>
      <c r="B107" s="114" t="s">
        <v>0</v>
      </c>
      <c r="C107" s="121"/>
      <c r="D107" s="121"/>
      <c r="E107" s="121"/>
      <c r="F107" s="121"/>
      <c r="G107" s="121"/>
      <c r="H107" s="121"/>
      <c r="I107" s="121"/>
      <c r="J107" s="121"/>
      <c r="K107" s="1" t="s">
        <v>33</v>
      </c>
      <c r="L107" s="51"/>
      <c r="M107" s="51"/>
      <c r="N107" s="47"/>
      <c r="O107" s="52"/>
      <c r="P107" s="47"/>
      <c r="Q107" s="47"/>
      <c r="R107" s="47"/>
    </row>
    <row r="108" spans="1:19" ht="20.25" x14ac:dyDescent="0.25">
      <c r="A108" s="115" t="s">
        <v>2</v>
      </c>
      <c r="B108" s="116" t="s">
        <v>3</v>
      </c>
      <c r="C108" s="117"/>
      <c r="D108" s="117"/>
      <c r="E108" s="117"/>
      <c r="F108" s="117"/>
      <c r="G108" s="117"/>
      <c r="H108" s="117"/>
      <c r="I108" s="117"/>
      <c r="J108" s="129"/>
      <c r="K108" s="118" t="s">
        <v>4</v>
      </c>
      <c r="L108" s="112" t="s">
        <v>5</v>
      </c>
      <c r="M108" s="112" t="s">
        <v>6</v>
      </c>
      <c r="N108" s="120" t="s">
        <v>7</v>
      </c>
      <c r="O108" s="112" t="s">
        <v>8</v>
      </c>
      <c r="P108" s="110" t="s">
        <v>9</v>
      </c>
      <c r="Q108" s="110" t="s">
        <v>10</v>
      </c>
      <c r="R108" s="112" t="s">
        <v>11</v>
      </c>
    </row>
    <row r="109" spans="1:19" ht="15.75" x14ac:dyDescent="0.25">
      <c r="A109" s="111"/>
      <c r="B109" s="4" t="s">
        <v>12</v>
      </c>
      <c r="C109" s="4" t="s">
        <v>13</v>
      </c>
      <c r="D109" s="4" t="s">
        <v>14</v>
      </c>
      <c r="E109" s="4" t="s">
        <v>15</v>
      </c>
      <c r="F109" s="4" t="s">
        <v>16</v>
      </c>
      <c r="G109" s="4" t="s">
        <v>17</v>
      </c>
      <c r="H109" s="4" t="s">
        <v>18</v>
      </c>
      <c r="I109" s="4" t="s">
        <v>19</v>
      </c>
      <c r="J109" s="4" t="s">
        <v>20</v>
      </c>
      <c r="K109" s="119"/>
      <c r="L109" s="111"/>
      <c r="M109" s="111"/>
      <c r="N109" s="111"/>
      <c r="O109" s="111"/>
      <c r="P109" s="111"/>
      <c r="Q109" s="111"/>
      <c r="R109" s="111"/>
    </row>
    <row r="110" spans="1:19" ht="15.75" customHeight="1" x14ac:dyDescent="0.25">
      <c r="A110" s="4">
        <v>1801</v>
      </c>
      <c r="B110" s="5">
        <v>13</v>
      </c>
      <c r="C110" s="5"/>
      <c r="D110" s="5"/>
      <c r="E110" s="5"/>
      <c r="F110" s="5"/>
      <c r="G110" s="5"/>
      <c r="H110" s="5"/>
      <c r="I110" s="5"/>
      <c r="J110" s="5"/>
      <c r="K110" s="48"/>
      <c r="L110" s="6"/>
      <c r="M110" s="7"/>
      <c r="N110" s="8"/>
      <c r="O110" s="57"/>
      <c r="P110" s="10">
        <f>B110</f>
        <v>13</v>
      </c>
      <c r="Q110" s="58"/>
      <c r="R110" s="57"/>
    </row>
    <row r="111" spans="1:19" ht="15.75" customHeight="1" x14ac:dyDescent="0.25">
      <c r="A111" s="4">
        <v>1802</v>
      </c>
      <c r="B111" s="5"/>
      <c r="C111" s="5">
        <v>5</v>
      </c>
      <c r="D111" s="5"/>
      <c r="E111" s="5"/>
      <c r="F111" s="5"/>
      <c r="G111" s="5"/>
      <c r="H111" s="5"/>
      <c r="I111" s="5"/>
      <c r="J111" s="5"/>
      <c r="K111" s="48"/>
      <c r="L111" s="12"/>
      <c r="M111" s="13"/>
      <c r="N111" s="14"/>
      <c r="O111" s="15">
        <f>IF(C111=0,"",C111/B110)</f>
        <v>0.38461538461538464</v>
      </c>
      <c r="P111" s="16">
        <v>6</v>
      </c>
      <c r="Q111" s="17">
        <f t="shared" ref="Q111:Q118" si="8">IF(P111=0,"",P111/P110)</f>
        <v>0.46153846153846156</v>
      </c>
      <c r="R111" s="17">
        <f t="shared" ref="R111:R118" si="9">IF(P111=0,"",100%-Q111)</f>
        <v>0.53846153846153844</v>
      </c>
    </row>
    <row r="112" spans="1:19" ht="15.75" customHeight="1" x14ac:dyDescent="0.25">
      <c r="A112" s="4">
        <v>1901</v>
      </c>
      <c r="B112" s="5"/>
      <c r="C112" s="5"/>
      <c r="D112" s="5">
        <v>5</v>
      </c>
      <c r="E112" s="5"/>
      <c r="F112" s="5"/>
      <c r="G112" s="5"/>
      <c r="H112" s="5"/>
      <c r="I112" s="5"/>
      <c r="J112" s="5"/>
      <c r="K112" s="48"/>
      <c r="L112" s="12"/>
      <c r="M112" s="13"/>
      <c r="N112" s="14"/>
      <c r="O112" s="15">
        <f>IF(D112=0,"",D112/C111)</f>
        <v>1</v>
      </c>
      <c r="P112" s="16">
        <v>5</v>
      </c>
      <c r="Q112" s="17">
        <f t="shared" si="8"/>
        <v>0.83333333333333337</v>
      </c>
      <c r="R112" s="17">
        <f t="shared" si="9"/>
        <v>0.16666666666666663</v>
      </c>
      <c r="S112" s="61">
        <f>P112/P110</f>
        <v>0.38461538461538464</v>
      </c>
    </row>
    <row r="113" spans="1:18" ht="15.75" customHeight="1" x14ac:dyDescent="0.25">
      <c r="A113" s="4">
        <v>1902</v>
      </c>
      <c r="B113" s="5"/>
      <c r="C113" s="5"/>
      <c r="D113" s="5"/>
      <c r="E113" s="5">
        <v>5</v>
      </c>
      <c r="F113" s="5"/>
      <c r="G113" s="5"/>
      <c r="H113" s="5"/>
      <c r="I113" s="5"/>
      <c r="J113" s="5"/>
      <c r="K113" s="48"/>
      <c r="L113" s="12"/>
      <c r="M113" s="13"/>
      <c r="N113" s="14"/>
      <c r="O113" s="15">
        <f>IF(E113=0,"",E113/D112)</f>
        <v>1</v>
      </c>
      <c r="P113" s="16">
        <v>5</v>
      </c>
      <c r="Q113" s="17">
        <f t="shared" si="8"/>
        <v>1</v>
      </c>
      <c r="R113" s="17">
        <f t="shared" si="9"/>
        <v>0</v>
      </c>
    </row>
    <row r="114" spans="1:18" ht="15.75" customHeight="1" x14ac:dyDescent="0.25">
      <c r="A114" s="4">
        <v>2001</v>
      </c>
      <c r="B114" s="5"/>
      <c r="C114" s="5"/>
      <c r="D114" s="5"/>
      <c r="E114" s="5"/>
      <c r="F114" s="5">
        <v>5</v>
      </c>
      <c r="G114" s="5"/>
      <c r="H114" s="5"/>
      <c r="I114" s="5"/>
      <c r="J114" s="5"/>
      <c r="K114" s="48"/>
      <c r="L114" s="12"/>
      <c r="M114" s="13"/>
      <c r="N114" s="14"/>
      <c r="O114" s="15">
        <f>IF(F114=0,"",F114/E113)</f>
        <v>1</v>
      </c>
      <c r="P114" s="16">
        <v>5</v>
      </c>
      <c r="Q114" s="17">
        <f t="shared" si="8"/>
        <v>1</v>
      </c>
      <c r="R114" s="17">
        <f t="shared" si="9"/>
        <v>0</v>
      </c>
    </row>
    <row r="115" spans="1:18" ht="15.75" customHeight="1" x14ac:dyDescent="0.25">
      <c r="A115" s="4">
        <v>2002</v>
      </c>
      <c r="B115" s="5"/>
      <c r="C115" s="5"/>
      <c r="D115" s="5"/>
      <c r="E115" s="5"/>
      <c r="F115" s="5"/>
      <c r="G115" s="5">
        <v>5</v>
      </c>
      <c r="H115" s="5"/>
      <c r="I115" s="5"/>
      <c r="J115" s="5"/>
      <c r="K115" s="48"/>
      <c r="L115" s="12"/>
      <c r="M115" s="13"/>
      <c r="N115" s="14"/>
      <c r="O115" s="15">
        <f>IF(G115=0,"",G115/F114)</f>
        <v>1</v>
      </c>
      <c r="P115" s="16">
        <v>5</v>
      </c>
      <c r="Q115" s="17">
        <f t="shared" si="8"/>
        <v>1</v>
      </c>
      <c r="R115" s="17">
        <f t="shared" si="9"/>
        <v>0</v>
      </c>
    </row>
    <row r="116" spans="1:18" ht="15.75" customHeight="1" x14ac:dyDescent="0.25">
      <c r="A116" s="4">
        <v>2101</v>
      </c>
      <c r="B116" s="5"/>
      <c r="C116" s="5"/>
      <c r="D116" s="5"/>
      <c r="E116" s="5"/>
      <c r="F116" s="5"/>
      <c r="G116" s="5"/>
      <c r="H116" s="5">
        <v>5</v>
      </c>
      <c r="I116" s="5"/>
      <c r="J116" s="5"/>
      <c r="K116" s="48"/>
      <c r="L116" s="12"/>
      <c r="M116" s="13"/>
      <c r="N116" s="14"/>
      <c r="O116" s="15">
        <f>IF(H116=0,"",H116/G115)</f>
        <v>1</v>
      </c>
      <c r="P116" s="16">
        <v>5</v>
      </c>
      <c r="Q116" s="17">
        <f t="shared" si="8"/>
        <v>1</v>
      </c>
      <c r="R116" s="17">
        <f t="shared" si="9"/>
        <v>0</v>
      </c>
    </row>
    <row r="117" spans="1:18" ht="15.75" customHeight="1" x14ac:dyDescent="0.25">
      <c r="A117" s="4">
        <v>2102</v>
      </c>
      <c r="B117" s="5"/>
      <c r="C117" s="5"/>
      <c r="D117" s="5"/>
      <c r="E117" s="5"/>
      <c r="F117" s="5"/>
      <c r="G117" s="5"/>
      <c r="H117" s="5"/>
      <c r="I117" s="5">
        <v>5</v>
      </c>
      <c r="J117" s="5"/>
      <c r="K117" s="48"/>
      <c r="L117" s="12"/>
      <c r="M117" s="13"/>
      <c r="N117" s="14"/>
      <c r="O117" s="15">
        <f>IF(I117=0,"",I117/H116)</f>
        <v>1</v>
      </c>
      <c r="P117" s="16">
        <v>5</v>
      </c>
      <c r="Q117" s="17">
        <f t="shared" si="8"/>
        <v>1</v>
      </c>
      <c r="R117" s="17">
        <f t="shared" si="9"/>
        <v>0</v>
      </c>
    </row>
    <row r="118" spans="1:18" ht="15.75" customHeight="1" x14ac:dyDescent="0.25">
      <c r="A118" s="4">
        <v>2201</v>
      </c>
      <c r="B118" s="5"/>
      <c r="C118" s="5"/>
      <c r="D118" s="5"/>
      <c r="E118" s="5"/>
      <c r="F118" s="5"/>
      <c r="G118" s="5"/>
      <c r="H118" s="5"/>
      <c r="I118" s="5"/>
      <c r="J118" s="5">
        <v>4</v>
      </c>
      <c r="K118" s="48">
        <v>4</v>
      </c>
      <c r="L118" s="12"/>
      <c r="M118" s="13"/>
      <c r="N118" s="14"/>
      <c r="O118" s="62">
        <f>IF(J118=0,"",J118/I117)</f>
        <v>0.8</v>
      </c>
      <c r="P118" s="16">
        <v>5</v>
      </c>
      <c r="Q118" s="63">
        <f t="shared" si="8"/>
        <v>1</v>
      </c>
      <c r="R118" s="63">
        <f t="shared" si="9"/>
        <v>0</v>
      </c>
    </row>
    <row r="119" spans="1:18" ht="15.75" customHeight="1" x14ac:dyDescent="0.25">
      <c r="A119" s="4">
        <v>2202</v>
      </c>
      <c r="B119" s="5"/>
      <c r="C119" s="5"/>
      <c r="D119" s="5"/>
      <c r="E119" s="5"/>
      <c r="F119" s="5"/>
      <c r="G119" s="5"/>
      <c r="H119" s="5"/>
      <c r="I119" s="5"/>
      <c r="J119" s="5">
        <v>1</v>
      </c>
      <c r="K119" s="48">
        <v>1</v>
      </c>
      <c r="L119" s="12"/>
      <c r="M119" s="13"/>
      <c r="N119" s="19"/>
      <c r="O119" s="95"/>
      <c r="P119" s="16">
        <v>1</v>
      </c>
      <c r="Q119" s="96"/>
      <c r="R119" s="97"/>
    </row>
    <row r="120" spans="1:18" ht="15.75" customHeight="1" x14ac:dyDescent="0.25">
      <c r="A120" s="4">
        <v>2301</v>
      </c>
      <c r="B120" s="5"/>
      <c r="C120" s="5"/>
      <c r="D120" s="5"/>
      <c r="E120" s="5"/>
      <c r="F120" s="5"/>
      <c r="G120" s="5"/>
      <c r="H120" s="5"/>
      <c r="I120" s="5"/>
      <c r="J120" s="5"/>
      <c r="K120" s="48"/>
      <c r="L120" s="12"/>
      <c r="M120" s="13"/>
      <c r="N120" s="19"/>
      <c r="O120" s="23"/>
      <c r="P120" s="21"/>
      <c r="Q120" s="24"/>
      <c r="R120" s="23"/>
    </row>
    <row r="121" spans="1:18" ht="15.75" customHeight="1" x14ac:dyDescent="0.25">
      <c r="A121" s="4">
        <v>2302</v>
      </c>
      <c r="B121" s="5"/>
      <c r="C121" s="5"/>
      <c r="D121" s="5"/>
      <c r="E121" s="5"/>
      <c r="F121" s="5"/>
      <c r="G121" s="5"/>
      <c r="H121" s="5"/>
      <c r="I121" s="5"/>
      <c r="J121" s="5"/>
      <c r="K121" s="48"/>
      <c r="L121" s="12"/>
      <c r="M121" s="13"/>
      <c r="N121" s="19"/>
      <c r="O121" s="23"/>
      <c r="P121" s="21"/>
      <c r="Q121" s="24"/>
      <c r="R121" s="23"/>
    </row>
    <row r="122" spans="1:18" ht="15.75" customHeight="1" x14ac:dyDescent="0.25">
      <c r="A122" s="4">
        <v>2401</v>
      </c>
      <c r="B122" s="5"/>
      <c r="C122" s="5"/>
      <c r="D122" s="5"/>
      <c r="E122" s="5"/>
      <c r="F122" s="5"/>
      <c r="G122" s="5"/>
      <c r="H122" s="5"/>
      <c r="I122" s="5"/>
      <c r="J122" s="5"/>
      <c r="K122" s="48"/>
      <c r="L122" s="12"/>
      <c r="M122" s="13"/>
      <c r="N122" s="19"/>
      <c r="O122" s="23"/>
      <c r="P122" s="21"/>
      <c r="Q122" s="24"/>
      <c r="R122" s="23"/>
    </row>
    <row r="123" spans="1:18" ht="15.75" customHeight="1" x14ac:dyDescent="0.25">
      <c r="A123" s="4">
        <v>2402</v>
      </c>
      <c r="B123" s="5"/>
      <c r="C123" s="5"/>
      <c r="D123" s="5"/>
      <c r="E123" s="5"/>
      <c r="F123" s="5"/>
      <c r="G123" s="5"/>
      <c r="H123" s="5"/>
      <c r="I123" s="5"/>
      <c r="J123" s="5"/>
      <c r="K123" s="48"/>
      <c r="L123" s="12"/>
      <c r="M123" s="13"/>
      <c r="N123" s="19"/>
      <c r="O123" s="13"/>
      <c r="P123" s="47"/>
      <c r="Q123" s="25"/>
      <c r="R123" s="23"/>
    </row>
    <row r="124" spans="1:18" ht="15.75" customHeight="1" x14ac:dyDescent="0.25">
      <c r="A124" s="4">
        <v>2501</v>
      </c>
      <c r="B124" s="5"/>
      <c r="C124" s="5"/>
      <c r="D124" s="5"/>
      <c r="E124" s="5"/>
      <c r="F124" s="5"/>
      <c r="G124" s="5"/>
      <c r="H124" s="5"/>
      <c r="I124" s="5"/>
      <c r="J124" s="5"/>
      <c r="K124" s="48"/>
      <c r="L124" s="12"/>
      <c r="M124" s="13"/>
      <c r="N124" s="19"/>
      <c r="O124" s="72" t="s">
        <v>21</v>
      </c>
      <c r="P124" s="27">
        <v>5</v>
      </c>
      <c r="Q124" s="28">
        <f>IF(SUM(K116:K119)=0,"",SUM(K116:K119))</f>
        <v>5</v>
      </c>
      <c r="R124" s="73" t="s">
        <v>4</v>
      </c>
    </row>
    <row r="125" spans="1:18" ht="15.75" customHeight="1" x14ac:dyDescent="0.25">
      <c r="A125" s="4">
        <v>2502</v>
      </c>
      <c r="B125" s="5"/>
      <c r="C125" s="5"/>
      <c r="D125" s="5"/>
      <c r="E125" s="5"/>
      <c r="F125" s="5"/>
      <c r="G125" s="5"/>
      <c r="H125" s="5"/>
      <c r="I125" s="5"/>
      <c r="J125" s="5"/>
      <c r="K125" s="48"/>
      <c r="L125" s="12"/>
      <c r="M125" s="13"/>
      <c r="N125" s="19"/>
      <c r="O125" s="74" t="s">
        <v>22</v>
      </c>
      <c r="P125" s="31">
        <f>IF(P124/B110=0,"",P124/B110)</f>
        <v>0.38461538461538464</v>
      </c>
      <c r="Q125" s="32">
        <f>IF(P124/Q124=0,"",P124/Q124)</f>
        <v>1</v>
      </c>
      <c r="R125" s="75" t="s">
        <v>23</v>
      </c>
    </row>
    <row r="126" spans="1:18" ht="15.75" x14ac:dyDescent="0.25">
      <c r="A126" s="4">
        <v>2601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48"/>
      <c r="L126" s="34"/>
      <c r="M126" s="35"/>
      <c r="N126" s="36"/>
      <c r="O126" s="37"/>
      <c r="P126" s="38"/>
      <c r="Q126" s="38"/>
      <c r="R126" s="39"/>
    </row>
    <row r="127" spans="1:18" ht="18" customHeight="1" x14ac:dyDescent="0.25">
      <c r="A127" s="40"/>
      <c r="B127" s="113" t="s">
        <v>24</v>
      </c>
      <c r="C127" s="113"/>
      <c r="D127" s="113"/>
      <c r="E127" s="113"/>
      <c r="F127" s="113"/>
      <c r="G127" s="113"/>
      <c r="H127" s="113"/>
      <c r="I127" s="113"/>
      <c r="J127" s="113"/>
      <c r="K127" s="102">
        <f>SUM(K110:K123)</f>
        <v>5</v>
      </c>
      <c r="L127" s="41">
        <f>IF(K118=0,"",K118/B110)</f>
        <v>0.30769230769230771</v>
      </c>
      <c r="M127" s="41">
        <f>IF(K127=0,"",K127/B110)</f>
        <v>0.38461538461538464</v>
      </c>
      <c r="N127" s="41">
        <f>IF(K118=0,"",M127-L127)</f>
        <v>7.6923076923076927E-2</v>
      </c>
      <c r="O127" s="2"/>
      <c r="P127" s="3"/>
      <c r="Q127" s="43"/>
      <c r="R127" s="2"/>
    </row>
    <row r="128" spans="1:18" ht="12.75" customHeight="1" x14ac:dyDescent="0.25"/>
    <row r="129" spans="1:21" ht="12.75" customHeight="1" x14ac:dyDescent="0.25"/>
    <row r="130" spans="1:21" ht="26.25" x14ac:dyDescent="0.4">
      <c r="A130" s="50"/>
      <c r="B130" s="114" t="s">
        <v>0</v>
      </c>
      <c r="C130" s="121"/>
      <c r="D130" s="121"/>
      <c r="E130" s="121"/>
      <c r="F130" s="121"/>
      <c r="G130" s="121"/>
      <c r="H130" s="121"/>
      <c r="I130" s="121"/>
      <c r="J130" s="121"/>
      <c r="K130" s="1" t="s">
        <v>34</v>
      </c>
      <c r="L130" s="51"/>
      <c r="M130" s="51"/>
      <c r="N130" s="47"/>
      <c r="O130" s="52"/>
      <c r="P130" s="47"/>
      <c r="Q130" s="47"/>
      <c r="R130" s="47"/>
      <c r="U130" s="81">
        <f>AVERAGE(L127,L149)</f>
        <v>0.27505827505827507</v>
      </c>
    </row>
    <row r="131" spans="1:21" ht="20.25" x14ac:dyDescent="0.25">
      <c r="A131" s="115" t="s">
        <v>2</v>
      </c>
      <c r="B131" s="116" t="s">
        <v>3</v>
      </c>
      <c r="C131" s="117"/>
      <c r="D131" s="117"/>
      <c r="E131" s="117"/>
      <c r="F131" s="117"/>
      <c r="G131" s="117"/>
      <c r="H131" s="117"/>
      <c r="I131" s="117"/>
      <c r="J131" s="129"/>
      <c r="K131" s="118" t="s">
        <v>4</v>
      </c>
      <c r="L131" s="112" t="s">
        <v>5</v>
      </c>
      <c r="M131" s="112" t="s">
        <v>6</v>
      </c>
      <c r="N131" s="120" t="s">
        <v>7</v>
      </c>
      <c r="O131" s="112" t="s">
        <v>8</v>
      </c>
      <c r="P131" s="110" t="s">
        <v>9</v>
      </c>
      <c r="Q131" s="110" t="s">
        <v>10</v>
      </c>
      <c r="R131" s="112" t="s">
        <v>11</v>
      </c>
    </row>
    <row r="132" spans="1:21" ht="15.75" x14ac:dyDescent="0.25">
      <c r="A132" s="111"/>
      <c r="B132" s="4" t="s">
        <v>12</v>
      </c>
      <c r="C132" s="4" t="s">
        <v>13</v>
      </c>
      <c r="D132" s="4" t="s">
        <v>14</v>
      </c>
      <c r="E132" s="4" t="s">
        <v>15</v>
      </c>
      <c r="F132" s="4" t="s">
        <v>16</v>
      </c>
      <c r="G132" s="4" t="s">
        <v>17</v>
      </c>
      <c r="H132" s="4" t="s">
        <v>18</v>
      </c>
      <c r="I132" s="4" t="s">
        <v>19</v>
      </c>
      <c r="J132" s="4" t="s">
        <v>20</v>
      </c>
      <c r="K132" s="119"/>
      <c r="L132" s="111"/>
      <c r="M132" s="111"/>
      <c r="N132" s="111"/>
      <c r="O132" s="111"/>
      <c r="P132" s="111"/>
      <c r="Q132" s="111"/>
      <c r="R132" s="111"/>
    </row>
    <row r="133" spans="1:21" ht="15.75" customHeight="1" x14ac:dyDescent="0.25">
      <c r="A133" s="4">
        <v>1802</v>
      </c>
      <c r="B133" s="5">
        <v>33</v>
      </c>
      <c r="C133" s="5"/>
      <c r="D133" s="5"/>
      <c r="E133" s="5"/>
      <c r="F133" s="5"/>
      <c r="G133" s="5"/>
      <c r="H133" s="5"/>
      <c r="I133" s="5"/>
      <c r="J133" s="5"/>
      <c r="K133" s="48"/>
      <c r="L133" s="6"/>
      <c r="M133" s="7"/>
      <c r="N133" s="8"/>
      <c r="O133" s="57"/>
      <c r="P133" s="10">
        <f>B133</f>
        <v>33</v>
      </c>
      <c r="Q133" s="58"/>
      <c r="R133" s="57"/>
    </row>
    <row r="134" spans="1:21" ht="15.75" customHeight="1" x14ac:dyDescent="0.25">
      <c r="A134" s="4">
        <v>1901</v>
      </c>
      <c r="B134" s="5"/>
      <c r="C134" s="5">
        <v>25</v>
      </c>
      <c r="D134" s="5"/>
      <c r="E134" s="5"/>
      <c r="F134" s="5"/>
      <c r="G134" s="5"/>
      <c r="H134" s="5"/>
      <c r="I134" s="5"/>
      <c r="J134" s="5"/>
      <c r="K134" s="48"/>
      <c r="L134" s="12"/>
      <c r="M134" s="13"/>
      <c r="N134" s="14"/>
      <c r="O134" s="15">
        <f>IF(C134=0,"",C134/B133)</f>
        <v>0.75757575757575757</v>
      </c>
      <c r="P134" s="16">
        <v>25</v>
      </c>
      <c r="Q134" s="17">
        <f t="shared" ref="Q134:Q141" si="10">IF(P134=0,"",P134/P133)</f>
        <v>0.75757575757575757</v>
      </c>
      <c r="R134" s="17">
        <f t="shared" ref="R134:R141" si="11">IF(P134=0,"",100%-Q134)</f>
        <v>0.24242424242424243</v>
      </c>
    </row>
    <row r="135" spans="1:21" ht="15.75" customHeight="1" x14ac:dyDescent="0.25">
      <c r="A135" s="4">
        <v>1902</v>
      </c>
      <c r="B135" s="5"/>
      <c r="C135" s="5"/>
      <c r="D135" s="5">
        <v>19</v>
      </c>
      <c r="E135" s="5"/>
      <c r="F135" s="5"/>
      <c r="G135" s="5"/>
      <c r="H135" s="5"/>
      <c r="I135" s="5"/>
      <c r="J135" s="5"/>
      <c r="K135" s="48"/>
      <c r="L135" s="12"/>
      <c r="M135" s="13"/>
      <c r="N135" s="14"/>
      <c r="O135" s="15">
        <f>IF(D135=0,"",D135/C134)</f>
        <v>0.76</v>
      </c>
      <c r="P135" s="16">
        <v>21</v>
      </c>
      <c r="Q135" s="17">
        <f t="shared" si="10"/>
        <v>0.84</v>
      </c>
      <c r="R135" s="17">
        <f t="shared" si="11"/>
        <v>0.16000000000000003</v>
      </c>
      <c r="S135" s="61">
        <f>P135/P133</f>
        <v>0.63636363636363635</v>
      </c>
    </row>
    <row r="136" spans="1:21" ht="15.75" customHeight="1" x14ac:dyDescent="0.25">
      <c r="A136" s="4">
        <v>2001</v>
      </c>
      <c r="B136" s="5"/>
      <c r="C136" s="5"/>
      <c r="D136" s="5"/>
      <c r="E136" s="5">
        <v>12</v>
      </c>
      <c r="F136" s="5"/>
      <c r="G136" s="5"/>
      <c r="H136" s="5"/>
      <c r="I136" s="5"/>
      <c r="J136" s="5"/>
      <c r="K136" s="48"/>
      <c r="L136" s="12"/>
      <c r="M136" s="13"/>
      <c r="N136" s="14"/>
      <c r="O136" s="15">
        <f>IF(E136=0,"",E136/D135)</f>
        <v>0.63157894736842102</v>
      </c>
      <c r="P136" s="16">
        <v>13</v>
      </c>
      <c r="Q136" s="17">
        <f t="shared" si="10"/>
        <v>0.61904761904761907</v>
      </c>
      <c r="R136" s="17">
        <f t="shared" si="11"/>
        <v>0.38095238095238093</v>
      </c>
    </row>
    <row r="137" spans="1:21" ht="15.75" customHeight="1" x14ac:dyDescent="0.25">
      <c r="A137" s="4">
        <v>2002</v>
      </c>
      <c r="B137" s="5"/>
      <c r="C137" s="5"/>
      <c r="D137" s="5"/>
      <c r="E137" s="5"/>
      <c r="F137" s="5">
        <v>12</v>
      </c>
      <c r="G137" s="5"/>
      <c r="H137" s="5"/>
      <c r="I137" s="5"/>
      <c r="J137" s="5"/>
      <c r="K137" s="48"/>
      <c r="L137" s="12"/>
      <c r="M137" s="13"/>
      <c r="N137" s="14"/>
      <c r="O137" s="15">
        <f>IF(F137=0,"",F137/E136)</f>
        <v>1</v>
      </c>
      <c r="P137" s="16">
        <v>13</v>
      </c>
      <c r="Q137" s="17">
        <f t="shared" si="10"/>
        <v>1</v>
      </c>
      <c r="R137" s="17">
        <f t="shared" si="11"/>
        <v>0</v>
      </c>
    </row>
    <row r="138" spans="1:21" ht="15.75" customHeight="1" x14ac:dyDescent="0.25">
      <c r="A138" s="4">
        <v>2101</v>
      </c>
      <c r="B138" s="5"/>
      <c r="C138" s="5"/>
      <c r="D138" s="5"/>
      <c r="E138" s="5"/>
      <c r="F138" s="5"/>
      <c r="G138" s="5">
        <v>10</v>
      </c>
      <c r="H138" s="5"/>
      <c r="I138" s="5"/>
      <c r="J138" s="5"/>
      <c r="K138" s="48"/>
      <c r="L138" s="12"/>
      <c r="M138" s="13"/>
      <c r="N138" s="14"/>
      <c r="O138" s="15">
        <f>IF(G138=0,"",G138/F137)</f>
        <v>0.83333333333333337</v>
      </c>
      <c r="P138" s="16">
        <v>13</v>
      </c>
      <c r="Q138" s="17">
        <f t="shared" si="10"/>
        <v>1</v>
      </c>
      <c r="R138" s="17">
        <f t="shared" si="11"/>
        <v>0</v>
      </c>
    </row>
    <row r="139" spans="1:21" ht="15.75" customHeight="1" x14ac:dyDescent="0.25">
      <c r="A139" s="4">
        <v>2102</v>
      </c>
      <c r="B139" s="5"/>
      <c r="C139" s="5"/>
      <c r="D139" s="5"/>
      <c r="E139" s="5"/>
      <c r="F139" s="5"/>
      <c r="G139" s="5"/>
      <c r="H139" s="5">
        <v>10</v>
      </c>
      <c r="I139" s="5"/>
      <c r="J139" s="5"/>
      <c r="K139" s="48"/>
      <c r="L139" s="12"/>
      <c r="M139" s="13"/>
      <c r="N139" s="14"/>
      <c r="O139" s="15">
        <f>IF(H139=0,"",H139/G138)</f>
        <v>1</v>
      </c>
      <c r="P139" s="16">
        <v>13</v>
      </c>
      <c r="Q139" s="17">
        <f t="shared" si="10"/>
        <v>1</v>
      </c>
      <c r="R139" s="17">
        <f t="shared" si="11"/>
        <v>0</v>
      </c>
    </row>
    <row r="140" spans="1:21" ht="15.75" customHeight="1" x14ac:dyDescent="0.25">
      <c r="A140" s="4">
        <v>2201</v>
      </c>
      <c r="B140" s="5"/>
      <c r="C140" s="5"/>
      <c r="D140" s="5"/>
      <c r="E140" s="5"/>
      <c r="F140" s="5"/>
      <c r="G140" s="5"/>
      <c r="H140" s="5"/>
      <c r="I140" s="5">
        <v>10</v>
      </c>
      <c r="J140" s="5"/>
      <c r="K140" s="48"/>
      <c r="L140" s="12"/>
      <c r="M140" s="13"/>
      <c r="N140" s="14"/>
      <c r="O140" s="15">
        <f>IF(I140=0,"",I140/H139)</f>
        <v>1</v>
      </c>
      <c r="P140" s="16">
        <v>13</v>
      </c>
      <c r="Q140" s="17">
        <f t="shared" si="10"/>
        <v>1</v>
      </c>
      <c r="R140" s="17">
        <f t="shared" si="11"/>
        <v>0</v>
      </c>
    </row>
    <row r="141" spans="1:21" ht="15.75" customHeight="1" x14ac:dyDescent="0.25">
      <c r="A141" s="4">
        <v>2202</v>
      </c>
      <c r="B141" s="5"/>
      <c r="C141" s="5"/>
      <c r="D141" s="5"/>
      <c r="E141" s="5"/>
      <c r="F141" s="5"/>
      <c r="G141" s="5"/>
      <c r="H141" s="5"/>
      <c r="I141" s="5"/>
      <c r="J141" s="5">
        <v>8</v>
      </c>
      <c r="K141" s="48">
        <v>8</v>
      </c>
      <c r="L141" s="12"/>
      <c r="M141" s="13"/>
      <c r="N141" s="14"/>
      <c r="O141" s="62">
        <f>IF(J141=0,"",J141/I140)</f>
        <v>0.8</v>
      </c>
      <c r="P141" s="16">
        <v>13</v>
      </c>
      <c r="Q141" s="63">
        <f t="shared" si="10"/>
        <v>1</v>
      </c>
      <c r="R141" s="63">
        <f t="shared" si="11"/>
        <v>0</v>
      </c>
    </row>
    <row r="142" spans="1:21" ht="15.75" customHeight="1" x14ac:dyDescent="0.25">
      <c r="A142" s="4">
        <v>2301</v>
      </c>
      <c r="B142" s="5"/>
      <c r="C142" s="5"/>
      <c r="D142" s="5"/>
      <c r="E142" s="5"/>
      <c r="F142" s="5"/>
      <c r="G142" s="5"/>
      <c r="H142" s="5"/>
      <c r="I142" s="5"/>
      <c r="J142" s="5">
        <v>3</v>
      </c>
      <c r="K142" s="48">
        <v>2</v>
      </c>
      <c r="L142" s="12"/>
      <c r="M142" s="13"/>
      <c r="N142" s="19"/>
      <c r="O142" s="23"/>
      <c r="P142" s="21">
        <v>5</v>
      </c>
      <c r="Q142" s="24"/>
      <c r="R142" s="23"/>
    </row>
    <row r="143" spans="1:21" ht="15.75" customHeight="1" x14ac:dyDescent="0.25">
      <c r="A143" s="4">
        <v>2302</v>
      </c>
      <c r="B143" s="5"/>
      <c r="C143" s="5"/>
      <c r="D143" s="5"/>
      <c r="E143" s="5"/>
      <c r="F143" s="5"/>
      <c r="G143" s="5"/>
      <c r="H143" s="5"/>
      <c r="I143" s="5"/>
      <c r="J143" s="5">
        <v>1</v>
      </c>
      <c r="K143" s="48">
        <v>1</v>
      </c>
      <c r="L143" s="12"/>
      <c r="M143" s="13"/>
      <c r="N143" s="19"/>
      <c r="O143" s="23"/>
      <c r="P143" s="90">
        <v>3</v>
      </c>
      <c r="Q143" s="24"/>
      <c r="R143" s="23"/>
    </row>
    <row r="144" spans="1:21" ht="15.75" customHeight="1" x14ac:dyDescent="0.25">
      <c r="A144" s="4">
        <v>2401</v>
      </c>
      <c r="B144" s="5"/>
      <c r="C144" s="5"/>
      <c r="D144" s="5"/>
      <c r="E144" s="5"/>
      <c r="F144" s="5"/>
      <c r="G144" s="5"/>
      <c r="H144" s="5"/>
      <c r="I144" s="5"/>
      <c r="J144" s="5">
        <v>1</v>
      </c>
      <c r="K144" s="48"/>
      <c r="L144" s="12"/>
      <c r="M144" s="13"/>
      <c r="N144" s="19"/>
      <c r="O144" s="108"/>
      <c r="P144" s="92">
        <v>2</v>
      </c>
      <c r="Q144" s="109"/>
      <c r="R144" s="23"/>
    </row>
    <row r="145" spans="1:19" ht="15.75" customHeight="1" x14ac:dyDescent="0.25">
      <c r="A145" s="4">
        <v>2402</v>
      </c>
      <c r="B145" s="5"/>
      <c r="C145" s="5"/>
      <c r="D145" s="5"/>
      <c r="E145" s="5"/>
      <c r="F145" s="5"/>
      <c r="G145" s="5"/>
      <c r="H145" s="5"/>
      <c r="I145" s="5"/>
      <c r="J145" s="5">
        <v>1</v>
      </c>
      <c r="K145" s="48">
        <v>1</v>
      </c>
      <c r="L145" s="12"/>
      <c r="M145" s="13"/>
      <c r="N145" s="19"/>
      <c r="O145" s="13"/>
      <c r="P145" s="92">
        <v>2</v>
      </c>
      <c r="Q145" s="25"/>
      <c r="R145" s="23"/>
    </row>
    <row r="146" spans="1:19" ht="15.75" customHeight="1" x14ac:dyDescent="0.25">
      <c r="A146" s="4">
        <v>2501</v>
      </c>
      <c r="B146" s="5"/>
      <c r="C146" s="5"/>
      <c r="D146" s="5"/>
      <c r="E146" s="5"/>
      <c r="F146" s="5"/>
      <c r="G146" s="5"/>
      <c r="H146" s="5"/>
      <c r="I146" s="5"/>
      <c r="J146" s="5"/>
      <c r="K146" s="48">
        <v>1</v>
      </c>
      <c r="L146" s="12"/>
      <c r="M146" s="13"/>
      <c r="N146" s="19"/>
      <c r="O146" s="72" t="s">
        <v>21</v>
      </c>
      <c r="P146" s="91">
        <v>12</v>
      </c>
      <c r="Q146" s="28">
        <f>K149</f>
        <v>13</v>
      </c>
      <c r="R146" s="73" t="s">
        <v>4</v>
      </c>
    </row>
    <row r="147" spans="1:19" ht="15.75" customHeight="1" x14ac:dyDescent="0.25">
      <c r="A147" s="4">
        <v>2502</v>
      </c>
      <c r="B147" s="5"/>
      <c r="C147" s="5"/>
      <c r="D147" s="5"/>
      <c r="E147" s="5"/>
      <c r="F147" s="5"/>
      <c r="G147" s="5"/>
      <c r="H147" s="5"/>
      <c r="I147" s="5"/>
      <c r="J147" s="5"/>
      <c r="K147" s="48"/>
      <c r="L147" s="12"/>
      <c r="M147" s="13"/>
      <c r="N147" s="19"/>
      <c r="O147" s="74" t="s">
        <v>22</v>
      </c>
      <c r="P147" s="31">
        <f>IF(P146/B133=0,"",P146/B133)</f>
        <v>0.36363636363636365</v>
      </c>
      <c r="Q147" s="32">
        <f>IF(P146/Q146=0,"",P146/Q146)</f>
        <v>0.92307692307692313</v>
      </c>
      <c r="R147" s="75" t="s">
        <v>23</v>
      </c>
    </row>
    <row r="148" spans="1:19" ht="15.75" x14ac:dyDescent="0.25">
      <c r="A148" s="4">
        <v>2601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48"/>
      <c r="L148" s="34"/>
      <c r="M148" s="35"/>
      <c r="N148" s="36"/>
      <c r="O148" s="37"/>
      <c r="P148" s="38"/>
      <c r="Q148" s="38"/>
      <c r="R148" s="39"/>
    </row>
    <row r="149" spans="1:19" ht="18" customHeight="1" x14ac:dyDescent="0.25">
      <c r="A149" s="40"/>
      <c r="B149" s="113" t="s">
        <v>24</v>
      </c>
      <c r="C149" s="113"/>
      <c r="D149" s="113"/>
      <c r="E149" s="113"/>
      <c r="F149" s="113"/>
      <c r="G149" s="113"/>
      <c r="H149" s="113"/>
      <c r="I149" s="113"/>
      <c r="J149" s="113"/>
      <c r="K149" s="102">
        <f>SUM(K133:K146)</f>
        <v>13</v>
      </c>
      <c r="L149" s="41">
        <f>IF(K141=0,"",K141/B133)</f>
        <v>0.24242424242424243</v>
      </c>
      <c r="M149" s="41">
        <f>IF(K149=0,"",K149/B133)</f>
        <v>0.39393939393939392</v>
      </c>
      <c r="N149" s="41">
        <f>IF(K141=0,"",M149-L149)</f>
        <v>0.15151515151515149</v>
      </c>
      <c r="O149" s="2"/>
      <c r="P149" s="3"/>
      <c r="Q149" s="43"/>
      <c r="R149" s="2"/>
    </row>
    <row r="150" spans="1:19" ht="12.75" customHeight="1" x14ac:dyDescent="0.25"/>
    <row r="151" spans="1:19" ht="12.75" customHeight="1" x14ac:dyDescent="0.25"/>
    <row r="152" spans="1:19" ht="26.25" x14ac:dyDescent="0.4">
      <c r="B152" s="114" t="s">
        <v>0</v>
      </c>
      <c r="C152" s="114"/>
      <c r="D152" s="114"/>
      <c r="E152" s="114"/>
      <c r="F152" s="114"/>
      <c r="G152" s="114"/>
      <c r="H152" s="114"/>
      <c r="I152" s="114"/>
      <c r="J152" s="114"/>
      <c r="K152" s="1" t="s">
        <v>35</v>
      </c>
      <c r="L152" s="1"/>
      <c r="M152" s="2"/>
      <c r="N152" s="2"/>
      <c r="O152" s="3"/>
      <c r="P152" s="2"/>
      <c r="Q152" s="3"/>
      <c r="R152" s="3"/>
      <c r="S152" s="3"/>
    </row>
    <row r="153" spans="1:19" ht="20.25" x14ac:dyDescent="0.25">
      <c r="A153" s="115" t="s">
        <v>2</v>
      </c>
      <c r="B153" s="116" t="s">
        <v>3</v>
      </c>
      <c r="C153" s="117"/>
      <c r="D153" s="117"/>
      <c r="E153" s="117"/>
      <c r="F153" s="117"/>
      <c r="G153" s="117"/>
      <c r="H153" s="117"/>
      <c r="I153" s="117"/>
      <c r="J153" s="117"/>
      <c r="K153" s="118" t="s">
        <v>4</v>
      </c>
      <c r="L153" s="112" t="s">
        <v>5</v>
      </c>
      <c r="M153" s="112" t="s">
        <v>6</v>
      </c>
      <c r="N153" s="120" t="s">
        <v>7</v>
      </c>
      <c r="O153" s="112" t="s">
        <v>8</v>
      </c>
      <c r="P153" s="110" t="s">
        <v>9</v>
      </c>
      <c r="Q153" s="110" t="s">
        <v>10</v>
      </c>
      <c r="R153" s="112" t="s">
        <v>11</v>
      </c>
    </row>
    <row r="154" spans="1:19" ht="15.75" x14ac:dyDescent="0.25">
      <c r="A154" s="111"/>
      <c r="B154" s="4" t="s">
        <v>12</v>
      </c>
      <c r="C154" s="4" t="s">
        <v>13</v>
      </c>
      <c r="D154" s="4" t="s">
        <v>14</v>
      </c>
      <c r="E154" s="4" t="s">
        <v>15</v>
      </c>
      <c r="F154" s="4" t="s">
        <v>16</v>
      </c>
      <c r="G154" s="4" t="s">
        <v>17</v>
      </c>
      <c r="H154" s="4" t="s">
        <v>18</v>
      </c>
      <c r="I154" s="4" t="s">
        <v>19</v>
      </c>
      <c r="J154" s="4" t="s">
        <v>20</v>
      </c>
      <c r="K154" s="119"/>
      <c r="L154" s="111"/>
      <c r="M154" s="111"/>
      <c r="N154" s="111"/>
      <c r="O154" s="111"/>
      <c r="P154" s="111"/>
      <c r="Q154" s="111"/>
      <c r="R154" s="111"/>
    </row>
    <row r="155" spans="1:19" ht="15.75" customHeight="1" x14ac:dyDescent="0.25">
      <c r="A155" s="4">
        <v>1901</v>
      </c>
      <c r="B155" s="5">
        <v>19</v>
      </c>
      <c r="C155" s="5"/>
      <c r="D155" s="5"/>
      <c r="E155" s="5"/>
      <c r="F155" s="5"/>
      <c r="G155" s="5"/>
      <c r="H155" s="5"/>
      <c r="I155" s="5"/>
      <c r="J155" s="5"/>
      <c r="K155" s="48"/>
      <c r="L155" s="6"/>
      <c r="M155" s="7"/>
      <c r="N155" s="8"/>
      <c r="O155" s="9"/>
      <c r="P155" s="10">
        <f>B155</f>
        <v>19</v>
      </c>
      <c r="Q155" s="11"/>
      <c r="R155" s="9"/>
    </row>
    <row r="156" spans="1:19" ht="15.75" customHeight="1" x14ac:dyDescent="0.25">
      <c r="A156" s="4">
        <v>1902</v>
      </c>
      <c r="B156" s="5"/>
      <c r="C156" s="5">
        <v>12</v>
      </c>
      <c r="D156" s="5"/>
      <c r="E156" s="5"/>
      <c r="F156" s="5"/>
      <c r="G156" s="5"/>
      <c r="H156" s="5"/>
      <c r="I156" s="5"/>
      <c r="J156" s="5"/>
      <c r="K156" s="48"/>
      <c r="L156" s="12"/>
      <c r="M156" s="13"/>
      <c r="N156" s="14"/>
      <c r="O156" s="15">
        <f>IF(C156=0,"",C156/B155)</f>
        <v>0.63157894736842102</v>
      </c>
      <c r="P156" s="16">
        <v>12</v>
      </c>
      <c r="Q156" s="17">
        <f t="shared" ref="Q156:Q163" si="12">IF(P156=0,"",P156/P155)</f>
        <v>0.63157894736842102</v>
      </c>
      <c r="R156" s="17">
        <f t="shared" ref="R156:R163" si="13">IF(P156=0,"",100%-Q156)</f>
        <v>0.36842105263157898</v>
      </c>
    </row>
    <row r="157" spans="1:19" ht="15.75" customHeight="1" x14ac:dyDescent="0.25">
      <c r="A157" s="4">
        <v>2001</v>
      </c>
      <c r="B157" s="5"/>
      <c r="C157" s="5"/>
      <c r="D157" s="5">
        <v>10</v>
      </c>
      <c r="E157" s="5"/>
      <c r="F157" s="5"/>
      <c r="G157" s="5"/>
      <c r="H157" s="5"/>
      <c r="I157" s="5"/>
      <c r="J157" s="5"/>
      <c r="K157" s="48"/>
      <c r="L157" s="12"/>
      <c r="M157" s="13"/>
      <c r="N157" s="14"/>
      <c r="O157" s="15">
        <f>IF(D157=0,"",D157/C156)</f>
        <v>0.83333333333333337</v>
      </c>
      <c r="P157" s="16">
        <v>12</v>
      </c>
      <c r="Q157" s="17">
        <f t="shared" si="12"/>
        <v>1</v>
      </c>
      <c r="R157" s="17">
        <f t="shared" si="13"/>
        <v>0</v>
      </c>
      <c r="S157" s="18">
        <f>P157/P155</f>
        <v>0.63157894736842102</v>
      </c>
    </row>
    <row r="158" spans="1:19" ht="15.75" customHeight="1" x14ac:dyDescent="0.25">
      <c r="A158" s="4">
        <v>2002</v>
      </c>
      <c r="B158" s="5"/>
      <c r="C158" s="5"/>
      <c r="D158" s="5"/>
      <c r="E158" s="5">
        <v>10</v>
      </c>
      <c r="F158" s="5"/>
      <c r="G158" s="5"/>
      <c r="H158" s="5"/>
      <c r="I158" s="5"/>
      <c r="J158" s="5"/>
      <c r="K158" s="48"/>
      <c r="L158" s="12"/>
      <c r="M158" s="13"/>
      <c r="N158" s="14"/>
      <c r="O158" s="15">
        <f>IF(E158=0,"",E158/D157)</f>
        <v>1</v>
      </c>
      <c r="P158" s="16">
        <v>11</v>
      </c>
      <c r="Q158" s="17">
        <f t="shared" si="12"/>
        <v>0.91666666666666663</v>
      </c>
      <c r="R158" s="17">
        <f t="shared" si="13"/>
        <v>8.333333333333337E-2</v>
      </c>
    </row>
    <row r="159" spans="1:19" ht="15.75" customHeight="1" x14ac:dyDescent="0.25">
      <c r="A159" s="4">
        <v>2101</v>
      </c>
      <c r="B159" s="5"/>
      <c r="C159" s="5"/>
      <c r="D159" s="5"/>
      <c r="E159" s="5"/>
      <c r="F159" s="5">
        <v>9</v>
      </c>
      <c r="G159" s="5"/>
      <c r="H159" s="5"/>
      <c r="I159" s="5"/>
      <c r="J159" s="5"/>
      <c r="K159" s="48"/>
      <c r="L159" s="12"/>
      <c r="M159" s="13"/>
      <c r="N159" s="14"/>
      <c r="O159" s="15">
        <f>IF(F159=0,"",F159/E158)</f>
        <v>0.9</v>
      </c>
      <c r="P159" s="16">
        <v>10</v>
      </c>
      <c r="Q159" s="17">
        <f t="shared" si="12"/>
        <v>0.90909090909090906</v>
      </c>
      <c r="R159" s="17">
        <f t="shared" si="13"/>
        <v>9.0909090909090939E-2</v>
      </c>
    </row>
    <row r="160" spans="1:19" ht="15.75" customHeight="1" x14ac:dyDescent="0.25">
      <c r="A160" s="4">
        <v>2102</v>
      </c>
      <c r="B160" s="5"/>
      <c r="C160" s="5"/>
      <c r="D160" s="5"/>
      <c r="E160" s="5"/>
      <c r="F160" s="5"/>
      <c r="G160" s="5">
        <v>8</v>
      </c>
      <c r="H160" s="5"/>
      <c r="I160" s="5"/>
      <c r="J160" s="5"/>
      <c r="K160" s="48"/>
      <c r="L160" s="12"/>
      <c r="M160" s="13"/>
      <c r="N160" s="14"/>
      <c r="O160" s="15">
        <f>IF(G160=0,"",G160/F159)</f>
        <v>0.88888888888888884</v>
      </c>
      <c r="P160" s="16">
        <v>9</v>
      </c>
      <c r="Q160" s="17">
        <f t="shared" si="12"/>
        <v>0.9</v>
      </c>
      <c r="R160" s="17">
        <f t="shared" si="13"/>
        <v>9.9999999999999978E-2</v>
      </c>
    </row>
    <row r="161" spans="1:19" ht="15.75" customHeight="1" x14ac:dyDescent="0.25">
      <c r="A161" s="4">
        <v>2201</v>
      </c>
      <c r="B161" s="5"/>
      <c r="C161" s="5"/>
      <c r="D161" s="5"/>
      <c r="E161" s="5"/>
      <c r="F161" s="5"/>
      <c r="G161" s="5"/>
      <c r="H161" s="5">
        <v>7</v>
      </c>
      <c r="I161" s="5"/>
      <c r="J161" s="5"/>
      <c r="K161" s="48"/>
      <c r="L161" s="12"/>
      <c r="M161" s="13"/>
      <c r="N161" s="14"/>
      <c r="O161" s="15">
        <f>IF(H161=0,"",H161/G160)</f>
        <v>0.875</v>
      </c>
      <c r="P161" s="16">
        <v>9</v>
      </c>
      <c r="Q161" s="17">
        <f t="shared" si="12"/>
        <v>1</v>
      </c>
      <c r="R161" s="17">
        <f t="shared" si="13"/>
        <v>0</v>
      </c>
    </row>
    <row r="162" spans="1:19" ht="15.75" customHeight="1" x14ac:dyDescent="0.25">
      <c r="A162" s="4">
        <v>2202</v>
      </c>
      <c r="B162" s="5"/>
      <c r="C162" s="5"/>
      <c r="D162" s="5"/>
      <c r="E162" s="5"/>
      <c r="F162" s="5"/>
      <c r="G162" s="5"/>
      <c r="H162" s="5"/>
      <c r="I162" s="5">
        <v>7</v>
      </c>
      <c r="J162" s="5"/>
      <c r="K162" s="48"/>
      <c r="L162" s="12"/>
      <c r="M162" s="13"/>
      <c r="N162" s="14"/>
      <c r="O162" s="15">
        <f>IF(I162=0,"",I162/H161)</f>
        <v>1</v>
      </c>
      <c r="P162" s="16">
        <v>9</v>
      </c>
      <c r="Q162" s="17">
        <f t="shared" si="12"/>
        <v>1</v>
      </c>
      <c r="R162" s="17">
        <f t="shared" si="13"/>
        <v>0</v>
      </c>
    </row>
    <row r="163" spans="1:19" ht="15.75" customHeight="1" x14ac:dyDescent="0.25">
      <c r="A163" s="4">
        <v>2301</v>
      </c>
      <c r="B163" s="5"/>
      <c r="C163" s="5"/>
      <c r="D163" s="5"/>
      <c r="E163" s="5"/>
      <c r="F163" s="5"/>
      <c r="G163" s="5"/>
      <c r="H163" s="5"/>
      <c r="I163" s="5"/>
      <c r="J163" s="5">
        <v>4</v>
      </c>
      <c r="K163" s="48">
        <v>4</v>
      </c>
      <c r="L163" s="12"/>
      <c r="M163" s="13"/>
      <c r="N163" s="14"/>
      <c r="O163" s="15">
        <f>IF(J163=0,"",J163/I162)</f>
        <v>0.5714285714285714</v>
      </c>
      <c r="P163" s="16">
        <v>9</v>
      </c>
      <c r="Q163" s="17">
        <f t="shared" si="12"/>
        <v>1</v>
      </c>
      <c r="R163" s="17">
        <f t="shared" si="13"/>
        <v>0</v>
      </c>
    </row>
    <row r="164" spans="1:19" ht="15.75" customHeight="1" x14ac:dyDescent="0.25">
      <c r="A164" s="4">
        <v>2302</v>
      </c>
      <c r="B164" s="5"/>
      <c r="C164" s="5"/>
      <c r="D164" s="5"/>
      <c r="E164" s="5"/>
      <c r="F164" s="5"/>
      <c r="G164" s="5"/>
      <c r="H164" s="5"/>
      <c r="I164" s="5"/>
      <c r="J164" s="5">
        <v>3</v>
      </c>
      <c r="K164" s="48">
        <v>3</v>
      </c>
      <c r="L164" s="12"/>
      <c r="M164" s="13"/>
      <c r="N164" s="19"/>
      <c r="O164" s="20"/>
      <c r="P164" s="21">
        <v>5</v>
      </c>
      <c r="Q164" s="22"/>
      <c r="R164" s="20"/>
    </row>
    <row r="165" spans="1:19" ht="15.75" customHeight="1" x14ac:dyDescent="0.25">
      <c r="A165" s="4">
        <v>2401</v>
      </c>
      <c r="B165" s="5"/>
      <c r="C165" s="5"/>
      <c r="D165" s="5"/>
      <c r="E165" s="5"/>
      <c r="F165" s="5"/>
      <c r="G165" s="5"/>
      <c r="H165" s="5"/>
      <c r="I165" s="5"/>
      <c r="J165" s="5">
        <v>1</v>
      </c>
      <c r="K165" s="48">
        <v>1</v>
      </c>
      <c r="L165" s="12"/>
      <c r="M165" s="13"/>
      <c r="N165" s="19"/>
      <c r="O165" s="23"/>
      <c r="P165" s="21">
        <v>2</v>
      </c>
      <c r="Q165" s="24"/>
      <c r="R165" s="23"/>
    </row>
    <row r="166" spans="1:19" ht="15.75" customHeight="1" x14ac:dyDescent="0.25">
      <c r="A166" s="4">
        <v>2402</v>
      </c>
      <c r="B166" s="5"/>
      <c r="C166" s="5"/>
      <c r="D166" s="5"/>
      <c r="E166" s="5"/>
      <c r="F166" s="5"/>
      <c r="G166" s="5"/>
      <c r="H166" s="5"/>
      <c r="I166" s="5"/>
      <c r="J166" s="5">
        <v>1</v>
      </c>
      <c r="K166" s="48"/>
      <c r="L166" s="12"/>
      <c r="M166" s="13"/>
      <c r="N166" s="19"/>
      <c r="O166" s="23"/>
      <c r="P166" s="90">
        <v>1</v>
      </c>
      <c r="Q166" s="24"/>
      <c r="R166" s="23"/>
    </row>
    <row r="167" spans="1:19" ht="15.75" customHeight="1" x14ac:dyDescent="0.25">
      <c r="A167" s="4">
        <v>2501</v>
      </c>
      <c r="B167" s="5"/>
      <c r="C167" s="5"/>
      <c r="D167" s="5"/>
      <c r="E167" s="5"/>
      <c r="F167" s="5"/>
      <c r="G167" s="5"/>
      <c r="H167" s="5"/>
      <c r="I167" s="5"/>
      <c r="J167" s="89">
        <v>1</v>
      </c>
      <c r="K167" s="48"/>
      <c r="L167" s="12"/>
      <c r="M167" s="13"/>
      <c r="N167" s="19"/>
      <c r="O167" s="13"/>
      <c r="P167" s="92">
        <v>1</v>
      </c>
      <c r="Q167" s="25"/>
      <c r="R167" s="23"/>
    </row>
    <row r="168" spans="1:19" ht="15.75" customHeight="1" x14ac:dyDescent="0.25">
      <c r="A168" s="4">
        <v>2502</v>
      </c>
      <c r="B168" s="5"/>
      <c r="C168" s="5"/>
      <c r="D168" s="5"/>
      <c r="E168" s="5"/>
      <c r="F168" s="5"/>
      <c r="G168" s="5"/>
      <c r="H168" s="5"/>
      <c r="I168" s="5"/>
      <c r="J168" s="5"/>
      <c r="K168" s="48"/>
      <c r="L168" s="12"/>
      <c r="M168" s="13"/>
      <c r="N168" s="19"/>
      <c r="O168" s="26" t="s">
        <v>21</v>
      </c>
      <c r="P168" s="91">
        <v>6</v>
      </c>
      <c r="Q168" s="28">
        <f>K171</f>
        <v>8</v>
      </c>
      <c r="R168" s="29" t="s">
        <v>4</v>
      </c>
    </row>
    <row r="169" spans="1:19" ht="15.75" customHeight="1" x14ac:dyDescent="0.25">
      <c r="A169" s="4">
        <v>2601</v>
      </c>
      <c r="B169" s="5"/>
      <c r="C169" s="5"/>
      <c r="D169" s="5"/>
      <c r="E169" s="5"/>
      <c r="F169" s="5"/>
      <c r="G169" s="5"/>
      <c r="H169" s="5"/>
      <c r="I169" s="5"/>
      <c r="J169" s="5"/>
      <c r="K169" s="48"/>
      <c r="L169" s="12"/>
      <c r="M169" s="13"/>
      <c r="N169" s="19"/>
      <c r="O169" s="30" t="s">
        <v>22</v>
      </c>
      <c r="P169" s="31">
        <f>IF(P168/B155=0,"",P168/B155)</f>
        <v>0.31578947368421051</v>
      </c>
      <c r="Q169" s="32">
        <f>IF(P168/Q168=0,"",P168/Q168)</f>
        <v>0.75</v>
      </c>
      <c r="R169" s="33" t="s">
        <v>23</v>
      </c>
    </row>
    <row r="170" spans="1:19" ht="15.75" x14ac:dyDescent="0.25">
      <c r="A170" s="4">
        <v>2602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48"/>
      <c r="L170" s="34"/>
      <c r="M170" s="35"/>
      <c r="N170" s="36"/>
      <c r="O170" s="37"/>
      <c r="P170" s="38"/>
      <c r="Q170" s="38"/>
      <c r="R170" s="39"/>
    </row>
    <row r="171" spans="1:19" ht="18" customHeight="1" x14ac:dyDescent="0.25">
      <c r="A171" s="40"/>
      <c r="B171" s="113" t="s">
        <v>24</v>
      </c>
      <c r="C171" s="113"/>
      <c r="D171" s="113"/>
      <c r="E171" s="113"/>
      <c r="F171" s="113"/>
      <c r="G171" s="113"/>
      <c r="H171" s="113"/>
      <c r="I171" s="113"/>
      <c r="J171" s="113"/>
      <c r="K171" s="102">
        <f>SUM(K158:K167)</f>
        <v>8</v>
      </c>
      <c r="L171" s="41">
        <f>IF(K163=0,"",K163/B155)</f>
        <v>0.21052631578947367</v>
      </c>
      <c r="M171" s="41">
        <f>IF(K171=0,"",K171/B155)</f>
        <v>0.42105263157894735</v>
      </c>
      <c r="N171" s="42">
        <f>IF(K163=0,"0%",M171-L171)</f>
        <v>0.21052631578947367</v>
      </c>
      <c r="O171" s="2"/>
      <c r="P171" s="3"/>
      <c r="Q171" s="43"/>
      <c r="R171" s="2"/>
    </row>
    <row r="172" spans="1:19" ht="12.75" customHeight="1" x14ac:dyDescent="0.25"/>
    <row r="173" spans="1:19" ht="12.75" customHeight="1" x14ac:dyDescent="0.25"/>
    <row r="174" spans="1:19" ht="26.25" customHeight="1" x14ac:dyDescent="0.4">
      <c r="B174" s="114" t="s">
        <v>0</v>
      </c>
      <c r="C174" s="114"/>
      <c r="D174" s="114"/>
      <c r="E174" s="114"/>
      <c r="F174" s="114"/>
      <c r="G174" s="114"/>
      <c r="H174" s="114"/>
      <c r="I174" s="114"/>
      <c r="J174" s="114"/>
      <c r="K174" s="1" t="s">
        <v>36</v>
      </c>
      <c r="L174" s="1"/>
      <c r="M174" s="2"/>
      <c r="N174" s="2"/>
      <c r="O174" s="3"/>
      <c r="P174" s="2"/>
      <c r="Q174" s="3"/>
      <c r="R174" s="3"/>
      <c r="S174" s="3"/>
    </row>
    <row r="175" spans="1:19" ht="20.25" x14ac:dyDescent="0.25">
      <c r="A175" s="115" t="s">
        <v>2</v>
      </c>
      <c r="B175" s="116" t="s">
        <v>3</v>
      </c>
      <c r="C175" s="117"/>
      <c r="D175" s="117"/>
      <c r="E175" s="117"/>
      <c r="F175" s="117"/>
      <c r="G175" s="117"/>
      <c r="H175" s="117"/>
      <c r="I175" s="117"/>
      <c r="J175" s="117"/>
      <c r="K175" s="118" t="s">
        <v>4</v>
      </c>
      <c r="L175" s="112" t="s">
        <v>5</v>
      </c>
      <c r="M175" s="112" t="s">
        <v>6</v>
      </c>
      <c r="N175" s="120" t="s">
        <v>7</v>
      </c>
      <c r="O175" s="112" t="s">
        <v>8</v>
      </c>
      <c r="P175" s="110" t="s">
        <v>9</v>
      </c>
      <c r="Q175" s="110" t="s">
        <v>10</v>
      </c>
      <c r="R175" s="112" t="s">
        <v>11</v>
      </c>
    </row>
    <row r="176" spans="1:19" ht="15.75" x14ac:dyDescent="0.25">
      <c r="A176" s="111"/>
      <c r="B176" s="4" t="s">
        <v>12</v>
      </c>
      <c r="C176" s="4" t="s">
        <v>13</v>
      </c>
      <c r="D176" s="4" t="s">
        <v>14</v>
      </c>
      <c r="E176" s="4" t="s">
        <v>15</v>
      </c>
      <c r="F176" s="4" t="s">
        <v>16</v>
      </c>
      <c r="G176" s="4" t="s">
        <v>17</v>
      </c>
      <c r="H176" s="4" t="s">
        <v>18</v>
      </c>
      <c r="I176" s="4" t="s">
        <v>19</v>
      </c>
      <c r="J176" s="4" t="s">
        <v>20</v>
      </c>
      <c r="K176" s="119"/>
      <c r="L176" s="111"/>
      <c r="M176" s="111"/>
      <c r="N176" s="111"/>
      <c r="O176" s="111"/>
      <c r="P176" s="111"/>
      <c r="Q176" s="111"/>
      <c r="R176" s="111"/>
    </row>
    <row r="177" spans="1:19" ht="15.75" customHeight="1" x14ac:dyDescent="0.25">
      <c r="A177" s="4">
        <v>1902</v>
      </c>
      <c r="B177" s="5">
        <v>37</v>
      </c>
      <c r="C177" s="5"/>
      <c r="D177" s="5"/>
      <c r="E177" s="5"/>
      <c r="F177" s="5"/>
      <c r="G177" s="5"/>
      <c r="H177" s="5"/>
      <c r="I177" s="5"/>
      <c r="J177" s="5"/>
      <c r="K177" s="48"/>
      <c r="L177" s="6"/>
      <c r="M177" s="7"/>
      <c r="N177" s="8"/>
      <c r="O177" s="9"/>
      <c r="P177" s="10">
        <f>B177</f>
        <v>37</v>
      </c>
      <c r="Q177" s="11"/>
      <c r="R177" s="9"/>
    </row>
    <row r="178" spans="1:19" ht="15.75" customHeight="1" x14ac:dyDescent="0.25">
      <c r="A178" s="4">
        <v>2001</v>
      </c>
      <c r="B178" s="5"/>
      <c r="C178" s="5">
        <v>33</v>
      </c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4"/>
      <c r="O178" s="15">
        <f>IF(C178=0,"",C178/B177)</f>
        <v>0.89189189189189189</v>
      </c>
      <c r="P178" s="16">
        <v>33</v>
      </c>
      <c r="Q178" s="17">
        <f t="shared" ref="Q178:Q185" si="14">IF(P178=0,"",P178/P177)</f>
        <v>0.89189189189189189</v>
      </c>
      <c r="R178" s="17">
        <f t="shared" ref="R178:R185" si="15">IF(P178=0,"",100%-Q178)</f>
        <v>0.10810810810810811</v>
      </c>
    </row>
    <row r="179" spans="1:19" ht="15.75" customHeight="1" x14ac:dyDescent="0.25">
      <c r="A179" s="4">
        <v>2002</v>
      </c>
      <c r="B179" s="5"/>
      <c r="C179" s="5"/>
      <c r="D179" s="5">
        <v>31</v>
      </c>
      <c r="E179" s="5"/>
      <c r="F179" s="5"/>
      <c r="G179" s="5"/>
      <c r="H179" s="5"/>
      <c r="I179" s="5"/>
      <c r="J179" s="5"/>
      <c r="K179" s="48"/>
      <c r="L179" s="12"/>
      <c r="M179" s="13"/>
      <c r="N179" s="14"/>
      <c r="O179" s="15">
        <f>IF(D179=0,"",D179/C178)</f>
        <v>0.93939393939393945</v>
      </c>
      <c r="P179" s="16">
        <v>31</v>
      </c>
      <c r="Q179" s="17">
        <f t="shared" si="14"/>
        <v>0.93939393939393945</v>
      </c>
      <c r="R179" s="17">
        <f t="shared" si="15"/>
        <v>6.0606060606060552E-2</v>
      </c>
      <c r="S179" s="18">
        <f>P179/P177</f>
        <v>0.83783783783783783</v>
      </c>
    </row>
    <row r="180" spans="1:19" ht="15.75" customHeight="1" x14ac:dyDescent="0.25">
      <c r="A180" s="4">
        <v>2101</v>
      </c>
      <c r="B180" s="5"/>
      <c r="C180" s="5"/>
      <c r="D180" s="5"/>
      <c r="E180" s="5">
        <v>27</v>
      </c>
      <c r="F180" s="5"/>
      <c r="G180" s="5"/>
      <c r="H180" s="5"/>
      <c r="I180" s="5"/>
      <c r="J180" s="5"/>
      <c r="K180" s="48"/>
      <c r="L180" s="12"/>
      <c r="M180" s="13"/>
      <c r="N180" s="14"/>
      <c r="O180" s="15">
        <f>IF(E180=0,"",E180/D179)</f>
        <v>0.87096774193548387</v>
      </c>
      <c r="P180" s="16">
        <v>30</v>
      </c>
      <c r="Q180" s="17">
        <f t="shared" si="14"/>
        <v>0.967741935483871</v>
      </c>
      <c r="R180" s="17">
        <f t="shared" si="15"/>
        <v>3.2258064516129004E-2</v>
      </c>
    </row>
    <row r="181" spans="1:19" ht="15.75" customHeight="1" x14ac:dyDescent="0.25">
      <c r="A181" s="4">
        <v>2102</v>
      </c>
      <c r="B181" s="5"/>
      <c r="C181" s="5"/>
      <c r="D181" s="5"/>
      <c r="E181" s="5"/>
      <c r="F181" s="5">
        <v>27</v>
      </c>
      <c r="G181" s="5"/>
      <c r="H181" s="5"/>
      <c r="I181" s="5"/>
      <c r="J181" s="5"/>
      <c r="K181" s="48"/>
      <c r="L181" s="12"/>
      <c r="M181" s="13"/>
      <c r="N181" s="14"/>
      <c r="O181" s="15">
        <f>IF(F181=0,"",F181/E180)</f>
        <v>1</v>
      </c>
      <c r="P181" s="16">
        <v>28</v>
      </c>
      <c r="Q181" s="17">
        <f t="shared" si="14"/>
        <v>0.93333333333333335</v>
      </c>
      <c r="R181" s="17">
        <f t="shared" si="15"/>
        <v>6.6666666666666652E-2</v>
      </c>
    </row>
    <row r="182" spans="1:19" ht="15.75" customHeight="1" x14ac:dyDescent="0.25">
      <c r="A182" s="4">
        <v>2201</v>
      </c>
      <c r="B182" s="5"/>
      <c r="C182" s="5"/>
      <c r="D182" s="5"/>
      <c r="E182" s="5"/>
      <c r="F182" s="5"/>
      <c r="G182" s="5">
        <v>26</v>
      </c>
      <c r="H182" s="5"/>
      <c r="I182" s="5"/>
      <c r="J182" s="5"/>
      <c r="K182" s="48"/>
      <c r="L182" s="12"/>
      <c r="M182" s="13"/>
      <c r="N182" s="14"/>
      <c r="O182" s="15">
        <f>IF(G182=0,"",G182/F181)</f>
        <v>0.96296296296296291</v>
      </c>
      <c r="P182" s="16">
        <v>27</v>
      </c>
      <c r="Q182" s="17">
        <f t="shared" si="14"/>
        <v>0.9642857142857143</v>
      </c>
      <c r="R182" s="17">
        <f t="shared" si="15"/>
        <v>3.5714285714285698E-2</v>
      </c>
    </row>
    <row r="183" spans="1:19" ht="15.75" customHeight="1" x14ac:dyDescent="0.25">
      <c r="A183" s="4">
        <v>2202</v>
      </c>
      <c r="B183" s="5"/>
      <c r="C183" s="5"/>
      <c r="D183" s="5"/>
      <c r="E183" s="5"/>
      <c r="F183" s="5"/>
      <c r="G183" s="5"/>
      <c r="H183" s="5">
        <v>26</v>
      </c>
      <c r="I183" s="5"/>
      <c r="J183" s="5"/>
      <c r="K183" s="48"/>
      <c r="L183" s="12"/>
      <c r="M183" s="13"/>
      <c r="N183" s="14"/>
      <c r="O183" s="15">
        <f>IF(H183=0,"",H183/G182)</f>
        <v>1</v>
      </c>
      <c r="P183" s="16">
        <v>27</v>
      </c>
      <c r="Q183" s="17">
        <f t="shared" si="14"/>
        <v>1</v>
      </c>
      <c r="R183" s="17">
        <f t="shared" si="15"/>
        <v>0</v>
      </c>
    </row>
    <row r="184" spans="1:19" ht="15.75" customHeight="1" x14ac:dyDescent="0.25">
      <c r="A184" s="4">
        <v>2301</v>
      </c>
      <c r="B184" s="5"/>
      <c r="C184" s="5"/>
      <c r="D184" s="5"/>
      <c r="E184" s="5"/>
      <c r="F184" s="5"/>
      <c r="G184" s="5"/>
      <c r="H184" s="5"/>
      <c r="I184" s="5">
        <v>20</v>
      </c>
      <c r="J184" s="5"/>
      <c r="K184" s="48"/>
      <c r="L184" s="12"/>
      <c r="M184" s="13"/>
      <c r="N184" s="14"/>
      <c r="O184" s="15">
        <f>IF(I184=0,"",I184/H183)</f>
        <v>0.76923076923076927</v>
      </c>
      <c r="P184" s="16">
        <v>27</v>
      </c>
      <c r="Q184" s="17">
        <f t="shared" si="14"/>
        <v>1</v>
      </c>
      <c r="R184" s="17">
        <f t="shared" si="15"/>
        <v>0</v>
      </c>
    </row>
    <row r="185" spans="1:19" ht="15.75" customHeight="1" x14ac:dyDescent="0.25">
      <c r="A185" s="4">
        <v>2302</v>
      </c>
      <c r="B185" s="5"/>
      <c r="C185" s="5"/>
      <c r="D185" s="5"/>
      <c r="E185" s="5"/>
      <c r="F185" s="5"/>
      <c r="G185" s="5"/>
      <c r="H185" s="5"/>
      <c r="I185" s="5"/>
      <c r="J185" s="5">
        <v>19</v>
      </c>
      <c r="K185" s="48">
        <v>14</v>
      </c>
      <c r="L185" s="12"/>
      <c r="M185" s="13"/>
      <c r="N185" s="14"/>
      <c r="O185" s="15">
        <f>IF(J185=0,"",J185/I184)</f>
        <v>0.95</v>
      </c>
      <c r="P185" s="16">
        <v>25</v>
      </c>
      <c r="Q185" s="17">
        <f t="shared" si="14"/>
        <v>0.92592592592592593</v>
      </c>
      <c r="R185" s="17">
        <f t="shared" si="15"/>
        <v>7.407407407407407E-2</v>
      </c>
    </row>
    <row r="186" spans="1:19" ht="15.75" customHeight="1" x14ac:dyDescent="0.25">
      <c r="A186" s="4">
        <v>2401</v>
      </c>
      <c r="B186" s="5"/>
      <c r="C186" s="5"/>
      <c r="D186" s="5"/>
      <c r="E186" s="5"/>
      <c r="F186" s="5"/>
      <c r="G186" s="5"/>
      <c r="H186" s="5"/>
      <c r="I186" s="5"/>
      <c r="J186" s="5">
        <v>2</v>
      </c>
      <c r="K186" s="48">
        <v>5</v>
      </c>
      <c r="L186" s="12"/>
      <c r="M186" s="13"/>
      <c r="N186" s="19"/>
      <c r="O186" s="20"/>
      <c r="P186" s="21">
        <v>10</v>
      </c>
      <c r="Q186" s="22"/>
      <c r="R186" s="20"/>
    </row>
    <row r="187" spans="1:19" ht="15.75" customHeight="1" x14ac:dyDescent="0.25">
      <c r="A187" s="4">
        <v>2402</v>
      </c>
      <c r="B187" s="5"/>
      <c r="C187" s="5"/>
      <c r="D187" s="5"/>
      <c r="E187" s="5"/>
      <c r="F187" s="5"/>
      <c r="G187" s="5"/>
      <c r="H187" s="5"/>
      <c r="I187" s="5"/>
      <c r="J187" s="5">
        <v>4</v>
      </c>
      <c r="K187" s="48">
        <v>4</v>
      </c>
      <c r="L187" s="12"/>
      <c r="M187" s="13"/>
      <c r="N187" s="19"/>
      <c r="O187" s="23"/>
      <c r="P187" s="21">
        <v>6</v>
      </c>
      <c r="Q187" s="24"/>
      <c r="R187" s="23"/>
    </row>
    <row r="188" spans="1:19" ht="15.75" customHeight="1" x14ac:dyDescent="0.25">
      <c r="A188" s="4">
        <v>2501</v>
      </c>
      <c r="B188" s="5"/>
      <c r="C188" s="5"/>
      <c r="D188" s="5"/>
      <c r="E188" s="5"/>
      <c r="F188" s="5"/>
      <c r="G188" s="5"/>
      <c r="H188" s="5"/>
      <c r="I188" s="5"/>
      <c r="J188" s="5">
        <v>1</v>
      </c>
      <c r="K188" s="48"/>
      <c r="L188" s="12"/>
      <c r="M188" s="13"/>
      <c r="N188" s="19"/>
      <c r="O188" s="23"/>
      <c r="P188" s="21">
        <v>1</v>
      </c>
      <c r="Q188" s="24"/>
      <c r="R188" s="23"/>
    </row>
    <row r="189" spans="1:19" ht="15.75" customHeight="1" x14ac:dyDescent="0.25">
      <c r="A189" s="4">
        <v>2502</v>
      </c>
      <c r="B189" s="5"/>
      <c r="C189" s="5"/>
      <c r="D189" s="5"/>
      <c r="E189" s="5"/>
      <c r="F189" s="5"/>
      <c r="G189" s="5"/>
      <c r="H189" s="5"/>
      <c r="I189" s="5"/>
      <c r="J189" s="5">
        <v>1</v>
      </c>
      <c r="K189" s="48"/>
      <c r="L189" s="12"/>
      <c r="M189" s="13"/>
      <c r="N189" s="19"/>
      <c r="O189" s="13"/>
      <c r="P189" s="19"/>
      <c r="Q189" s="25"/>
      <c r="R189" s="23"/>
    </row>
    <row r="190" spans="1:19" ht="15.75" customHeight="1" x14ac:dyDescent="0.25">
      <c r="A190" s="4">
        <v>2601</v>
      </c>
      <c r="B190" s="5"/>
      <c r="C190" s="5"/>
      <c r="D190" s="5"/>
      <c r="E190" s="5"/>
      <c r="F190" s="5"/>
      <c r="G190" s="5"/>
      <c r="H190" s="5"/>
      <c r="I190" s="5"/>
      <c r="J190" s="5"/>
      <c r="K190" s="48"/>
      <c r="L190" s="12"/>
      <c r="M190" s="13"/>
      <c r="N190" s="19"/>
      <c r="O190" s="26" t="s">
        <v>21</v>
      </c>
      <c r="P190" s="27">
        <v>15</v>
      </c>
      <c r="Q190" s="28">
        <f>K193</f>
        <v>23</v>
      </c>
      <c r="R190" s="29" t="s">
        <v>4</v>
      </c>
    </row>
    <row r="191" spans="1:19" ht="15.75" customHeight="1" x14ac:dyDescent="0.25">
      <c r="A191" s="4">
        <v>2602</v>
      </c>
      <c r="B191" s="5"/>
      <c r="C191" s="5"/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9"/>
      <c r="O191" s="30" t="s">
        <v>22</v>
      </c>
      <c r="P191" s="31">
        <f>IF(P190/B177=0,"",P190/B177)</f>
        <v>0.40540540540540543</v>
      </c>
      <c r="Q191" s="32">
        <f>IF(P190/Q190=0,"",P190/Q190)</f>
        <v>0.65217391304347827</v>
      </c>
      <c r="R191" s="33" t="s">
        <v>23</v>
      </c>
    </row>
    <row r="192" spans="1:19" ht="15.75" customHeight="1" x14ac:dyDescent="0.25">
      <c r="A192" s="4">
        <v>2701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48"/>
      <c r="L192" s="34"/>
      <c r="M192" s="35"/>
      <c r="N192" s="36"/>
      <c r="O192" s="37"/>
      <c r="P192" s="38"/>
      <c r="Q192" s="38"/>
      <c r="R192" s="39"/>
    </row>
    <row r="193" spans="1:22" ht="18" customHeight="1" x14ac:dyDescent="0.25">
      <c r="A193" s="40"/>
      <c r="B193" s="113" t="s">
        <v>24</v>
      </c>
      <c r="C193" s="113"/>
      <c r="D193" s="113"/>
      <c r="E193" s="113"/>
      <c r="F193" s="113"/>
      <c r="G193" s="113"/>
      <c r="H193" s="113"/>
      <c r="I193" s="113"/>
      <c r="J193" s="113"/>
      <c r="K193" s="102">
        <f>SUM(K180:K189)</f>
        <v>23</v>
      </c>
      <c r="L193" s="41">
        <f>IF(K185=0,"",K185/B177)</f>
        <v>0.3783783783783784</v>
      </c>
      <c r="M193" s="41">
        <f>IF(K193=0,"",K193/B177)</f>
        <v>0.6216216216216216</v>
      </c>
      <c r="N193" s="42">
        <f>IF(K185=0,"0%",M193-L193)</f>
        <v>0.2432432432432432</v>
      </c>
      <c r="O193" s="2"/>
      <c r="P193" s="3"/>
      <c r="Q193" s="43"/>
      <c r="R193" s="2"/>
    </row>
    <row r="194" spans="1:22" ht="12.75" customHeight="1" x14ac:dyDescent="0.25"/>
    <row r="195" spans="1:22" ht="12.75" customHeight="1" x14ac:dyDescent="0.25"/>
    <row r="196" spans="1:22" ht="26.25" x14ac:dyDescent="0.4">
      <c r="B196" s="114" t="s">
        <v>0</v>
      </c>
      <c r="C196" s="114"/>
      <c r="D196" s="114"/>
      <c r="E196" s="114"/>
      <c r="F196" s="114"/>
      <c r="G196" s="114"/>
      <c r="H196" s="114"/>
      <c r="I196" s="114"/>
      <c r="J196" s="114"/>
      <c r="K196" s="1" t="s">
        <v>37</v>
      </c>
      <c r="L196" s="1"/>
      <c r="M196" s="2"/>
      <c r="N196" s="2"/>
      <c r="O196" s="3"/>
      <c r="P196" s="2"/>
      <c r="Q196" s="3"/>
      <c r="R196" s="3"/>
      <c r="S196" s="3"/>
    </row>
    <row r="197" spans="1:22" ht="20.25" x14ac:dyDescent="0.25">
      <c r="A197" s="115" t="s">
        <v>2</v>
      </c>
      <c r="B197" s="116" t="s">
        <v>3</v>
      </c>
      <c r="C197" s="117"/>
      <c r="D197" s="117"/>
      <c r="E197" s="117"/>
      <c r="F197" s="117"/>
      <c r="G197" s="117"/>
      <c r="H197" s="117"/>
      <c r="I197" s="117"/>
      <c r="J197" s="117"/>
      <c r="K197" s="118" t="s">
        <v>4</v>
      </c>
      <c r="L197" s="112" t="s">
        <v>5</v>
      </c>
      <c r="M197" s="112" t="s">
        <v>6</v>
      </c>
      <c r="N197" s="120" t="s">
        <v>7</v>
      </c>
      <c r="O197" s="112" t="s">
        <v>8</v>
      </c>
      <c r="P197" s="110" t="s">
        <v>9</v>
      </c>
      <c r="Q197" s="110" t="s">
        <v>10</v>
      </c>
      <c r="R197" s="112" t="s">
        <v>11</v>
      </c>
    </row>
    <row r="198" spans="1:22" ht="15.75" x14ac:dyDescent="0.25">
      <c r="A198" s="111"/>
      <c r="B198" s="4" t="s">
        <v>12</v>
      </c>
      <c r="C198" s="4" t="s">
        <v>13</v>
      </c>
      <c r="D198" s="4" t="s">
        <v>14</v>
      </c>
      <c r="E198" s="4" t="s">
        <v>15</v>
      </c>
      <c r="F198" s="4" t="s">
        <v>16</v>
      </c>
      <c r="G198" s="4" t="s">
        <v>17</v>
      </c>
      <c r="H198" s="4" t="s">
        <v>18</v>
      </c>
      <c r="I198" s="4" t="s">
        <v>19</v>
      </c>
      <c r="J198" s="4" t="s">
        <v>20</v>
      </c>
      <c r="K198" s="119"/>
      <c r="L198" s="111"/>
      <c r="M198" s="111"/>
      <c r="N198" s="111"/>
      <c r="O198" s="111"/>
      <c r="P198" s="111"/>
      <c r="Q198" s="111"/>
      <c r="R198" s="111"/>
    </row>
    <row r="199" spans="1:22" ht="15.75" customHeight="1" x14ac:dyDescent="0.25">
      <c r="A199" s="4">
        <v>2001</v>
      </c>
      <c r="B199" s="5">
        <v>19</v>
      </c>
      <c r="C199" s="5"/>
      <c r="D199" s="5"/>
      <c r="E199" s="5"/>
      <c r="F199" s="5"/>
      <c r="G199" s="5"/>
      <c r="H199" s="5"/>
      <c r="I199" s="5"/>
      <c r="J199" s="5"/>
      <c r="K199" s="48"/>
      <c r="L199" s="6"/>
      <c r="M199" s="7"/>
      <c r="N199" s="8"/>
      <c r="O199" s="9"/>
      <c r="P199" s="10">
        <f>B199</f>
        <v>19</v>
      </c>
      <c r="Q199" s="11"/>
      <c r="R199" s="9"/>
    </row>
    <row r="200" spans="1:22" ht="15.75" customHeight="1" x14ac:dyDescent="0.25">
      <c r="A200" s="4">
        <v>2002</v>
      </c>
      <c r="B200" s="5"/>
      <c r="C200" s="5">
        <v>16</v>
      </c>
      <c r="D200" s="5"/>
      <c r="E200" s="5"/>
      <c r="F200" s="5"/>
      <c r="G200" s="5"/>
      <c r="H200" s="5"/>
      <c r="I200" s="5"/>
      <c r="J200" s="5"/>
      <c r="K200" s="48"/>
      <c r="L200" s="12"/>
      <c r="M200" s="13"/>
      <c r="N200" s="14"/>
      <c r="O200" s="15">
        <f>IF(C200=0,"",C200/B199)</f>
        <v>0.84210526315789469</v>
      </c>
      <c r="P200" s="16">
        <v>16</v>
      </c>
      <c r="Q200" s="17">
        <f t="shared" ref="Q200:Q207" si="16">IF(P200=0,"",P200/P199)</f>
        <v>0.84210526315789469</v>
      </c>
      <c r="R200" s="17">
        <f t="shared" ref="R200:R207" si="17">IF(P200=0,"",100%-Q200)</f>
        <v>0.15789473684210531</v>
      </c>
    </row>
    <row r="201" spans="1:22" ht="15.75" customHeight="1" x14ac:dyDescent="0.25">
      <c r="A201" s="4">
        <v>2101</v>
      </c>
      <c r="B201" s="5"/>
      <c r="C201" s="5"/>
      <c r="D201" s="5">
        <v>12</v>
      </c>
      <c r="E201" s="5"/>
      <c r="F201" s="5"/>
      <c r="G201" s="5"/>
      <c r="H201" s="5"/>
      <c r="I201" s="5"/>
      <c r="J201" s="5"/>
      <c r="K201" s="48"/>
      <c r="L201" s="12"/>
      <c r="M201" s="13"/>
      <c r="N201" s="14"/>
      <c r="O201" s="15">
        <f>IF(D201=0,"",D201/C200)</f>
        <v>0.75</v>
      </c>
      <c r="P201" s="16">
        <v>15</v>
      </c>
      <c r="Q201" s="17">
        <f t="shared" si="16"/>
        <v>0.9375</v>
      </c>
      <c r="R201" s="17">
        <f t="shared" si="17"/>
        <v>6.25E-2</v>
      </c>
      <c r="S201" s="18">
        <f>P201/P199</f>
        <v>0.78947368421052633</v>
      </c>
    </row>
    <row r="202" spans="1:22" ht="15.75" customHeight="1" x14ac:dyDescent="0.25">
      <c r="A202" s="4">
        <v>2102</v>
      </c>
      <c r="B202" s="5"/>
      <c r="C202" s="5"/>
      <c r="D202" s="5"/>
      <c r="E202" s="5">
        <v>11</v>
      </c>
      <c r="F202" s="5"/>
      <c r="G202" s="5"/>
      <c r="H202" s="5"/>
      <c r="I202" s="5"/>
      <c r="J202" s="5"/>
      <c r="K202" s="48"/>
      <c r="L202" s="12"/>
      <c r="M202" s="13"/>
      <c r="N202" s="14"/>
      <c r="O202" s="15">
        <f>IF(E202=0,"",E202/D201)</f>
        <v>0.91666666666666663</v>
      </c>
      <c r="P202" s="16">
        <v>12</v>
      </c>
      <c r="Q202" s="17">
        <f t="shared" si="16"/>
        <v>0.8</v>
      </c>
      <c r="R202" s="17">
        <f t="shared" si="17"/>
        <v>0.19999999999999996</v>
      </c>
    </row>
    <row r="203" spans="1:22" ht="15.75" customHeight="1" x14ac:dyDescent="0.25">
      <c r="A203" s="4">
        <v>2201</v>
      </c>
      <c r="B203" s="5"/>
      <c r="C203" s="5"/>
      <c r="D203" s="5"/>
      <c r="E203" s="5"/>
      <c r="F203" s="5">
        <v>11</v>
      </c>
      <c r="G203" s="5"/>
      <c r="H203" s="5"/>
      <c r="I203" s="5"/>
      <c r="J203" s="5"/>
      <c r="K203" s="48"/>
      <c r="L203" s="12"/>
      <c r="M203" s="13"/>
      <c r="N203" s="14"/>
      <c r="O203" s="15">
        <f>IF(F203=0,"",F203/E202)</f>
        <v>1</v>
      </c>
      <c r="P203" s="16">
        <v>11</v>
      </c>
      <c r="Q203" s="17">
        <f t="shared" si="16"/>
        <v>0.91666666666666663</v>
      </c>
      <c r="R203" s="17">
        <f t="shared" si="17"/>
        <v>8.333333333333337E-2</v>
      </c>
    </row>
    <row r="204" spans="1:22" ht="15.75" customHeight="1" x14ac:dyDescent="0.25">
      <c r="A204" s="4">
        <v>2202</v>
      </c>
      <c r="B204" s="5"/>
      <c r="C204" s="5"/>
      <c r="D204" s="5"/>
      <c r="E204" s="5"/>
      <c r="F204" s="5"/>
      <c r="G204" s="5">
        <v>11</v>
      </c>
      <c r="H204" s="5"/>
      <c r="I204" s="5"/>
      <c r="J204" s="5"/>
      <c r="K204" s="48"/>
      <c r="L204" s="12"/>
      <c r="M204" s="13"/>
      <c r="N204" s="14"/>
      <c r="O204" s="15">
        <f>IF(G204=0,"",G204/F203)</f>
        <v>1</v>
      </c>
      <c r="P204" s="16">
        <v>11</v>
      </c>
      <c r="Q204" s="17">
        <f t="shared" si="16"/>
        <v>1</v>
      </c>
      <c r="R204" s="17">
        <f t="shared" si="17"/>
        <v>0</v>
      </c>
    </row>
    <row r="205" spans="1:22" ht="15.75" customHeight="1" x14ac:dyDescent="0.25">
      <c r="A205" s="4">
        <v>2301</v>
      </c>
      <c r="B205" s="5"/>
      <c r="C205" s="5"/>
      <c r="D205" s="5"/>
      <c r="E205" s="5"/>
      <c r="F205" s="5"/>
      <c r="G205" s="5"/>
      <c r="H205" s="5">
        <v>11</v>
      </c>
      <c r="I205" s="5"/>
      <c r="J205" s="5"/>
      <c r="K205" s="48"/>
      <c r="L205" s="12"/>
      <c r="M205" s="13"/>
      <c r="N205" s="14"/>
      <c r="O205" s="15">
        <f>IF(H205=0,"",H205/G204)</f>
        <v>1</v>
      </c>
      <c r="P205" s="16">
        <v>11</v>
      </c>
      <c r="Q205" s="17">
        <f t="shared" si="16"/>
        <v>1</v>
      </c>
      <c r="R205" s="17">
        <f t="shared" si="17"/>
        <v>0</v>
      </c>
      <c r="S205" s="101"/>
      <c r="T205" s="101"/>
      <c r="U205" s="101"/>
      <c r="V205" s="101"/>
    </row>
    <row r="206" spans="1:22" ht="15.75" customHeight="1" x14ac:dyDescent="0.25">
      <c r="A206" s="4">
        <v>2302</v>
      </c>
      <c r="B206" s="5"/>
      <c r="C206" s="5"/>
      <c r="D206" s="5"/>
      <c r="E206" s="5"/>
      <c r="F206" s="5"/>
      <c r="G206" s="5"/>
      <c r="H206" s="5"/>
      <c r="I206" s="5">
        <v>11</v>
      </c>
      <c r="J206" s="5"/>
      <c r="K206" s="48"/>
      <c r="L206" s="12"/>
      <c r="M206" s="13"/>
      <c r="N206" s="14"/>
      <c r="O206" s="15">
        <f>IF(I206=0,"",I206/H205)</f>
        <v>1</v>
      </c>
      <c r="P206" s="16">
        <v>11</v>
      </c>
      <c r="Q206" s="17">
        <f t="shared" si="16"/>
        <v>1</v>
      </c>
      <c r="R206" s="17">
        <f t="shared" si="17"/>
        <v>0</v>
      </c>
      <c r="S206" s="101"/>
      <c r="T206" s="101"/>
      <c r="U206" s="101"/>
      <c r="V206" s="101"/>
    </row>
    <row r="207" spans="1:22" ht="15.75" customHeight="1" x14ac:dyDescent="0.25">
      <c r="A207" s="4">
        <v>2401</v>
      </c>
      <c r="B207" s="5"/>
      <c r="C207" s="5"/>
      <c r="D207" s="5"/>
      <c r="E207" s="5"/>
      <c r="F207" s="5"/>
      <c r="G207" s="5"/>
      <c r="H207" s="5"/>
      <c r="I207" s="5"/>
      <c r="J207" s="5">
        <v>11</v>
      </c>
      <c r="K207" s="48">
        <v>0</v>
      </c>
      <c r="L207" s="12"/>
      <c r="M207" s="13"/>
      <c r="N207" s="14"/>
      <c r="O207" s="15">
        <f>IF(J207=0,"",J207/I206)</f>
        <v>1</v>
      </c>
      <c r="P207" s="16">
        <v>11</v>
      </c>
      <c r="Q207" s="17">
        <f t="shared" si="16"/>
        <v>1</v>
      </c>
      <c r="R207" s="17">
        <f t="shared" si="17"/>
        <v>0</v>
      </c>
      <c r="S207" s="101"/>
      <c r="T207" s="101"/>
      <c r="U207" s="101"/>
      <c r="V207" s="101"/>
    </row>
    <row r="208" spans="1:22" ht="15.75" customHeight="1" x14ac:dyDescent="0.25">
      <c r="A208" s="4">
        <v>2402</v>
      </c>
      <c r="B208" s="5"/>
      <c r="C208" s="5"/>
      <c r="D208" s="5"/>
      <c r="E208" s="5"/>
      <c r="F208" s="5"/>
      <c r="G208" s="5"/>
      <c r="H208" s="5"/>
      <c r="I208" s="5"/>
      <c r="J208" s="5">
        <v>5</v>
      </c>
      <c r="K208" s="48">
        <v>4</v>
      </c>
      <c r="L208" s="12"/>
      <c r="M208" s="13"/>
      <c r="N208" s="19"/>
      <c r="O208" s="20"/>
      <c r="P208" s="21">
        <v>11</v>
      </c>
      <c r="Q208" s="22"/>
      <c r="R208" s="20"/>
      <c r="S208" s="101"/>
      <c r="T208" s="101"/>
      <c r="U208" s="101"/>
      <c r="V208" s="101"/>
    </row>
    <row r="209" spans="1:22" ht="15.75" customHeight="1" x14ac:dyDescent="0.25">
      <c r="A209" s="4">
        <v>2501</v>
      </c>
      <c r="B209" s="5"/>
      <c r="C209" s="5"/>
      <c r="D209" s="5"/>
      <c r="E209" s="5"/>
      <c r="F209" s="5"/>
      <c r="G209" s="5"/>
      <c r="H209" s="5"/>
      <c r="I209" s="5"/>
      <c r="J209" s="5">
        <v>3</v>
      </c>
      <c r="K209" s="48">
        <v>4</v>
      </c>
      <c r="L209" s="12"/>
      <c r="M209" s="13"/>
      <c r="N209" s="19"/>
      <c r="O209" s="23"/>
      <c r="P209" s="21">
        <v>7</v>
      </c>
      <c r="Q209" s="24"/>
      <c r="R209" s="23"/>
      <c r="S209" s="101"/>
      <c r="T209" s="101"/>
      <c r="U209" s="101"/>
      <c r="V209" s="101"/>
    </row>
    <row r="210" spans="1:22" ht="15.75" customHeight="1" x14ac:dyDescent="0.25">
      <c r="A210" s="4">
        <v>2502</v>
      </c>
      <c r="B210" s="5"/>
      <c r="C210" s="5"/>
      <c r="D210" s="5"/>
      <c r="E210" s="5"/>
      <c r="F210" s="5"/>
      <c r="G210" s="5"/>
      <c r="H210" s="5"/>
      <c r="I210" s="5"/>
      <c r="J210" s="5">
        <v>1</v>
      </c>
      <c r="K210" s="48">
        <v>1</v>
      </c>
      <c r="L210" s="12"/>
      <c r="M210" s="13"/>
      <c r="N210" s="19"/>
      <c r="O210" s="23"/>
      <c r="P210" s="21">
        <v>3</v>
      </c>
      <c r="Q210" s="24"/>
      <c r="R210" s="23"/>
    </row>
    <row r="211" spans="1:22" ht="15.75" customHeight="1" x14ac:dyDescent="0.25">
      <c r="A211" s="4">
        <v>2601</v>
      </c>
      <c r="B211" s="5"/>
      <c r="C211" s="5"/>
      <c r="D211" s="5"/>
      <c r="E211" s="5"/>
      <c r="F211" s="5"/>
      <c r="G211" s="5"/>
      <c r="H211" s="5"/>
      <c r="I211" s="5"/>
      <c r="J211" s="5"/>
      <c r="K211" s="48"/>
      <c r="L211" s="12"/>
      <c r="M211" s="13"/>
      <c r="N211" s="19"/>
      <c r="O211" s="13"/>
      <c r="P211" s="19"/>
      <c r="Q211" s="25"/>
      <c r="R211" s="23"/>
    </row>
    <row r="212" spans="1:22" ht="15.75" customHeight="1" x14ac:dyDescent="0.25">
      <c r="A212" s="4">
        <v>2602</v>
      </c>
      <c r="B212" s="5"/>
      <c r="C212" s="5"/>
      <c r="D212" s="5"/>
      <c r="E212" s="5"/>
      <c r="F212" s="5"/>
      <c r="G212" s="5"/>
      <c r="H212" s="5"/>
      <c r="I212" s="5"/>
      <c r="J212" s="5"/>
      <c r="K212" s="48"/>
      <c r="L212" s="12"/>
      <c r="M212" s="13"/>
      <c r="N212" s="19"/>
      <c r="O212" s="26" t="s">
        <v>21</v>
      </c>
      <c r="P212" s="27"/>
      <c r="Q212" s="28">
        <f>K215</f>
        <v>9</v>
      </c>
      <c r="R212" s="29" t="s">
        <v>4</v>
      </c>
    </row>
    <row r="213" spans="1:22" ht="15.75" customHeight="1" x14ac:dyDescent="0.25">
      <c r="A213" s="4">
        <v>2701</v>
      </c>
      <c r="B213" s="5"/>
      <c r="C213" s="5"/>
      <c r="D213" s="5"/>
      <c r="E213" s="5"/>
      <c r="F213" s="5"/>
      <c r="G213" s="5"/>
      <c r="H213" s="5"/>
      <c r="I213" s="5"/>
      <c r="J213" s="5"/>
      <c r="K213" s="48"/>
      <c r="L213" s="12"/>
      <c r="M213" s="13"/>
      <c r="N213" s="19"/>
      <c r="O213" s="30" t="s">
        <v>22</v>
      </c>
      <c r="P213" s="31" t="str">
        <f>IF(P212/B199=0,"",P212/B199)</f>
        <v/>
      </c>
      <c r="Q213" s="32" t="str">
        <f>IF(P212/Q212=0,"",P212/Q212)</f>
        <v/>
      </c>
      <c r="R213" s="33" t="s">
        <v>23</v>
      </c>
    </row>
    <row r="214" spans="1:22" ht="15.75" x14ac:dyDescent="0.25">
      <c r="A214" s="4">
        <v>2702</v>
      </c>
      <c r="B214" s="103"/>
      <c r="C214" s="103"/>
      <c r="D214" s="103"/>
      <c r="E214" s="103"/>
      <c r="F214" s="103"/>
      <c r="G214" s="103"/>
      <c r="H214" s="103"/>
      <c r="I214" s="103"/>
      <c r="J214" s="103"/>
      <c r="K214" s="48"/>
      <c r="L214" s="34"/>
      <c r="M214" s="35"/>
      <c r="N214" s="36"/>
      <c r="O214" s="37"/>
      <c r="P214" s="38"/>
      <c r="Q214" s="38"/>
      <c r="R214" s="39"/>
    </row>
    <row r="215" spans="1:22" ht="18" customHeight="1" x14ac:dyDescent="0.25">
      <c r="A215" s="40"/>
      <c r="B215" s="113" t="s">
        <v>24</v>
      </c>
      <c r="C215" s="113"/>
      <c r="D215" s="113"/>
      <c r="E215" s="113"/>
      <c r="F215" s="113"/>
      <c r="G215" s="113"/>
      <c r="H215" s="113"/>
      <c r="I215" s="113"/>
      <c r="J215" s="113"/>
      <c r="K215" s="102">
        <f>SUM(K202:K211)</f>
        <v>9</v>
      </c>
      <c r="L215" s="41">
        <v>0</v>
      </c>
      <c r="M215" s="41">
        <f>IF(K215=0,"",K215/B199)</f>
        <v>0.47368421052631576</v>
      </c>
      <c r="N215" s="41">
        <f>M215-L215</f>
        <v>0.47368421052631576</v>
      </c>
      <c r="O215" s="2"/>
      <c r="P215" s="3"/>
      <c r="Q215" s="43"/>
      <c r="R215" s="2"/>
    </row>
    <row r="216" spans="1:22" ht="12.75" customHeight="1" x14ac:dyDescent="0.25"/>
    <row r="217" spans="1:22" ht="12.75" customHeight="1" x14ac:dyDescent="0.25"/>
    <row r="218" spans="1:22" ht="26.25" customHeight="1" x14ac:dyDescent="0.4">
      <c r="B218" s="114" t="s">
        <v>0</v>
      </c>
      <c r="C218" s="114"/>
      <c r="D218" s="114"/>
      <c r="E218" s="114"/>
      <c r="F218" s="114"/>
      <c r="G218" s="114"/>
      <c r="H218" s="114"/>
      <c r="I218" s="114"/>
      <c r="J218" s="114"/>
      <c r="K218" s="1" t="s">
        <v>38</v>
      </c>
      <c r="L218" s="1"/>
      <c r="M218" s="2"/>
      <c r="N218" s="2"/>
      <c r="O218" s="3"/>
      <c r="P218" s="2"/>
      <c r="Q218" s="3"/>
      <c r="R218" s="3"/>
      <c r="S218" s="3"/>
    </row>
    <row r="219" spans="1:22" ht="20.25" x14ac:dyDescent="0.25">
      <c r="A219" s="115" t="s">
        <v>2</v>
      </c>
      <c r="B219" s="116" t="s">
        <v>3</v>
      </c>
      <c r="C219" s="117"/>
      <c r="D219" s="117"/>
      <c r="E219" s="117"/>
      <c r="F219" s="117"/>
      <c r="G219" s="117"/>
      <c r="H219" s="117"/>
      <c r="I219" s="117"/>
      <c r="J219" s="117"/>
      <c r="K219" s="118" t="s">
        <v>4</v>
      </c>
      <c r="L219" s="112" t="s">
        <v>5</v>
      </c>
      <c r="M219" s="112" t="s">
        <v>6</v>
      </c>
      <c r="N219" s="120" t="s">
        <v>7</v>
      </c>
      <c r="O219" s="112" t="s">
        <v>8</v>
      </c>
      <c r="P219" s="110" t="s">
        <v>9</v>
      </c>
      <c r="Q219" s="110" t="s">
        <v>10</v>
      </c>
      <c r="R219" s="112" t="s">
        <v>11</v>
      </c>
    </row>
    <row r="220" spans="1:22" ht="15.75" x14ac:dyDescent="0.25">
      <c r="A220" s="111"/>
      <c r="B220" s="4" t="s">
        <v>12</v>
      </c>
      <c r="C220" s="4" t="s">
        <v>13</v>
      </c>
      <c r="D220" s="4" t="s">
        <v>14</v>
      </c>
      <c r="E220" s="4" t="s">
        <v>15</v>
      </c>
      <c r="F220" s="4" t="s">
        <v>16</v>
      </c>
      <c r="G220" s="4" t="s">
        <v>17</v>
      </c>
      <c r="H220" s="4" t="s">
        <v>18</v>
      </c>
      <c r="I220" s="4" t="s">
        <v>19</v>
      </c>
      <c r="J220" s="4" t="s">
        <v>20</v>
      </c>
      <c r="K220" s="119"/>
      <c r="L220" s="111"/>
      <c r="M220" s="111"/>
      <c r="N220" s="111"/>
      <c r="O220" s="111"/>
      <c r="P220" s="111"/>
      <c r="Q220" s="111"/>
      <c r="R220" s="111"/>
    </row>
    <row r="221" spans="1:22" ht="15.75" customHeight="1" x14ac:dyDescent="0.25">
      <c r="A221" s="4">
        <v>2002</v>
      </c>
      <c r="B221" s="5">
        <v>31</v>
      </c>
      <c r="C221" s="5"/>
      <c r="D221" s="5"/>
      <c r="E221" s="5"/>
      <c r="F221" s="5"/>
      <c r="G221" s="5"/>
      <c r="H221" s="5"/>
      <c r="I221" s="5"/>
      <c r="J221" s="5"/>
      <c r="K221" s="48"/>
      <c r="L221" s="6"/>
      <c r="M221" s="7"/>
      <c r="N221" s="8"/>
      <c r="O221" s="9"/>
      <c r="P221" s="10">
        <f>B221</f>
        <v>31</v>
      </c>
      <c r="Q221" s="11"/>
      <c r="R221" s="9"/>
    </row>
    <row r="222" spans="1:22" ht="15.75" customHeight="1" x14ac:dyDescent="0.25">
      <c r="A222" s="4">
        <v>2101</v>
      </c>
      <c r="B222" s="5"/>
      <c r="C222" s="5">
        <v>21</v>
      </c>
      <c r="D222" s="5"/>
      <c r="E222" s="5"/>
      <c r="F222" s="5"/>
      <c r="G222" s="5"/>
      <c r="H222" s="5"/>
      <c r="I222" s="5"/>
      <c r="J222" s="5"/>
      <c r="K222" s="48"/>
      <c r="L222" s="12"/>
      <c r="M222" s="13"/>
      <c r="N222" s="14"/>
      <c r="O222" s="15">
        <f>IF(C222=0,"",C222/B221)</f>
        <v>0.67741935483870963</v>
      </c>
      <c r="P222" s="16">
        <v>21</v>
      </c>
      <c r="Q222" s="17">
        <f t="shared" ref="Q222:Q229" si="18">IF(P222=0,"",P222/P221)</f>
        <v>0.67741935483870963</v>
      </c>
      <c r="R222" s="17">
        <f t="shared" ref="R222:R229" si="19">IF(P222=0,"",100%-Q222)</f>
        <v>0.32258064516129037</v>
      </c>
    </row>
    <row r="223" spans="1:22" ht="15.75" customHeight="1" x14ac:dyDescent="0.25">
      <c r="A223" s="4">
        <v>2102</v>
      </c>
      <c r="B223" s="5"/>
      <c r="C223" s="5"/>
      <c r="D223" s="5">
        <v>17</v>
      </c>
      <c r="E223" s="5"/>
      <c r="F223" s="5"/>
      <c r="G223" s="5"/>
      <c r="H223" s="5"/>
      <c r="I223" s="5"/>
      <c r="J223" s="5"/>
      <c r="K223" s="48"/>
      <c r="L223" s="12"/>
      <c r="M223" s="13"/>
      <c r="N223" s="14"/>
      <c r="O223" s="15">
        <f>IF(D223=0,"",D223/C222)</f>
        <v>0.80952380952380953</v>
      </c>
      <c r="P223" s="16">
        <v>20</v>
      </c>
      <c r="Q223" s="17">
        <f t="shared" si="18"/>
        <v>0.95238095238095233</v>
      </c>
      <c r="R223" s="17">
        <f t="shared" si="19"/>
        <v>4.7619047619047672E-2</v>
      </c>
      <c r="S223" s="18">
        <f>P223/P221</f>
        <v>0.64516129032258063</v>
      </c>
    </row>
    <row r="224" spans="1:22" ht="15.75" customHeight="1" x14ac:dyDescent="0.25">
      <c r="A224" s="4">
        <v>2201</v>
      </c>
      <c r="B224" s="5"/>
      <c r="C224" s="5"/>
      <c r="D224" s="5"/>
      <c r="E224" s="5">
        <v>16</v>
      </c>
      <c r="F224" s="5"/>
      <c r="G224" s="5"/>
      <c r="H224" s="5"/>
      <c r="I224" s="5"/>
      <c r="J224" s="5"/>
      <c r="K224" s="48"/>
      <c r="L224" s="12"/>
      <c r="M224" s="13"/>
      <c r="N224" s="14"/>
      <c r="O224" s="15">
        <f>IF(E224=0,"",E224/D223)</f>
        <v>0.94117647058823528</v>
      </c>
      <c r="P224" s="16">
        <v>19</v>
      </c>
      <c r="Q224" s="17">
        <f t="shared" si="18"/>
        <v>0.95</v>
      </c>
      <c r="R224" s="17">
        <f t="shared" si="19"/>
        <v>5.0000000000000044E-2</v>
      </c>
    </row>
    <row r="225" spans="1:19" ht="15.75" customHeight="1" x14ac:dyDescent="0.25">
      <c r="A225" s="4">
        <v>2202</v>
      </c>
      <c r="B225" s="5"/>
      <c r="C225" s="5"/>
      <c r="D225" s="5"/>
      <c r="E225" s="5"/>
      <c r="F225" s="5">
        <v>17</v>
      </c>
      <c r="G225" s="5"/>
      <c r="H225" s="5"/>
      <c r="I225" s="5"/>
      <c r="J225" s="5"/>
      <c r="K225" s="48"/>
      <c r="L225" s="12"/>
      <c r="M225" s="13"/>
      <c r="N225" s="14"/>
      <c r="O225" s="15">
        <f>IF(F225=0,"",F225/E224)</f>
        <v>1.0625</v>
      </c>
      <c r="P225" s="16">
        <v>18</v>
      </c>
      <c r="Q225" s="17">
        <f t="shared" si="18"/>
        <v>0.94736842105263153</v>
      </c>
      <c r="R225" s="17">
        <f t="shared" si="19"/>
        <v>5.2631578947368474E-2</v>
      </c>
    </row>
    <row r="226" spans="1:19" ht="15.75" customHeight="1" x14ac:dyDescent="0.25">
      <c r="A226" s="4">
        <v>2301</v>
      </c>
      <c r="B226" s="5"/>
      <c r="C226" s="5"/>
      <c r="D226" s="5"/>
      <c r="E226" s="5"/>
      <c r="F226" s="5"/>
      <c r="G226" s="5">
        <v>16</v>
      </c>
      <c r="H226" s="5"/>
      <c r="I226" s="5"/>
      <c r="J226" s="5"/>
      <c r="K226" s="48"/>
      <c r="L226" s="12"/>
      <c r="M226" s="13"/>
      <c r="N226" s="14"/>
      <c r="O226" s="15">
        <f>IF(G226=0,"",G226/F225)</f>
        <v>0.94117647058823528</v>
      </c>
      <c r="P226" s="16">
        <v>18</v>
      </c>
      <c r="Q226" s="17">
        <f t="shared" si="18"/>
        <v>1</v>
      </c>
      <c r="R226" s="17">
        <f t="shared" si="19"/>
        <v>0</v>
      </c>
    </row>
    <row r="227" spans="1:19" ht="15.75" customHeight="1" x14ac:dyDescent="0.25">
      <c r="A227" s="4">
        <v>2302</v>
      </c>
      <c r="B227" s="5"/>
      <c r="C227" s="5"/>
      <c r="D227" s="5"/>
      <c r="E227" s="5"/>
      <c r="F227" s="5"/>
      <c r="G227" s="5"/>
      <c r="H227" s="5">
        <v>16</v>
      </c>
      <c r="I227" s="5"/>
      <c r="J227" s="5"/>
      <c r="K227" s="48"/>
      <c r="L227" s="12"/>
      <c r="M227" s="13"/>
      <c r="N227" s="14"/>
      <c r="O227" s="15">
        <f>IF(H227=0,"",H227/G226)</f>
        <v>1</v>
      </c>
      <c r="P227" s="16">
        <v>17</v>
      </c>
      <c r="Q227" s="17">
        <f t="shared" si="18"/>
        <v>0.94444444444444442</v>
      </c>
      <c r="R227" s="17">
        <f t="shared" si="19"/>
        <v>5.555555555555558E-2</v>
      </c>
    </row>
    <row r="228" spans="1:19" ht="15.75" customHeight="1" x14ac:dyDescent="0.25">
      <c r="A228" s="4">
        <v>2401</v>
      </c>
      <c r="B228" s="5"/>
      <c r="C228" s="5"/>
      <c r="D228" s="5"/>
      <c r="E228" s="5"/>
      <c r="F228" s="5"/>
      <c r="G228" s="5"/>
      <c r="H228" s="5"/>
      <c r="I228" s="5">
        <v>16</v>
      </c>
      <c r="J228" s="5"/>
      <c r="K228" s="48"/>
      <c r="L228" s="12"/>
      <c r="M228" s="13"/>
      <c r="N228" s="14"/>
      <c r="O228" s="15">
        <f>IF(I228=0,"",I228/H227)</f>
        <v>1</v>
      </c>
      <c r="P228" s="16">
        <v>17</v>
      </c>
      <c r="Q228" s="17">
        <f t="shared" si="18"/>
        <v>1</v>
      </c>
      <c r="R228" s="17">
        <f t="shared" si="19"/>
        <v>0</v>
      </c>
    </row>
    <row r="229" spans="1:19" ht="15.75" customHeight="1" x14ac:dyDescent="0.25">
      <c r="A229" s="4">
        <v>2402</v>
      </c>
      <c r="B229" s="5"/>
      <c r="C229" s="5"/>
      <c r="D229" s="5"/>
      <c r="E229" s="5"/>
      <c r="F229" s="5"/>
      <c r="G229" s="5"/>
      <c r="H229" s="5"/>
      <c r="I229" s="5"/>
      <c r="J229" s="5">
        <v>13</v>
      </c>
      <c r="K229" s="48">
        <v>4</v>
      </c>
      <c r="L229" s="12"/>
      <c r="M229" s="13"/>
      <c r="N229" s="14"/>
      <c r="O229" s="15">
        <f>IF(J229=0,"",J229/I228)</f>
        <v>0.8125</v>
      </c>
      <c r="P229" s="16">
        <v>17</v>
      </c>
      <c r="Q229" s="17">
        <f t="shared" si="18"/>
        <v>1</v>
      </c>
      <c r="R229" s="17">
        <f t="shared" si="19"/>
        <v>0</v>
      </c>
    </row>
    <row r="230" spans="1:19" ht="15.75" customHeight="1" x14ac:dyDescent="0.25">
      <c r="A230" s="4">
        <v>2501</v>
      </c>
      <c r="B230" s="5"/>
      <c r="C230" s="5"/>
      <c r="D230" s="5"/>
      <c r="E230" s="5"/>
      <c r="F230" s="5"/>
      <c r="G230" s="5"/>
      <c r="H230" s="5"/>
      <c r="I230" s="5"/>
      <c r="J230" s="5">
        <v>11</v>
      </c>
      <c r="K230" s="48">
        <v>11</v>
      </c>
      <c r="L230" s="12"/>
      <c r="M230" s="13"/>
      <c r="N230" s="19"/>
      <c r="O230" s="20"/>
      <c r="P230" s="21">
        <v>13</v>
      </c>
      <c r="Q230" s="22"/>
      <c r="R230" s="20"/>
    </row>
    <row r="231" spans="1:19" ht="15.75" customHeight="1" x14ac:dyDescent="0.25">
      <c r="A231" s="4">
        <v>2502</v>
      </c>
      <c r="B231" s="5"/>
      <c r="C231" s="5"/>
      <c r="D231" s="5"/>
      <c r="E231" s="5"/>
      <c r="F231" s="5"/>
      <c r="G231" s="5"/>
      <c r="H231" s="5"/>
      <c r="I231" s="5"/>
      <c r="J231" s="5">
        <v>1</v>
      </c>
      <c r="K231" s="48">
        <v>1</v>
      </c>
      <c r="L231" s="12"/>
      <c r="M231" s="13"/>
      <c r="N231" s="19"/>
      <c r="O231" s="23"/>
      <c r="P231" s="21">
        <v>2</v>
      </c>
      <c r="Q231" s="24"/>
      <c r="R231" s="23"/>
    </row>
    <row r="232" spans="1:19" ht="15.75" customHeight="1" x14ac:dyDescent="0.25">
      <c r="A232" s="4">
        <v>2601</v>
      </c>
      <c r="B232" s="5"/>
      <c r="C232" s="5"/>
      <c r="D232" s="5"/>
      <c r="E232" s="5"/>
      <c r="F232" s="5"/>
      <c r="G232" s="5"/>
      <c r="H232" s="5"/>
      <c r="I232" s="5"/>
      <c r="J232" s="5"/>
      <c r="K232" s="48"/>
      <c r="L232" s="12"/>
      <c r="M232" s="13"/>
      <c r="N232" s="19"/>
      <c r="O232" s="23"/>
      <c r="P232" s="21"/>
      <c r="Q232" s="24"/>
      <c r="R232" s="23"/>
    </row>
    <row r="233" spans="1:19" ht="15.75" customHeight="1" x14ac:dyDescent="0.25">
      <c r="A233" s="4">
        <v>2602</v>
      </c>
      <c r="B233" s="5"/>
      <c r="C233" s="5"/>
      <c r="D233" s="5"/>
      <c r="E233" s="5"/>
      <c r="F233" s="5"/>
      <c r="G233" s="5"/>
      <c r="H233" s="5"/>
      <c r="I233" s="5"/>
      <c r="J233" s="5"/>
      <c r="K233" s="48"/>
      <c r="L233" s="12"/>
      <c r="M233" s="13"/>
      <c r="N233" s="19"/>
      <c r="O233" s="13"/>
      <c r="P233" s="19"/>
      <c r="Q233" s="25"/>
      <c r="R233" s="23"/>
    </row>
    <row r="234" spans="1:19" ht="15.75" customHeight="1" x14ac:dyDescent="0.25">
      <c r="A234" s="4">
        <v>2701</v>
      </c>
      <c r="B234" s="5"/>
      <c r="C234" s="5"/>
      <c r="D234" s="5"/>
      <c r="E234" s="5"/>
      <c r="F234" s="5"/>
      <c r="G234" s="5"/>
      <c r="H234" s="5"/>
      <c r="I234" s="5"/>
      <c r="J234" s="5"/>
      <c r="K234" s="48"/>
      <c r="L234" s="12"/>
      <c r="M234" s="13"/>
      <c r="N234" s="19"/>
      <c r="O234" s="26" t="s">
        <v>21</v>
      </c>
      <c r="P234" s="27">
        <v>2</v>
      </c>
      <c r="Q234" s="28">
        <f>K237</f>
        <v>16</v>
      </c>
      <c r="R234" s="29" t="s">
        <v>4</v>
      </c>
    </row>
    <row r="235" spans="1:19" ht="15.75" customHeight="1" x14ac:dyDescent="0.25">
      <c r="A235" s="4">
        <v>2702</v>
      </c>
      <c r="B235" s="5"/>
      <c r="C235" s="5"/>
      <c r="D235" s="5"/>
      <c r="E235" s="5"/>
      <c r="F235" s="5"/>
      <c r="G235" s="5"/>
      <c r="H235" s="5"/>
      <c r="I235" s="5"/>
      <c r="J235" s="5"/>
      <c r="K235" s="48"/>
      <c r="L235" s="12"/>
      <c r="M235" s="13"/>
      <c r="N235" s="19"/>
      <c r="O235" s="30" t="s">
        <v>22</v>
      </c>
      <c r="P235" s="31">
        <f>IF(P234/B221=0,"",P234/B221)</f>
        <v>6.4516129032258063E-2</v>
      </c>
      <c r="Q235" s="32">
        <f>IF(P234/Q234=0,"",P234/Q234)</f>
        <v>0.125</v>
      </c>
      <c r="R235" s="33" t="s">
        <v>23</v>
      </c>
    </row>
    <row r="236" spans="1:19" ht="15.75" x14ac:dyDescent="0.25">
      <c r="A236" s="4">
        <v>2801</v>
      </c>
      <c r="B236" s="103"/>
      <c r="C236" s="103"/>
      <c r="D236" s="103"/>
      <c r="E236" s="103"/>
      <c r="F236" s="103"/>
      <c r="G236" s="103"/>
      <c r="H236" s="103"/>
      <c r="I236" s="103"/>
      <c r="J236" s="103"/>
      <c r="K236" s="48"/>
      <c r="L236" s="34"/>
      <c r="M236" s="35"/>
      <c r="N236" s="36"/>
      <c r="O236" s="37"/>
      <c r="P236" s="38"/>
      <c r="Q236" s="38"/>
      <c r="R236" s="39"/>
    </row>
    <row r="237" spans="1:19" ht="18" customHeight="1" x14ac:dyDescent="0.25">
      <c r="A237" s="40"/>
      <c r="B237" s="113" t="s">
        <v>24</v>
      </c>
      <c r="C237" s="113"/>
      <c r="D237" s="113"/>
      <c r="E237" s="113"/>
      <c r="F237" s="113"/>
      <c r="G237" s="113"/>
      <c r="H237" s="113"/>
      <c r="I237" s="113"/>
      <c r="J237" s="113"/>
      <c r="K237" s="102">
        <f>SUM(K224:K233)</f>
        <v>16</v>
      </c>
      <c r="L237" s="41">
        <f>IF(K229=0,"",K229/B221)</f>
        <v>0.12903225806451613</v>
      </c>
      <c r="M237" s="41">
        <f>IF(K237=0,"",K237/B221)</f>
        <v>0.5161290322580645</v>
      </c>
      <c r="N237" s="42">
        <f>IF(K229=0,"0%",M237-L237)</f>
        <v>0.38709677419354838</v>
      </c>
      <c r="O237" s="2"/>
      <c r="P237" s="3"/>
      <c r="Q237" s="43"/>
      <c r="R237" s="2"/>
    </row>
    <row r="238" spans="1:19" ht="12.75" customHeight="1" x14ac:dyDescent="0.25"/>
    <row r="239" spans="1:19" ht="12.75" customHeight="1" x14ac:dyDescent="0.25"/>
    <row r="240" spans="1:19" ht="26.25" x14ac:dyDescent="0.4">
      <c r="B240" s="114" t="s">
        <v>0</v>
      </c>
      <c r="C240" s="114"/>
      <c r="D240" s="114"/>
      <c r="E240" s="114"/>
      <c r="F240" s="114"/>
      <c r="G240" s="114"/>
      <c r="H240" s="114"/>
      <c r="I240" s="114"/>
      <c r="J240" s="114"/>
      <c r="K240" s="1" t="s">
        <v>39</v>
      </c>
      <c r="L240" s="1"/>
      <c r="M240" s="2"/>
      <c r="N240" s="2"/>
      <c r="O240" s="3"/>
      <c r="P240" s="2"/>
      <c r="Q240" s="3"/>
      <c r="R240" s="3"/>
      <c r="S240" s="3"/>
    </row>
    <row r="241" spans="1:19" ht="20.25" x14ac:dyDescent="0.25">
      <c r="A241" s="115" t="s">
        <v>2</v>
      </c>
      <c r="B241" s="116" t="s">
        <v>3</v>
      </c>
      <c r="C241" s="117"/>
      <c r="D241" s="117"/>
      <c r="E241" s="117"/>
      <c r="F241" s="117"/>
      <c r="G241" s="117"/>
      <c r="H241" s="117"/>
      <c r="I241" s="117"/>
      <c r="J241" s="117"/>
      <c r="K241" s="118" t="s">
        <v>4</v>
      </c>
      <c r="L241" s="112" t="s">
        <v>5</v>
      </c>
      <c r="M241" s="112" t="s">
        <v>6</v>
      </c>
      <c r="N241" s="120" t="s">
        <v>7</v>
      </c>
      <c r="O241" s="112" t="s">
        <v>8</v>
      </c>
      <c r="P241" s="110" t="s">
        <v>9</v>
      </c>
      <c r="Q241" s="110" t="s">
        <v>10</v>
      </c>
      <c r="R241" s="112" t="s">
        <v>11</v>
      </c>
    </row>
    <row r="242" spans="1:19" ht="15.75" x14ac:dyDescent="0.25">
      <c r="A242" s="111"/>
      <c r="B242" s="4" t="s">
        <v>12</v>
      </c>
      <c r="C242" s="4" t="s">
        <v>13</v>
      </c>
      <c r="D242" s="4" t="s">
        <v>14</v>
      </c>
      <c r="E242" s="4" t="s">
        <v>15</v>
      </c>
      <c r="F242" s="4" t="s">
        <v>16</v>
      </c>
      <c r="G242" s="4" t="s">
        <v>17</v>
      </c>
      <c r="H242" s="4" t="s">
        <v>18</v>
      </c>
      <c r="I242" s="4" t="s">
        <v>19</v>
      </c>
      <c r="J242" s="4" t="s">
        <v>20</v>
      </c>
      <c r="K242" s="119"/>
      <c r="L242" s="111"/>
      <c r="M242" s="111"/>
      <c r="N242" s="111"/>
      <c r="O242" s="111"/>
      <c r="P242" s="111"/>
      <c r="Q242" s="111"/>
      <c r="R242" s="111"/>
    </row>
    <row r="243" spans="1:19" ht="15.75" customHeight="1" x14ac:dyDescent="0.25">
      <c r="A243" s="4">
        <v>2101</v>
      </c>
      <c r="B243" s="5">
        <v>24</v>
      </c>
      <c r="C243" s="5"/>
      <c r="D243" s="5"/>
      <c r="E243" s="5"/>
      <c r="F243" s="5"/>
      <c r="G243" s="5"/>
      <c r="H243" s="5"/>
      <c r="I243" s="5"/>
      <c r="J243" s="5"/>
      <c r="K243" s="48"/>
      <c r="L243" s="6"/>
      <c r="M243" s="7"/>
      <c r="N243" s="8"/>
      <c r="O243" s="9"/>
      <c r="P243" s="10">
        <f>B243</f>
        <v>24</v>
      </c>
      <c r="Q243" s="11"/>
      <c r="R243" s="9"/>
    </row>
    <row r="244" spans="1:19" ht="15.75" customHeight="1" x14ac:dyDescent="0.25">
      <c r="A244" s="4">
        <v>2102</v>
      </c>
      <c r="B244" s="5"/>
      <c r="C244" s="5">
        <v>15</v>
      </c>
      <c r="D244" s="5"/>
      <c r="E244" s="5"/>
      <c r="F244" s="5"/>
      <c r="G244" s="5"/>
      <c r="H244" s="5"/>
      <c r="I244" s="5"/>
      <c r="J244" s="5"/>
      <c r="K244" s="48"/>
      <c r="L244" s="12"/>
      <c r="M244" s="13"/>
      <c r="N244" s="14"/>
      <c r="O244" s="15">
        <f>IF(C244=0,"",C244/B243)</f>
        <v>0.625</v>
      </c>
      <c r="P244" s="16">
        <v>15</v>
      </c>
      <c r="Q244" s="17">
        <f t="shared" ref="Q244:Q251" si="20">IF(P244=0,"",P244/P243)</f>
        <v>0.625</v>
      </c>
      <c r="R244" s="17">
        <f t="shared" ref="R244:R251" si="21">IF(P244=0,"",100%-Q244)</f>
        <v>0.375</v>
      </c>
    </row>
    <row r="245" spans="1:19" ht="15.75" customHeight="1" x14ac:dyDescent="0.25">
      <c r="A245" s="4">
        <v>2201</v>
      </c>
      <c r="B245" s="5"/>
      <c r="C245" s="5"/>
      <c r="D245" s="5">
        <v>11</v>
      </c>
      <c r="E245" s="5"/>
      <c r="F245" s="5"/>
      <c r="G245" s="5"/>
      <c r="H245" s="5"/>
      <c r="I245" s="5"/>
      <c r="J245" s="5"/>
      <c r="K245" s="48"/>
      <c r="L245" s="12"/>
      <c r="M245" s="13"/>
      <c r="N245" s="14"/>
      <c r="O245" s="15">
        <f>IF(D245=0,"",D245/C244)</f>
        <v>0.73333333333333328</v>
      </c>
      <c r="P245" s="16">
        <v>13</v>
      </c>
      <c r="Q245" s="17">
        <f t="shared" si="20"/>
        <v>0.8666666666666667</v>
      </c>
      <c r="R245" s="17">
        <f t="shared" si="21"/>
        <v>0.1333333333333333</v>
      </c>
      <c r="S245" s="18">
        <f>P245/P243</f>
        <v>0.54166666666666663</v>
      </c>
    </row>
    <row r="246" spans="1:19" ht="15.75" customHeight="1" x14ac:dyDescent="0.25">
      <c r="A246" s="4">
        <v>2202</v>
      </c>
      <c r="B246" s="5"/>
      <c r="C246" s="5"/>
      <c r="D246" s="5"/>
      <c r="E246" s="5">
        <v>10</v>
      </c>
      <c r="F246" s="5"/>
      <c r="G246" s="5"/>
      <c r="H246" s="5"/>
      <c r="I246" s="5"/>
      <c r="J246" s="5"/>
      <c r="K246" s="48"/>
      <c r="L246" s="12"/>
      <c r="M246" s="13"/>
      <c r="N246" s="14"/>
      <c r="O246" s="15">
        <f>IF(E246=0,"",E246/D245)</f>
        <v>0.90909090909090906</v>
      </c>
      <c r="P246" s="16">
        <v>12</v>
      </c>
      <c r="Q246" s="17">
        <f t="shared" si="20"/>
        <v>0.92307692307692313</v>
      </c>
      <c r="R246" s="17">
        <f t="shared" si="21"/>
        <v>7.6923076923076872E-2</v>
      </c>
    </row>
    <row r="247" spans="1:19" ht="15.75" customHeight="1" x14ac:dyDescent="0.25">
      <c r="A247" s="4">
        <v>2301</v>
      </c>
      <c r="B247" s="5"/>
      <c r="C247" s="5"/>
      <c r="D247" s="5"/>
      <c r="E247" s="5"/>
      <c r="F247" s="5">
        <v>10</v>
      </c>
      <c r="G247" s="5"/>
      <c r="H247" s="5"/>
      <c r="I247" s="5"/>
      <c r="J247" s="5"/>
      <c r="K247" s="48"/>
      <c r="L247" s="12"/>
      <c r="M247" s="13"/>
      <c r="N247" s="14"/>
      <c r="O247" s="15">
        <f>IF(F247=0,"",F247/E246)</f>
        <v>1</v>
      </c>
      <c r="P247" s="16">
        <v>12</v>
      </c>
      <c r="Q247" s="17">
        <f t="shared" si="20"/>
        <v>1</v>
      </c>
      <c r="R247" s="17">
        <f t="shared" si="21"/>
        <v>0</v>
      </c>
    </row>
    <row r="248" spans="1:19" ht="15.75" customHeight="1" x14ac:dyDescent="0.25">
      <c r="A248" s="4">
        <v>2302</v>
      </c>
      <c r="B248" s="5"/>
      <c r="C248" s="5"/>
      <c r="D248" s="5"/>
      <c r="E248" s="5"/>
      <c r="F248" s="5"/>
      <c r="G248" s="5">
        <v>7</v>
      </c>
      <c r="H248" s="5"/>
      <c r="I248" s="5"/>
      <c r="J248" s="5"/>
      <c r="K248" s="48"/>
      <c r="L248" s="12"/>
      <c r="M248" s="13"/>
      <c r="N248" s="14"/>
      <c r="O248" s="15">
        <f>IF(G248=0,"",G248/F247)</f>
        <v>0.7</v>
      </c>
      <c r="P248" s="16">
        <v>11</v>
      </c>
      <c r="Q248" s="17">
        <f t="shared" si="20"/>
        <v>0.91666666666666663</v>
      </c>
      <c r="R248" s="17">
        <f t="shared" si="21"/>
        <v>8.333333333333337E-2</v>
      </c>
    </row>
    <row r="249" spans="1:19" ht="15.75" customHeight="1" x14ac:dyDescent="0.25">
      <c r="A249" s="4">
        <v>2401</v>
      </c>
      <c r="B249" s="5"/>
      <c r="C249" s="5"/>
      <c r="D249" s="5"/>
      <c r="E249" s="5"/>
      <c r="F249" s="5"/>
      <c r="G249" s="5"/>
      <c r="H249" s="5">
        <v>6</v>
      </c>
      <c r="I249" s="5"/>
      <c r="J249" s="5"/>
      <c r="K249" s="48"/>
      <c r="L249" s="12"/>
      <c r="M249" s="13"/>
      <c r="N249" s="14"/>
      <c r="O249" s="15">
        <f>IF(H249=0,"",H249/G248)</f>
        <v>0.8571428571428571</v>
      </c>
      <c r="P249" s="16">
        <v>10</v>
      </c>
      <c r="Q249" s="17">
        <f t="shared" si="20"/>
        <v>0.90909090909090906</v>
      </c>
      <c r="R249" s="17">
        <f t="shared" si="21"/>
        <v>9.0909090909090939E-2</v>
      </c>
    </row>
    <row r="250" spans="1:19" ht="15.75" customHeight="1" x14ac:dyDescent="0.25">
      <c r="A250" s="4">
        <v>2402</v>
      </c>
      <c r="B250" s="5"/>
      <c r="C250" s="5"/>
      <c r="D250" s="5"/>
      <c r="E250" s="5"/>
      <c r="F250" s="5"/>
      <c r="G250" s="5"/>
      <c r="H250" s="5"/>
      <c r="I250" s="5">
        <v>6</v>
      </c>
      <c r="J250" s="5"/>
      <c r="K250" s="48"/>
      <c r="L250" s="12"/>
      <c r="M250" s="13"/>
      <c r="N250" s="14"/>
      <c r="O250" s="15">
        <f>IF(I250=0,"",I250/H249)</f>
        <v>1</v>
      </c>
      <c r="P250" s="16">
        <v>10</v>
      </c>
      <c r="Q250" s="17">
        <f t="shared" si="20"/>
        <v>1</v>
      </c>
      <c r="R250" s="17">
        <f t="shared" si="21"/>
        <v>0</v>
      </c>
    </row>
    <row r="251" spans="1:19" ht="15.75" customHeight="1" x14ac:dyDescent="0.25">
      <c r="A251" s="4">
        <v>2501</v>
      </c>
      <c r="B251" s="5"/>
      <c r="C251" s="5"/>
      <c r="D251" s="5"/>
      <c r="E251" s="5"/>
      <c r="F251" s="5"/>
      <c r="G251" s="5"/>
      <c r="H251" s="5"/>
      <c r="I251" s="5"/>
      <c r="J251" s="5">
        <v>3</v>
      </c>
      <c r="K251" s="48">
        <v>3</v>
      </c>
      <c r="L251" s="12"/>
      <c r="M251" s="13"/>
      <c r="N251" s="14"/>
      <c r="O251" s="15">
        <f>IF(J251=0,"",J251/I250)</f>
        <v>0.5</v>
      </c>
      <c r="P251" s="16">
        <v>10</v>
      </c>
      <c r="Q251" s="17">
        <f t="shared" si="20"/>
        <v>1</v>
      </c>
      <c r="R251" s="17">
        <f t="shared" si="21"/>
        <v>0</v>
      </c>
    </row>
    <row r="252" spans="1:19" ht="15.75" customHeight="1" x14ac:dyDescent="0.25">
      <c r="A252" s="4">
        <v>2502</v>
      </c>
      <c r="B252" s="5"/>
      <c r="C252" s="5"/>
      <c r="D252" s="5"/>
      <c r="E252" s="5"/>
      <c r="F252" s="5"/>
      <c r="G252" s="5"/>
      <c r="H252" s="5"/>
      <c r="I252" s="5"/>
      <c r="J252" s="5">
        <v>3</v>
      </c>
      <c r="K252" s="48">
        <v>3</v>
      </c>
      <c r="L252" s="12"/>
      <c r="M252" s="13"/>
      <c r="N252" s="19"/>
      <c r="O252" s="20"/>
      <c r="P252" s="21">
        <v>7</v>
      </c>
      <c r="Q252" s="22"/>
      <c r="R252" s="20"/>
    </row>
    <row r="253" spans="1:19" ht="15.75" customHeight="1" x14ac:dyDescent="0.25">
      <c r="A253" s="4">
        <v>2601</v>
      </c>
      <c r="B253" s="5"/>
      <c r="C253" s="5"/>
      <c r="D253" s="5"/>
      <c r="E253" s="5"/>
      <c r="F253" s="5"/>
      <c r="G253" s="5"/>
      <c r="H253" s="5"/>
      <c r="I253" s="5"/>
      <c r="J253" s="5"/>
      <c r="K253" s="48"/>
      <c r="L253" s="12"/>
      <c r="M253" s="13"/>
      <c r="N253" s="19"/>
      <c r="O253" s="23"/>
      <c r="P253" s="21"/>
      <c r="Q253" s="24"/>
      <c r="R253" s="23"/>
    </row>
    <row r="254" spans="1:19" ht="15.75" customHeight="1" x14ac:dyDescent="0.25">
      <c r="A254" s="4">
        <v>2602</v>
      </c>
      <c r="B254" s="5"/>
      <c r="C254" s="5"/>
      <c r="D254" s="5"/>
      <c r="E254" s="5"/>
      <c r="F254" s="5"/>
      <c r="G254" s="5"/>
      <c r="H254" s="5"/>
      <c r="I254" s="5"/>
      <c r="J254" s="5"/>
      <c r="K254" s="48"/>
      <c r="L254" s="12"/>
      <c r="M254" s="13"/>
      <c r="N254" s="19"/>
      <c r="O254" s="23"/>
      <c r="P254" s="21"/>
      <c r="Q254" s="24"/>
      <c r="R254" s="23"/>
    </row>
    <row r="255" spans="1:19" ht="15.75" customHeight="1" x14ac:dyDescent="0.25">
      <c r="A255" s="4">
        <v>2701</v>
      </c>
      <c r="B255" s="5"/>
      <c r="C255" s="5"/>
      <c r="D255" s="5"/>
      <c r="E255" s="5"/>
      <c r="F255" s="5"/>
      <c r="G255" s="5"/>
      <c r="H255" s="5"/>
      <c r="I255" s="5"/>
      <c r="J255" s="5"/>
      <c r="K255" s="48"/>
      <c r="L255" s="12"/>
      <c r="M255" s="13"/>
      <c r="N255" s="19"/>
      <c r="O255" s="13"/>
      <c r="P255" s="19"/>
      <c r="Q255" s="25"/>
      <c r="R255" s="23"/>
    </row>
    <row r="256" spans="1:19" ht="15.75" customHeight="1" x14ac:dyDescent="0.25">
      <c r="A256" s="4">
        <v>2702</v>
      </c>
      <c r="B256" s="5"/>
      <c r="C256" s="5"/>
      <c r="D256" s="5"/>
      <c r="E256" s="5"/>
      <c r="F256" s="5"/>
      <c r="G256" s="5"/>
      <c r="H256" s="5"/>
      <c r="I256" s="5"/>
      <c r="J256" s="5"/>
      <c r="K256" s="48"/>
      <c r="L256" s="12"/>
      <c r="M256" s="13"/>
      <c r="N256" s="19"/>
      <c r="O256" s="26" t="s">
        <v>21</v>
      </c>
      <c r="P256" s="27"/>
      <c r="Q256" s="28">
        <f>IF(SUM(K245:K252)=0,"",SUM(K245:K252))</f>
        <v>6</v>
      </c>
      <c r="R256" s="29" t="s">
        <v>4</v>
      </c>
    </row>
    <row r="257" spans="1:23" ht="15.75" customHeight="1" x14ac:dyDescent="0.25">
      <c r="A257" s="4">
        <v>2801</v>
      </c>
      <c r="B257" s="5"/>
      <c r="C257" s="5"/>
      <c r="D257" s="5"/>
      <c r="E257" s="5"/>
      <c r="F257" s="5"/>
      <c r="G257" s="5"/>
      <c r="H257" s="5"/>
      <c r="I257" s="5"/>
      <c r="J257" s="5"/>
      <c r="K257" s="48"/>
      <c r="L257" s="12"/>
      <c r="M257" s="13"/>
      <c r="N257" s="19"/>
      <c r="O257" s="30" t="s">
        <v>22</v>
      </c>
      <c r="P257" s="31" t="str">
        <f>IF(P256/B243=0,"",P256/B243)</f>
        <v/>
      </c>
      <c r="Q257" s="32" t="str">
        <f>IF(P256/Q256=0,"",P256/Q256)</f>
        <v/>
      </c>
      <c r="R257" s="33" t="s">
        <v>23</v>
      </c>
      <c r="W257" s="80">
        <f>AVERAGE(S245,S267)</f>
        <v>0.60954301075268813</v>
      </c>
    </row>
    <row r="258" spans="1:23" ht="15.75" x14ac:dyDescent="0.25">
      <c r="A258" s="4">
        <v>2802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48"/>
      <c r="L258" s="34"/>
      <c r="M258" s="35"/>
      <c r="N258" s="36"/>
      <c r="O258" s="37"/>
      <c r="P258" s="38"/>
      <c r="Q258" s="38"/>
      <c r="R258" s="39"/>
    </row>
    <row r="259" spans="1:23" ht="18" customHeight="1" x14ac:dyDescent="0.25">
      <c r="A259" s="40"/>
      <c r="B259" s="113" t="s">
        <v>24</v>
      </c>
      <c r="C259" s="113"/>
      <c r="D259" s="113"/>
      <c r="E259" s="113"/>
      <c r="F259" s="113"/>
      <c r="G259" s="113"/>
      <c r="H259" s="113"/>
      <c r="I259" s="113"/>
      <c r="J259" s="113"/>
      <c r="K259" s="102">
        <f>SUM(K246:K255)</f>
        <v>6</v>
      </c>
      <c r="L259" s="41">
        <f>IF(K251=0,"",K251/B243)</f>
        <v>0.125</v>
      </c>
      <c r="M259" s="41">
        <f>IF(K259=0,"",K259/B243)</f>
        <v>0.25</v>
      </c>
      <c r="N259" s="42">
        <f>IF(K251=0,"0%",M259-L259)</f>
        <v>0.125</v>
      </c>
      <c r="O259" s="2"/>
      <c r="P259" s="3"/>
      <c r="Q259" s="43"/>
      <c r="R259" s="2"/>
    </row>
    <row r="260" spans="1:23" ht="12.75" customHeight="1" x14ac:dyDescent="0.25"/>
    <row r="261" spans="1:23" ht="12.75" customHeight="1" x14ac:dyDescent="0.25"/>
    <row r="262" spans="1:23" ht="26.25" x14ac:dyDescent="0.4">
      <c r="B262" s="114" t="s">
        <v>0</v>
      </c>
      <c r="C262" s="114"/>
      <c r="D262" s="114"/>
      <c r="E262" s="114"/>
      <c r="F262" s="114"/>
      <c r="G262" s="114"/>
      <c r="H262" s="114"/>
      <c r="I262" s="114"/>
      <c r="J262" s="114"/>
      <c r="K262" s="1" t="s">
        <v>40</v>
      </c>
      <c r="L262" s="1"/>
      <c r="M262" s="2"/>
      <c r="N262" s="2"/>
      <c r="O262" s="3"/>
      <c r="P262" s="2"/>
      <c r="Q262" s="3"/>
      <c r="R262" s="3"/>
      <c r="S262" s="3"/>
    </row>
    <row r="263" spans="1:23" ht="20.25" x14ac:dyDescent="0.25">
      <c r="A263" s="115" t="s">
        <v>2</v>
      </c>
      <c r="B263" s="116" t="s">
        <v>3</v>
      </c>
      <c r="C263" s="117"/>
      <c r="D263" s="117"/>
      <c r="E263" s="117"/>
      <c r="F263" s="117"/>
      <c r="G263" s="117"/>
      <c r="H263" s="117"/>
      <c r="I263" s="117"/>
      <c r="J263" s="117"/>
      <c r="K263" s="118" t="s">
        <v>4</v>
      </c>
      <c r="L263" s="112" t="s">
        <v>5</v>
      </c>
      <c r="M263" s="112" t="s">
        <v>6</v>
      </c>
      <c r="N263" s="120" t="s">
        <v>7</v>
      </c>
      <c r="O263" s="112" t="s">
        <v>8</v>
      </c>
      <c r="P263" s="110" t="s">
        <v>9</v>
      </c>
      <c r="Q263" s="110" t="s">
        <v>10</v>
      </c>
      <c r="R263" s="112" t="s">
        <v>11</v>
      </c>
    </row>
    <row r="264" spans="1:23" ht="15.75" x14ac:dyDescent="0.25">
      <c r="A264" s="111"/>
      <c r="B264" s="4" t="s">
        <v>12</v>
      </c>
      <c r="C264" s="4" t="s">
        <v>13</v>
      </c>
      <c r="D264" s="4" t="s">
        <v>14</v>
      </c>
      <c r="E264" s="4" t="s">
        <v>15</v>
      </c>
      <c r="F264" s="4" t="s">
        <v>16</v>
      </c>
      <c r="G264" s="4" t="s">
        <v>17</v>
      </c>
      <c r="H264" s="4" t="s">
        <v>18</v>
      </c>
      <c r="I264" s="4" t="s">
        <v>19</v>
      </c>
      <c r="J264" s="4" t="s">
        <v>20</v>
      </c>
      <c r="K264" s="119"/>
      <c r="L264" s="111"/>
      <c r="M264" s="111"/>
      <c r="N264" s="111"/>
      <c r="O264" s="111"/>
      <c r="P264" s="111"/>
      <c r="Q264" s="111"/>
      <c r="R264" s="111"/>
    </row>
    <row r="265" spans="1:23" ht="15.75" customHeight="1" x14ac:dyDescent="0.25">
      <c r="A265" s="4">
        <v>2102</v>
      </c>
      <c r="B265" s="5">
        <v>31</v>
      </c>
      <c r="C265" s="5"/>
      <c r="D265" s="5"/>
      <c r="E265" s="5"/>
      <c r="F265" s="5"/>
      <c r="G265" s="5"/>
      <c r="H265" s="5"/>
      <c r="I265" s="5"/>
      <c r="J265" s="5"/>
      <c r="K265" s="48"/>
      <c r="L265" s="6"/>
      <c r="M265" s="7"/>
      <c r="N265" s="8"/>
      <c r="O265" s="9"/>
      <c r="P265" s="10">
        <f>B265</f>
        <v>31</v>
      </c>
      <c r="Q265" s="11"/>
      <c r="R265" s="9"/>
    </row>
    <row r="266" spans="1:23" ht="15.75" customHeight="1" x14ac:dyDescent="0.25">
      <c r="A266" s="4">
        <v>2201</v>
      </c>
      <c r="B266" s="5"/>
      <c r="C266" s="5">
        <v>23</v>
      </c>
      <c r="D266" s="5"/>
      <c r="E266" s="5"/>
      <c r="F266" s="5"/>
      <c r="G266" s="5"/>
      <c r="H266" s="5"/>
      <c r="I266" s="5"/>
      <c r="J266" s="5"/>
      <c r="K266" s="48"/>
      <c r="L266" s="12"/>
      <c r="M266" s="13"/>
      <c r="N266" s="14"/>
      <c r="O266" s="15">
        <f>IF(C266=0,"",C266/B265)</f>
        <v>0.74193548387096775</v>
      </c>
      <c r="P266" s="16">
        <v>23</v>
      </c>
      <c r="Q266" s="17">
        <f t="shared" ref="Q266:Q273" si="22">IF(P266=0,"",P266/P265)</f>
        <v>0.74193548387096775</v>
      </c>
      <c r="R266" s="17">
        <f t="shared" ref="R266:R273" si="23">IF(P266=0,"",100%-Q266)</f>
        <v>0.25806451612903225</v>
      </c>
    </row>
    <row r="267" spans="1:23" ht="15.75" customHeight="1" x14ac:dyDescent="0.25">
      <c r="A267" s="4">
        <v>2202</v>
      </c>
      <c r="B267" s="5"/>
      <c r="C267" s="5"/>
      <c r="D267" s="5">
        <v>19</v>
      </c>
      <c r="E267" s="5"/>
      <c r="F267" s="5"/>
      <c r="G267" s="5"/>
      <c r="H267" s="5"/>
      <c r="I267" s="5"/>
      <c r="J267" s="5"/>
      <c r="K267" s="48"/>
      <c r="L267" s="12"/>
      <c r="M267" s="13"/>
      <c r="N267" s="14"/>
      <c r="O267" s="15">
        <f>IF(D267=0,"",D267/C266)</f>
        <v>0.82608695652173914</v>
      </c>
      <c r="P267" s="16">
        <v>21</v>
      </c>
      <c r="Q267" s="17">
        <f t="shared" si="22"/>
        <v>0.91304347826086951</v>
      </c>
      <c r="R267" s="17">
        <f t="shared" si="23"/>
        <v>8.6956521739130488E-2</v>
      </c>
      <c r="S267" s="18">
        <f>P267/P265</f>
        <v>0.67741935483870963</v>
      </c>
    </row>
    <row r="268" spans="1:23" ht="15.75" customHeight="1" x14ac:dyDescent="0.25">
      <c r="A268" s="4">
        <v>2301</v>
      </c>
      <c r="B268" s="5"/>
      <c r="C268" s="5"/>
      <c r="D268" s="5"/>
      <c r="E268" s="5">
        <v>18</v>
      </c>
      <c r="F268" s="5"/>
      <c r="G268" s="5"/>
      <c r="H268" s="5"/>
      <c r="I268" s="5"/>
      <c r="J268" s="5"/>
      <c r="K268" s="48"/>
      <c r="L268" s="12"/>
      <c r="M268" s="13"/>
      <c r="N268" s="14"/>
      <c r="O268" s="15">
        <f>IF(E268=0,"",E268/D267)</f>
        <v>0.94736842105263153</v>
      </c>
      <c r="P268" s="16">
        <v>20</v>
      </c>
      <c r="Q268" s="17">
        <f t="shared" si="22"/>
        <v>0.95238095238095233</v>
      </c>
      <c r="R268" s="17">
        <f t="shared" si="23"/>
        <v>4.7619047619047672E-2</v>
      </c>
    </row>
    <row r="269" spans="1:23" ht="15.75" customHeight="1" x14ac:dyDescent="0.25">
      <c r="A269" s="4">
        <v>2302</v>
      </c>
      <c r="B269" s="5"/>
      <c r="C269" s="5"/>
      <c r="D269" s="5"/>
      <c r="E269" s="5"/>
      <c r="F269" s="5">
        <v>15</v>
      </c>
      <c r="G269" s="5"/>
      <c r="H269" s="5"/>
      <c r="I269" s="5"/>
      <c r="J269" s="5"/>
      <c r="K269" s="48"/>
      <c r="L269" s="12"/>
      <c r="M269" s="13"/>
      <c r="N269" s="14"/>
      <c r="O269" s="15">
        <f>IF(F269=0,"",F269/E268)</f>
        <v>0.83333333333333337</v>
      </c>
      <c r="P269" s="16">
        <v>20</v>
      </c>
      <c r="Q269" s="17">
        <f t="shared" si="22"/>
        <v>1</v>
      </c>
      <c r="R269" s="17">
        <f t="shared" si="23"/>
        <v>0</v>
      </c>
    </row>
    <row r="270" spans="1:23" ht="15.75" customHeight="1" x14ac:dyDescent="0.25">
      <c r="A270" s="4">
        <v>2401</v>
      </c>
      <c r="B270" s="5"/>
      <c r="C270" s="5"/>
      <c r="D270" s="5"/>
      <c r="E270" s="5"/>
      <c r="F270" s="5"/>
      <c r="G270" s="5">
        <v>11</v>
      </c>
      <c r="H270" s="5"/>
      <c r="I270" s="5"/>
      <c r="J270" s="5"/>
      <c r="K270" s="48"/>
      <c r="L270" s="12"/>
      <c r="M270" s="13"/>
      <c r="N270" s="14"/>
      <c r="O270" s="15">
        <f>IF(G270=0,"",G270/F269)</f>
        <v>0.73333333333333328</v>
      </c>
      <c r="P270" s="16">
        <v>18</v>
      </c>
      <c r="Q270" s="17">
        <f t="shared" si="22"/>
        <v>0.9</v>
      </c>
      <c r="R270" s="17">
        <f t="shared" si="23"/>
        <v>9.9999999999999978E-2</v>
      </c>
    </row>
    <row r="271" spans="1:23" ht="15.75" customHeight="1" x14ac:dyDescent="0.25">
      <c r="A271" s="4">
        <v>2402</v>
      </c>
      <c r="B271" s="5"/>
      <c r="C271" s="5"/>
      <c r="D271" s="5"/>
      <c r="E271" s="5"/>
      <c r="F271" s="5"/>
      <c r="G271" s="5"/>
      <c r="H271" s="5">
        <v>11</v>
      </c>
      <c r="I271" s="5"/>
      <c r="J271" s="5"/>
      <c r="K271" s="48"/>
      <c r="L271" s="12"/>
      <c r="M271" s="13"/>
      <c r="N271" s="14"/>
      <c r="O271" s="15">
        <f>IF(H271=0,"",H271/G270)</f>
        <v>1</v>
      </c>
      <c r="P271" s="16">
        <v>16</v>
      </c>
      <c r="Q271" s="17">
        <f t="shared" si="22"/>
        <v>0.88888888888888884</v>
      </c>
      <c r="R271" s="17">
        <f t="shared" si="23"/>
        <v>0.11111111111111116</v>
      </c>
    </row>
    <row r="272" spans="1:23" ht="15.75" customHeight="1" x14ac:dyDescent="0.25">
      <c r="A272" s="4">
        <v>2501</v>
      </c>
      <c r="B272" s="5"/>
      <c r="C272" s="5"/>
      <c r="D272" s="5"/>
      <c r="E272" s="5"/>
      <c r="F272" s="5"/>
      <c r="G272" s="5"/>
      <c r="H272" s="5"/>
      <c r="I272" s="5">
        <v>11</v>
      </c>
      <c r="J272" s="5"/>
      <c r="K272" s="48"/>
      <c r="L272" s="12"/>
      <c r="M272" s="13"/>
      <c r="N272" s="14"/>
      <c r="O272" s="15">
        <f>IF(I272=0,"",I272/H271)</f>
        <v>1</v>
      </c>
      <c r="P272" s="16">
        <v>15</v>
      </c>
      <c r="Q272" s="17">
        <f t="shared" si="22"/>
        <v>0.9375</v>
      </c>
      <c r="R272" s="17">
        <f t="shared" si="23"/>
        <v>6.25E-2</v>
      </c>
    </row>
    <row r="273" spans="1:19" ht="15.75" customHeight="1" x14ac:dyDescent="0.25">
      <c r="A273" s="4">
        <v>2502</v>
      </c>
      <c r="B273" s="5"/>
      <c r="C273" s="5"/>
      <c r="D273" s="5"/>
      <c r="E273" s="5"/>
      <c r="F273" s="5"/>
      <c r="G273" s="5"/>
      <c r="H273" s="5"/>
      <c r="I273" s="5"/>
      <c r="J273" s="5">
        <v>2</v>
      </c>
      <c r="K273" s="48">
        <v>2</v>
      </c>
      <c r="L273" s="12"/>
      <c r="M273" s="13"/>
      <c r="N273" s="14"/>
      <c r="O273" s="15">
        <f>IF(J273=0,"",J273/I272)</f>
        <v>0.18181818181818182</v>
      </c>
      <c r="P273" s="16">
        <v>15</v>
      </c>
      <c r="Q273" s="17">
        <f t="shared" si="22"/>
        <v>1</v>
      </c>
      <c r="R273" s="17">
        <f t="shared" si="23"/>
        <v>0</v>
      </c>
    </row>
    <row r="274" spans="1:19" ht="15.75" customHeight="1" x14ac:dyDescent="0.25">
      <c r="A274" s="4">
        <v>2601</v>
      </c>
      <c r="B274" s="5"/>
      <c r="C274" s="5"/>
      <c r="D274" s="5"/>
      <c r="E274" s="5"/>
      <c r="F274" s="5"/>
      <c r="G274" s="5"/>
      <c r="H274" s="5"/>
      <c r="I274" s="5"/>
      <c r="J274" s="5"/>
      <c r="K274" s="48"/>
      <c r="L274" s="12"/>
      <c r="M274" s="13"/>
      <c r="N274" s="19"/>
      <c r="O274" s="20"/>
      <c r="P274" s="21"/>
      <c r="Q274" s="22"/>
      <c r="R274" s="20"/>
    </row>
    <row r="275" spans="1:19" ht="15.75" customHeight="1" x14ac:dyDescent="0.25">
      <c r="A275" s="4">
        <v>2602</v>
      </c>
      <c r="B275" s="5"/>
      <c r="C275" s="5"/>
      <c r="D275" s="5"/>
      <c r="E275" s="5"/>
      <c r="F275" s="5"/>
      <c r="G275" s="5"/>
      <c r="H275" s="5"/>
      <c r="I275" s="5"/>
      <c r="J275" s="5"/>
      <c r="K275" s="48"/>
      <c r="L275" s="12"/>
      <c r="M275" s="13"/>
      <c r="N275" s="19"/>
      <c r="O275" s="23"/>
      <c r="P275" s="21"/>
      <c r="Q275" s="24"/>
      <c r="R275" s="23"/>
    </row>
    <row r="276" spans="1:19" ht="15.75" customHeight="1" x14ac:dyDescent="0.25">
      <c r="A276" s="4">
        <v>2701</v>
      </c>
      <c r="B276" s="5"/>
      <c r="C276" s="5"/>
      <c r="D276" s="5"/>
      <c r="E276" s="5"/>
      <c r="F276" s="5"/>
      <c r="G276" s="5"/>
      <c r="H276" s="5"/>
      <c r="I276" s="5"/>
      <c r="J276" s="5"/>
      <c r="K276" s="48"/>
      <c r="L276" s="12"/>
      <c r="M276" s="13"/>
      <c r="N276" s="19"/>
      <c r="O276" s="23"/>
      <c r="P276" s="21"/>
      <c r="Q276" s="24"/>
      <c r="R276" s="23"/>
    </row>
    <row r="277" spans="1:19" ht="15.75" customHeight="1" x14ac:dyDescent="0.25">
      <c r="A277" s="4">
        <v>2702</v>
      </c>
      <c r="B277" s="5"/>
      <c r="C277" s="5"/>
      <c r="D277" s="5"/>
      <c r="E277" s="5"/>
      <c r="F277" s="5"/>
      <c r="G277" s="5"/>
      <c r="H277" s="5"/>
      <c r="I277" s="5"/>
      <c r="J277" s="5"/>
      <c r="K277" s="48"/>
      <c r="L277" s="12"/>
      <c r="M277" s="13"/>
      <c r="N277" s="19"/>
      <c r="O277" s="13"/>
      <c r="P277" s="19"/>
      <c r="Q277" s="25"/>
      <c r="R277" s="23"/>
    </row>
    <row r="278" spans="1:19" ht="15.75" customHeight="1" x14ac:dyDescent="0.25">
      <c r="A278" s="4">
        <v>2801</v>
      </c>
      <c r="B278" s="5"/>
      <c r="C278" s="5"/>
      <c r="D278" s="5"/>
      <c r="E278" s="5"/>
      <c r="F278" s="5"/>
      <c r="G278" s="5"/>
      <c r="H278" s="5"/>
      <c r="I278" s="5"/>
      <c r="J278" s="5"/>
      <c r="K278" s="48"/>
      <c r="L278" s="12"/>
      <c r="M278" s="13"/>
      <c r="N278" s="19"/>
      <c r="O278" s="26" t="s">
        <v>21</v>
      </c>
      <c r="P278" s="27"/>
      <c r="Q278" s="28">
        <f>IF(SUM(K267:K274)=0,"",SUM(K267:K274))</f>
        <v>2</v>
      </c>
      <c r="R278" s="29" t="s">
        <v>4</v>
      </c>
    </row>
    <row r="279" spans="1:19" ht="15.75" customHeight="1" x14ac:dyDescent="0.25">
      <c r="A279" s="4">
        <v>2802</v>
      </c>
      <c r="B279" s="5"/>
      <c r="C279" s="5"/>
      <c r="D279" s="5"/>
      <c r="E279" s="5"/>
      <c r="F279" s="5"/>
      <c r="G279" s="5"/>
      <c r="H279" s="5"/>
      <c r="I279" s="5"/>
      <c r="J279" s="5"/>
      <c r="K279" s="48"/>
      <c r="L279" s="12"/>
      <c r="M279" s="13"/>
      <c r="N279" s="19"/>
      <c r="O279" s="30" t="s">
        <v>22</v>
      </c>
      <c r="P279" s="31" t="str">
        <f>IF(P278/B265=0,"",P278/B265)</f>
        <v/>
      </c>
      <c r="Q279" s="32" t="str">
        <f>IF(P278/Q278=0,"",P278/Q278)</f>
        <v/>
      </c>
      <c r="R279" s="33" t="s">
        <v>23</v>
      </c>
    </row>
    <row r="280" spans="1:19" ht="15.75" customHeight="1" x14ac:dyDescent="0.25">
      <c r="A280" s="4">
        <v>2901</v>
      </c>
      <c r="B280" s="103"/>
      <c r="C280" s="103"/>
      <c r="D280" s="103"/>
      <c r="E280" s="103"/>
      <c r="F280" s="103"/>
      <c r="G280" s="103"/>
      <c r="H280" s="103"/>
      <c r="I280" s="103"/>
      <c r="J280" s="103"/>
      <c r="K280" s="48"/>
      <c r="L280" s="34"/>
      <c r="M280" s="35"/>
      <c r="N280" s="36"/>
      <c r="O280" s="37"/>
      <c r="P280" s="38"/>
      <c r="Q280" s="38"/>
      <c r="R280" s="39"/>
    </row>
    <row r="281" spans="1:19" ht="18" customHeight="1" x14ac:dyDescent="0.25">
      <c r="A281" s="40"/>
      <c r="B281" s="113" t="s">
        <v>24</v>
      </c>
      <c r="C281" s="113"/>
      <c r="D281" s="113"/>
      <c r="E281" s="113"/>
      <c r="F281" s="113"/>
      <c r="G281" s="113"/>
      <c r="H281" s="113"/>
      <c r="I281" s="113"/>
      <c r="J281" s="113"/>
      <c r="K281" s="102">
        <f>SUM(K268:K277)</f>
        <v>2</v>
      </c>
      <c r="L281" s="41">
        <f>IF(K273=0,"",K273/B265)</f>
        <v>6.4516129032258063E-2</v>
      </c>
      <c r="M281" s="41">
        <f>IF(K281=0,"",K281/B265)</f>
        <v>6.4516129032258063E-2</v>
      </c>
      <c r="N281" s="42">
        <f>IF(K273=0,"0%",M281-L281)</f>
        <v>0</v>
      </c>
      <c r="O281" s="2"/>
      <c r="P281" s="3"/>
      <c r="Q281" s="43"/>
      <c r="R281" s="2"/>
    </row>
    <row r="282" spans="1:19" ht="12.75" customHeight="1" x14ac:dyDescent="0.25"/>
    <row r="283" spans="1:19" ht="12.75" customHeight="1" x14ac:dyDescent="0.25"/>
    <row r="284" spans="1:19" ht="26.25" customHeight="1" x14ac:dyDescent="0.4">
      <c r="B284" s="114" t="s">
        <v>0</v>
      </c>
      <c r="C284" s="114"/>
      <c r="D284" s="114"/>
      <c r="E284" s="114"/>
      <c r="F284" s="114"/>
      <c r="G284" s="114"/>
      <c r="H284" s="114"/>
      <c r="I284" s="114"/>
      <c r="J284" s="114"/>
      <c r="K284" s="1" t="s">
        <v>41</v>
      </c>
      <c r="L284" s="1"/>
      <c r="M284" s="2"/>
      <c r="N284" s="2"/>
      <c r="O284" s="3"/>
      <c r="P284" s="2"/>
      <c r="Q284" s="3"/>
      <c r="R284" s="3"/>
      <c r="S284" s="3"/>
    </row>
    <row r="285" spans="1:19" ht="20.25" x14ac:dyDescent="0.25">
      <c r="A285" s="115" t="s">
        <v>2</v>
      </c>
      <c r="B285" s="116" t="s">
        <v>3</v>
      </c>
      <c r="C285" s="117"/>
      <c r="D285" s="117"/>
      <c r="E285" s="117"/>
      <c r="F285" s="117"/>
      <c r="G285" s="117"/>
      <c r="H285" s="117"/>
      <c r="I285" s="117"/>
      <c r="J285" s="117"/>
      <c r="K285" s="118" t="s">
        <v>4</v>
      </c>
      <c r="L285" s="112" t="s">
        <v>5</v>
      </c>
      <c r="M285" s="112" t="s">
        <v>6</v>
      </c>
      <c r="N285" s="120" t="s">
        <v>7</v>
      </c>
      <c r="O285" s="112" t="s">
        <v>8</v>
      </c>
      <c r="P285" s="110" t="s">
        <v>9</v>
      </c>
      <c r="Q285" s="110" t="s">
        <v>10</v>
      </c>
      <c r="R285" s="112" t="s">
        <v>11</v>
      </c>
    </row>
    <row r="286" spans="1:19" ht="15.75" x14ac:dyDescent="0.25">
      <c r="A286" s="111"/>
      <c r="B286" s="4" t="s">
        <v>12</v>
      </c>
      <c r="C286" s="4" t="s">
        <v>13</v>
      </c>
      <c r="D286" s="4" t="s">
        <v>14</v>
      </c>
      <c r="E286" s="4" t="s">
        <v>15</v>
      </c>
      <c r="F286" s="4" t="s">
        <v>16</v>
      </c>
      <c r="G286" s="4" t="s">
        <v>17</v>
      </c>
      <c r="H286" s="4" t="s">
        <v>18</v>
      </c>
      <c r="I286" s="4" t="s">
        <v>19</v>
      </c>
      <c r="J286" s="4" t="s">
        <v>20</v>
      </c>
      <c r="K286" s="119"/>
      <c r="L286" s="111"/>
      <c r="M286" s="111"/>
      <c r="N286" s="111"/>
      <c r="O286" s="111"/>
      <c r="P286" s="111"/>
      <c r="Q286" s="111"/>
      <c r="R286" s="111"/>
    </row>
    <row r="287" spans="1:19" ht="15.75" customHeight="1" x14ac:dyDescent="0.25">
      <c r="A287" s="4">
        <v>2201</v>
      </c>
      <c r="B287" s="5">
        <v>13</v>
      </c>
      <c r="C287" s="5"/>
      <c r="D287" s="5"/>
      <c r="E287" s="5"/>
      <c r="F287" s="5"/>
      <c r="G287" s="5"/>
      <c r="H287" s="5"/>
      <c r="I287" s="5"/>
      <c r="J287" s="5"/>
      <c r="K287" s="48"/>
      <c r="L287" s="6"/>
      <c r="M287" s="7"/>
      <c r="N287" s="8"/>
      <c r="O287" s="9"/>
      <c r="P287" s="10">
        <f>B287</f>
        <v>13</v>
      </c>
      <c r="Q287" s="11"/>
      <c r="R287" s="9"/>
    </row>
    <row r="288" spans="1:19" ht="15.75" customHeight="1" x14ac:dyDescent="0.25">
      <c r="A288" s="4">
        <v>2202</v>
      </c>
      <c r="B288" s="5" t="s">
        <v>43</v>
      </c>
      <c r="C288" s="5">
        <v>11</v>
      </c>
      <c r="D288" s="5"/>
      <c r="E288" s="5"/>
      <c r="F288" s="5"/>
      <c r="G288" s="5"/>
      <c r="H288" s="5"/>
      <c r="I288" s="5"/>
      <c r="J288" s="5"/>
      <c r="K288" s="48"/>
      <c r="L288" s="12"/>
      <c r="M288" s="13"/>
      <c r="N288" s="14"/>
      <c r="O288" s="15">
        <f>IF(C288=0,"",C288/B287)</f>
        <v>0.84615384615384615</v>
      </c>
      <c r="P288" s="16">
        <v>11</v>
      </c>
      <c r="Q288" s="17">
        <f t="shared" ref="Q288:Q295" si="24">IF(P288=0,"",P288/P287)</f>
        <v>0.84615384615384615</v>
      </c>
      <c r="R288" s="17">
        <f t="shared" ref="R288:R295" si="25">IF(P288=0,"",100%-Q288)</f>
        <v>0.15384615384615385</v>
      </c>
    </row>
    <row r="289" spans="1:19" ht="15.75" customHeight="1" x14ac:dyDescent="0.25">
      <c r="A289" s="4">
        <v>2301</v>
      </c>
      <c r="B289" s="5"/>
      <c r="C289" s="5"/>
      <c r="D289" s="5">
        <v>9</v>
      </c>
      <c r="E289" s="5"/>
      <c r="F289" s="5"/>
      <c r="G289" s="5"/>
      <c r="H289" s="5"/>
      <c r="I289" s="5"/>
      <c r="J289" s="5"/>
      <c r="K289" s="48"/>
      <c r="L289" s="12"/>
      <c r="M289" s="13"/>
      <c r="N289" s="14"/>
      <c r="O289" s="15">
        <f>IF(D289=0,"",D289/C288)</f>
        <v>0.81818181818181823</v>
      </c>
      <c r="P289" s="16">
        <v>10</v>
      </c>
      <c r="Q289" s="17">
        <f t="shared" si="24"/>
        <v>0.90909090909090906</v>
      </c>
      <c r="R289" s="17">
        <f t="shared" si="25"/>
        <v>9.0909090909090939E-2</v>
      </c>
      <c r="S289" s="18">
        <f>P289/P287</f>
        <v>0.76923076923076927</v>
      </c>
    </row>
    <row r="290" spans="1:19" ht="15.75" customHeight="1" x14ac:dyDescent="0.25">
      <c r="A290" s="4">
        <v>2302</v>
      </c>
      <c r="B290" s="5"/>
      <c r="C290" s="5"/>
      <c r="D290" s="5"/>
      <c r="E290" s="5">
        <v>7</v>
      </c>
      <c r="F290" s="5"/>
      <c r="G290" s="5"/>
      <c r="H290" s="5"/>
      <c r="I290" s="5"/>
      <c r="J290" s="5"/>
      <c r="K290" s="48"/>
      <c r="L290" s="12"/>
      <c r="M290" s="13"/>
      <c r="N290" s="14"/>
      <c r="O290" s="15">
        <f>IF(E290=0,"",E290/D289)</f>
        <v>0.77777777777777779</v>
      </c>
      <c r="P290" s="16">
        <v>9</v>
      </c>
      <c r="Q290" s="17">
        <f t="shared" si="24"/>
        <v>0.9</v>
      </c>
      <c r="R290" s="17">
        <f t="shared" si="25"/>
        <v>9.9999999999999978E-2</v>
      </c>
    </row>
    <row r="291" spans="1:19" ht="15.75" customHeight="1" x14ac:dyDescent="0.25">
      <c r="A291" s="4">
        <v>2401</v>
      </c>
      <c r="B291" s="5"/>
      <c r="C291" s="5"/>
      <c r="D291" s="5"/>
      <c r="E291" s="5"/>
      <c r="F291" s="5">
        <v>7</v>
      </c>
      <c r="G291" s="5"/>
      <c r="H291" s="5"/>
      <c r="I291" s="5"/>
      <c r="J291" s="5"/>
      <c r="K291" s="48"/>
      <c r="L291" s="12"/>
      <c r="M291" s="13"/>
      <c r="N291" s="14"/>
      <c r="O291" s="15">
        <f>IF(F291=0,"",F291/E290)</f>
        <v>1</v>
      </c>
      <c r="P291" s="16">
        <v>9</v>
      </c>
      <c r="Q291" s="17">
        <f t="shared" si="24"/>
        <v>1</v>
      </c>
      <c r="R291" s="17">
        <f t="shared" si="25"/>
        <v>0</v>
      </c>
    </row>
    <row r="292" spans="1:19" ht="15.75" customHeight="1" x14ac:dyDescent="0.25">
      <c r="A292" s="4">
        <v>2402</v>
      </c>
      <c r="B292" s="5"/>
      <c r="C292" s="5"/>
      <c r="D292" s="5"/>
      <c r="E292" s="5"/>
      <c r="F292" s="5"/>
      <c r="G292" s="5">
        <v>7</v>
      </c>
      <c r="H292" s="5"/>
      <c r="I292" s="5"/>
      <c r="J292" s="5"/>
      <c r="K292" s="48"/>
      <c r="L292" s="12"/>
      <c r="M292" s="13"/>
      <c r="N292" s="14"/>
      <c r="O292" s="15">
        <f>IF(G292=0,"",G292/F291)</f>
        <v>1</v>
      </c>
      <c r="P292" s="16">
        <v>8</v>
      </c>
      <c r="Q292" s="17">
        <f t="shared" si="24"/>
        <v>0.88888888888888884</v>
      </c>
      <c r="R292" s="17">
        <f t="shared" si="25"/>
        <v>0.11111111111111116</v>
      </c>
    </row>
    <row r="293" spans="1:19" ht="15.75" customHeight="1" x14ac:dyDescent="0.25">
      <c r="A293" s="4">
        <v>2501</v>
      </c>
      <c r="B293" s="5"/>
      <c r="C293" s="5"/>
      <c r="D293" s="5"/>
      <c r="E293" s="5"/>
      <c r="F293" s="5"/>
      <c r="G293" s="5"/>
      <c r="H293" s="5">
        <v>7</v>
      </c>
      <c r="I293" s="5"/>
      <c r="J293" s="5"/>
      <c r="K293" s="48"/>
      <c r="L293" s="12"/>
      <c r="M293" s="13"/>
      <c r="N293" s="14"/>
      <c r="O293" s="15">
        <f>IF(H293=0,"",H293/G292)</f>
        <v>1</v>
      </c>
      <c r="P293" s="16">
        <v>8</v>
      </c>
      <c r="Q293" s="17">
        <f t="shared" si="24"/>
        <v>1</v>
      </c>
      <c r="R293" s="17">
        <f t="shared" si="25"/>
        <v>0</v>
      </c>
    </row>
    <row r="294" spans="1:19" ht="15.75" customHeight="1" x14ac:dyDescent="0.25">
      <c r="A294" s="4">
        <v>2502</v>
      </c>
      <c r="B294" s="5"/>
      <c r="C294" s="5"/>
      <c r="D294" s="5"/>
      <c r="E294" s="5"/>
      <c r="F294" s="5"/>
      <c r="G294" s="5"/>
      <c r="H294" s="5"/>
      <c r="I294" s="5">
        <v>7</v>
      </c>
      <c r="J294" s="5"/>
      <c r="K294" s="48"/>
      <c r="L294" s="12"/>
      <c r="M294" s="13"/>
      <c r="N294" s="14"/>
      <c r="O294" s="15">
        <f>IF(I294=0,"",I294/H293)</f>
        <v>1</v>
      </c>
      <c r="P294" s="16">
        <v>8</v>
      </c>
      <c r="Q294" s="17">
        <f t="shared" si="24"/>
        <v>1</v>
      </c>
      <c r="R294" s="17">
        <f t="shared" si="25"/>
        <v>0</v>
      </c>
    </row>
    <row r="295" spans="1:19" ht="15.75" customHeight="1" x14ac:dyDescent="0.25">
      <c r="A295" s="4">
        <v>2601</v>
      </c>
      <c r="B295" s="5"/>
      <c r="C295" s="5"/>
      <c r="D295" s="5"/>
      <c r="E295" s="5"/>
      <c r="F295" s="5"/>
      <c r="G295" s="5"/>
      <c r="H295" s="5"/>
      <c r="I295" s="5"/>
      <c r="J295" s="5"/>
      <c r="K295" s="48"/>
      <c r="L295" s="12"/>
      <c r="M295" s="13"/>
      <c r="N295" s="14"/>
      <c r="O295" s="15" t="str">
        <f>IF(J295=0,"",J295/I294)</f>
        <v/>
      </c>
      <c r="P295" s="16"/>
      <c r="Q295" s="17" t="str">
        <f t="shared" si="24"/>
        <v/>
      </c>
      <c r="R295" s="17" t="str">
        <f t="shared" si="25"/>
        <v/>
      </c>
    </row>
    <row r="296" spans="1:19" ht="15.75" customHeight="1" x14ac:dyDescent="0.25">
      <c r="A296" s="4">
        <v>2602</v>
      </c>
      <c r="B296" s="5"/>
      <c r="C296" s="5"/>
      <c r="D296" s="5"/>
      <c r="E296" s="5"/>
      <c r="F296" s="5"/>
      <c r="G296" s="5"/>
      <c r="H296" s="5"/>
      <c r="I296" s="5"/>
      <c r="J296" s="5"/>
      <c r="K296" s="48"/>
      <c r="L296" s="12"/>
      <c r="M296" s="13"/>
      <c r="N296" s="19"/>
      <c r="O296" s="20"/>
      <c r="P296" s="21"/>
      <c r="Q296" s="22"/>
      <c r="R296" s="20"/>
    </row>
    <row r="297" spans="1:19" ht="15.75" customHeight="1" x14ac:dyDescent="0.25">
      <c r="A297" s="4">
        <v>2701</v>
      </c>
      <c r="B297" s="5"/>
      <c r="C297" s="5"/>
      <c r="D297" s="5"/>
      <c r="E297" s="5"/>
      <c r="F297" s="5"/>
      <c r="G297" s="5"/>
      <c r="H297" s="5"/>
      <c r="I297" s="5"/>
      <c r="J297" s="5"/>
      <c r="K297" s="48"/>
      <c r="L297" s="12"/>
      <c r="M297" s="13"/>
      <c r="N297" s="19"/>
      <c r="O297" s="23"/>
      <c r="P297" s="21"/>
      <c r="Q297" s="24"/>
      <c r="R297" s="23"/>
    </row>
    <row r="298" spans="1:19" ht="15.75" customHeight="1" x14ac:dyDescent="0.25">
      <c r="A298" s="4">
        <v>2702</v>
      </c>
      <c r="B298" s="5"/>
      <c r="C298" s="5"/>
      <c r="D298" s="5"/>
      <c r="E298" s="5"/>
      <c r="F298" s="5"/>
      <c r="G298" s="5"/>
      <c r="H298" s="5"/>
      <c r="I298" s="5"/>
      <c r="J298" s="5"/>
      <c r="K298" s="48"/>
      <c r="L298" s="12"/>
      <c r="M298" s="13"/>
      <c r="N298" s="19"/>
      <c r="O298" s="23"/>
      <c r="P298" s="21"/>
      <c r="Q298" s="24"/>
      <c r="R298" s="23"/>
    </row>
    <row r="299" spans="1:19" ht="15.75" customHeight="1" x14ac:dyDescent="0.25">
      <c r="A299" s="4">
        <v>2801</v>
      </c>
      <c r="B299" s="5"/>
      <c r="C299" s="5"/>
      <c r="D299" s="5"/>
      <c r="E299" s="5"/>
      <c r="F299" s="5"/>
      <c r="G299" s="5"/>
      <c r="H299" s="5"/>
      <c r="I299" s="5"/>
      <c r="J299" s="5"/>
      <c r="K299" s="48"/>
      <c r="L299" s="12"/>
      <c r="M299" s="13"/>
      <c r="N299" s="19"/>
      <c r="O299" s="13"/>
      <c r="P299" s="19"/>
      <c r="Q299" s="25"/>
      <c r="R299" s="23"/>
    </row>
    <row r="300" spans="1:19" ht="15.75" customHeight="1" x14ac:dyDescent="0.25">
      <c r="A300" s="4">
        <v>2802</v>
      </c>
      <c r="B300" s="5"/>
      <c r="C300" s="5"/>
      <c r="D300" s="5"/>
      <c r="E300" s="5"/>
      <c r="F300" s="5"/>
      <c r="G300" s="5"/>
      <c r="H300" s="5"/>
      <c r="I300" s="5"/>
      <c r="J300" s="5"/>
      <c r="K300" s="48"/>
      <c r="L300" s="12"/>
      <c r="M300" s="13"/>
      <c r="N300" s="19"/>
      <c r="O300" s="26" t="s">
        <v>21</v>
      </c>
      <c r="P300" s="27"/>
      <c r="Q300" s="28" t="str">
        <f>IF(SUM(K289:K296)=0,"",SUM(K289:K296))</f>
        <v/>
      </c>
      <c r="R300" s="29" t="s">
        <v>4</v>
      </c>
    </row>
    <row r="301" spans="1:19" ht="15.75" customHeight="1" x14ac:dyDescent="0.25">
      <c r="A301" s="4">
        <v>2901</v>
      </c>
      <c r="B301" s="5"/>
      <c r="C301" s="5"/>
      <c r="D301" s="5"/>
      <c r="E301" s="5"/>
      <c r="F301" s="5"/>
      <c r="G301" s="5"/>
      <c r="H301" s="5"/>
      <c r="I301" s="5"/>
      <c r="J301" s="5"/>
      <c r="K301" s="48"/>
      <c r="L301" s="12"/>
      <c r="M301" s="13"/>
      <c r="N301" s="19"/>
      <c r="O301" s="30" t="s">
        <v>22</v>
      </c>
      <c r="P301" s="31" t="str">
        <f>IF(P300/B287=0,"",P300/B287)</f>
        <v/>
      </c>
      <c r="Q301" s="32" t="e">
        <f>IF(P300/Q300=0,"",P300/Q300)</f>
        <v>#VALUE!</v>
      </c>
      <c r="R301" s="33" t="s">
        <v>23</v>
      </c>
    </row>
    <row r="302" spans="1:19" ht="15.75" customHeight="1" x14ac:dyDescent="0.25">
      <c r="A302" s="4">
        <v>2902</v>
      </c>
      <c r="B302" s="103"/>
      <c r="C302" s="103"/>
      <c r="D302" s="103"/>
      <c r="E302" s="103"/>
      <c r="F302" s="103"/>
      <c r="G302" s="103"/>
      <c r="H302" s="103"/>
      <c r="I302" s="103"/>
      <c r="J302" s="103"/>
      <c r="K302" s="48"/>
      <c r="L302" s="34"/>
      <c r="M302" s="35"/>
      <c r="N302" s="36"/>
      <c r="O302" s="37"/>
      <c r="P302" s="38"/>
      <c r="Q302" s="38"/>
      <c r="R302" s="39"/>
    </row>
    <row r="303" spans="1:19" ht="18" customHeight="1" x14ac:dyDescent="0.25">
      <c r="A303" s="40"/>
      <c r="B303" s="113" t="s">
        <v>24</v>
      </c>
      <c r="C303" s="113"/>
      <c r="D303" s="113"/>
      <c r="E303" s="113"/>
      <c r="F303" s="113"/>
      <c r="G303" s="113"/>
      <c r="H303" s="113"/>
      <c r="I303" s="113"/>
      <c r="J303" s="113"/>
      <c r="K303" s="102">
        <f>SUM(K290:K299)</f>
        <v>0</v>
      </c>
      <c r="L303" s="41" t="str">
        <f>IF(K295=0,"",K295/B287)</f>
        <v/>
      </c>
      <c r="M303" s="41" t="str">
        <f>IF(K303=0,"",K303/B287)</f>
        <v/>
      </c>
      <c r="N303" s="42" t="str">
        <f>IF(K295=0,"0%",M303-L303)</f>
        <v>0%</v>
      </c>
      <c r="O303" s="2"/>
      <c r="P303" s="3"/>
      <c r="Q303" s="43"/>
      <c r="R303" s="2"/>
    </row>
    <row r="304" spans="1:19" ht="12.75" customHeight="1" x14ac:dyDescent="0.25"/>
    <row r="305" spans="1:19" ht="12.75" customHeight="1" x14ac:dyDescent="0.25"/>
    <row r="306" spans="1:19" ht="26.25" x14ac:dyDescent="0.4">
      <c r="B306" s="114" t="s">
        <v>0</v>
      </c>
      <c r="C306" s="114"/>
      <c r="D306" s="114"/>
      <c r="E306" s="114"/>
      <c r="F306" s="114"/>
      <c r="G306" s="114"/>
      <c r="H306" s="114"/>
      <c r="I306" s="114"/>
      <c r="J306" s="114"/>
      <c r="K306" s="1" t="s">
        <v>42</v>
      </c>
      <c r="L306" s="1"/>
      <c r="M306" s="2"/>
      <c r="N306" s="2"/>
      <c r="O306" s="3"/>
      <c r="P306" s="2"/>
      <c r="Q306" s="3"/>
      <c r="R306" s="3"/>
      <c r="S306" s="3"/>
    </row>
    <row r="307" spans="1:19" ht="20.25" x14ac:dyDescent="0.25">
      <c r="A307" s="115" t="s">
        <v>2</v>
      </c>
      <c r="B307" s="116" t="s">
        <v>3</v>
      </c>
      <c r="C307" s="117"/>
      <c r="D307" s="117"/>
      <c r="E307" s="117"/>
      <c r="F307" s="117"/>
      <c r="G307" s="117"/>
      <c r="H307" s="117"/>
      <c r="I307" s="117"/>
      <c r="J307" s="117"/>
      <c r="K307" s="118" t="s">
        <v>4</v>
      </c>
      <c r="L307" s="112" t="s">
        <v>5</v>
      </c>
      <c r="M307" s="112" t="s">
        <v>6</v>
      </c>
      <c r="N307" s="120" t="s">
        <v>7</v>
      </c>
      <c r="O307" s="112" t="s">
        <v>8</v>
      </c>
      <c r="P307" s="110" t="s">
        <v>9</v>
      </c>
      <c r="Q307" s="110" t="s">
        <v>10</v>
      </c>
      <c r="R307" s="112" t="s">
        <v>11</v>
      </c>
    </row>
    <row r="308" spans="1:19" ht="15.75" x14ac:dyDescent="0.25">
      <c r="A308" s="111"/>
      <c r="B308" s="4" t="s">
        <v>12</v>
      </c>
      <c r="C308" s="4" t="s">
        <v>13</v>
      </c>
      <c r="D308" s="4" t="s">
        <v>14</v>
      </c>
      <c r="E308" s="4" t="s">
        <v>15</v>
      </c>
      <c r="F308" s="4" t="s">
        <v>16</v>
      </c>
      <c r="G308" s="4" t="s">
        <v>17</v>
      </c>
      <c r="H308" s="4" t="s">
        <v>18</v>
      </c>
      <c r="I308" s="4" t="s">
        <v>19</v>
      </c>
      <c r="J308" s="4" t="s">
        <v>20</v>
      </c>
      <c r="K308" s="119"/>
      <c r="L308" s="111"/>
      <c r="M308" s="111"/>
      <c r="N308" s="111"/>
      <c r="O308" s="111"/>
      <c r="P308" s="111"/>
      <c r="Q308" s="111"/>
      <c r="R308" s="111"/>
    </row>
    <row r="309" spans="1:19" ht="15.75" customHeight="1" x14ac:dyDescent="0.25">
      <c r="A309" s="4">
        <v>2202</v>
      </c>
      <c r="B309" s="5">
        <v>22</v>
      </c>
      <c r="C309" s="5"/>
      <c r="D309" s="5"/>
      <c r="E309" s="5"/>
      <c r="F309" s="5"/>
      <c r="G309" s="5"/>
      <c r="H309" s="5"/>
      <c r="I309" s="5"/>
      <c r="J309" s="5"/>
      <c r="K309" s="48"/>
      <c r="L309" s="6"/>
      <c r="M309" s="7"/>
      <c r="N309" s="8"/>
      <c r="O309" s="9"/>
      <c r="P309" s="10">
        <f>B309</f>
        <v>22</v>
      </c>
      <c r="Q309" s="11"/>
      <c r="R309" s="9"/>
    </row>
    <row r="310" spans="1:19" ht="15.75" customHeight="1" x14ac:dyDescent="0.25">
      <c r="A310" s="4">
        <v>2301</v>
      </c>
      <c r="B310" s="5" t="s">
        <v>43</v>
      </c>
      <c r="C310" s="5">
        <v>13</v>
      </c>
      <c r="D310" s="5"/>
      <c r="E310" s="5"/>
      <c r="F310" s="5"/>
      <c r="G310" s="5"/>
      <c r="H310" s="5"/>
      <c r="I310" s="5"/>
      <c r="J310" s="5"/>
      <c r="K310" s="48"/>
      <c r="L310" s="12"/>
      <c r="M310" s="13"/>
      <c r="N310" s="14"/>
      <c r="O310" s="15">
        <f>IF(C310=0,"",C310/B309)</f>
        <v>0.59090909090909094</v>
      </c>
      <c r="P310" s="16">
        <v>13</v>
      </c>
      <c r="Q310" s="17">
        <f t="shared" ref="Q310:Q317" si="26">IF(P310=0,"",P310/P309)</f>
        <v>0.59090909090909094</v>
      </c>
      <c r="R310" s="17">
        <f t="shared" ref="R310:R317" si="27">IF(P310=0,"",100%-Q310)</f>
        <v>0.40909090909090906</v>
      </c>
    </row>
    <row r="311" spans="1:19" ht="15.75" customHeight="1" x14ac:dyDescent="0.25">
      <c r="A311" s="4">
        <v>2302</v>
      </c>
      <c r="B311" s="5"/>
      <c r="C311" s="5"/>
      <c r="D311" s="5">
        <v>11</v>
      </c>
      <c r="E311" s="5"/>
      <c r="F311" s="5"/>
      <c r="G311" s="5"/>
      <c r="H311" s="5"/>
      <c r="I311" s="5"/>
      <c r="J311" s="5"/>
      <c r="K311" s="48"/>
      <c r="L311" s="12"/>
      <c r="M311" s="13"/>
      <c r="N311" s="14"/>
      <c r="O311" s="15">
        <f>IF(D311=0,"",D311/C310)</f>
        <v>0.84615384615384615</v>
      </c>
      <c r="P311" s="16">
        <v>13</v>
      </c>
      <c r="Q311" s="17">
        <f t="shared" si="26"/>
        <v>1</v>
      </c>
      <c r="R311" s="17">
        <f t="shared" si="27"/>
        <v>0</v>
      </c>
      <c r="S311" s="18">
        <f>P311/P309</f>
        <v>0.59090909090909094</v>
      </c>
    </row>
    <row r="312" spans="1:19" ht="15.75" customHeight="1" x14ac:dyDescent="0.25">
      <c r="A312" s="4">
        <v>2401</v>
      </c>
      <c r="B312" s="5"/>
      <c r="C312" s="5"/>
      <c r="D312" s="5"/>
      <c r="E312" s="5">
        <v>10</v>
      </c>
      <c r="F312" s="5"/>
      <c r="G312" s="5"/>
      <c r="H312" s="5"/>
      <c r="I312" s="5"/>
      <c r="J312" s="5"/>
      <c r="K312" s="48"/>
      <c r="L312" s="12"/>
      <c r="M312" s="13"/>
      <c r="N312" s="14"/>
      <c r="O312" s="15">
        <f>IF(E312=0,"",E312/D311)</f>
        <v>0.90909090909090906</v>
      </c>
      <c r="P312" s="16">
        <v>11</v>
      </c>
      <c r="Q312" s="17">
        <f t="shared" si="26"/>
        <v>0.84615384615384615</v>
      </c>
      <c r="R312" s="17">
        <f t="shared" si="27"/>
        <v>0.15384615384615385</v>
      </c>
    </row>
    <row r="313" spans="1:19" ht="15.75" customHeight="1" x14ac:dyDescent="0.25">
      <c r="A313" s="4">
        <v>2402</v>
      </c>
      <c r="B313" s="5"/>
      <c r="C313" s="5"/>
      <c r="D313" s="5"/>
      <c r="E313" s="5"/>
      <c r="F313" s="5">
        <v>10</v>
      </c>
      <c r="G313" s="5"/>
      <c r="H313" s="5"/>
      <c r="I313" s="5"/>
      <c r="J313" s="5"/>
      <c r="K313" s="48"/>
      <c r="L313" s="12"/>
      <c r="M313" s="13"/>
      <c r="N313" s="14"/>
      <c r="O313" s="15">
        <f>IF(F313=0,"",F313/E312)</f>
        <v>1</v>
      </c>
      <c r="P313" s="16">
        <v>11</v>
      </c>
      <c r="Q313" s="17">
        <f t="shared" si="26"/>
        <v>1</v>
      </c>
      <c r="R313" s="17">
        <f t="shared" si="27"/>
        <v>0</v>
      </c>
    </row>
    <row r="314" spans="1:19" ht="15.75" customHeight="1" x14ac:dyDescent="0.25">
      <c r="A314" s="4">
        <v>2501</v>
      </c>
      <c r="B314" s="5"/>
      <c r="C314" s="5"/>
      <c r="D314" s="5"/>
      <c r="E314" s="5"/>
      <c r="F314" s="5"/>
      <c r="G314" s="5">
        <v>7</v>
      </c>
      <c r="H314" s="5"/>
      <c r="I314" s="5"/>
      <c r="J314" s="5"/>
      <c r="K314" s="48"/>
      <c r="L314" s="12"/>
      <c r="M314" s="13"/>
      <c r="N314" s="14"/>
      <c r="O314" s="15">
        <f>IF(G314=0,"",G314/F313)</f>
        <v>0.7</v>
      </c>
      <c r="P314" s="16">
        <v>10</v>
      </c>
      <c r="Q314" s="17">
        <f t="shared" si="26"/>
        <v>0.90909090909090906</v>
      </c>
      <c r="R314" s="17">
        <f t="shared" si="27"/>
        <v>9.0909090909090939E-2</v>
      </c>
    </row>
    <row r="315" spans="1:19" ht="15.75" customHeight="1" x14ac:dyDescent="0.25">
      <c r="A315" s="4">
        <v>2502</v>
      </c>
      <c r="B315" s="5"/>
      <c r="C315" s="5"/>
      <c r="D315" s="5"/>
      <c r="E315" s="5"/>
      <c r="F315" s="5"/>
      <c r="G315" s="5"/>
      <c r="H315" s="5">
        <v>7</v>
      </c>
      <c r="I315" s="5"/>
      <c r="J315" s="5"/>
      <c r="K315" s="48"/>
      <c r="L315" s="12"/>
      <c r="M315" s="13"/>
      <c r="N315" s="14"/>
      <c r="O315" s="15">
        <f>IF(H315=0,"",H315/G314)</f>
        <v>1</v>
      </c>
      <c r="P315" s="16">
        <v>10</v>
      </c>
      <c r="Q315" s="17">
        <f t="shared" si="26"/>
        <v>1</v>
      </c>
      <c r="R315" s="17">
        <f t="shared" si="27"/>
        <v>0</v>
      </c>
    </row>
    <row r="316" spans="1:19" ht="15.75" customHeight="1" x14ac:dyDescent="0.25">
      <c r="A316" s="4">
        <v>2601</v>
      </c>
      <c r="B316" s="5"/>
      <c r="C316" s="5"/>
      <c r="D316" s="5"/>
      <c r="E316" s="5"/>
      <c r="F316" s="5"/>
      <c r="G316" s="5"/>
      <c r="H316" s="5"/>
      <c r="I316" s="5"/>
      <c r="J316" s="5"/>
      <c r="K316" s="48"/>
      <c r="L316" s="12"/>
      <c r="M316" s="13"/>
      <c r="N316" s="14"/>
      <c r="O316" s="15" t="str">
        <f>IF(I316=0,"",I316/H315)</f>
        <v/>
      </c>
      <c r="P316" s="16"/>
      <c r="Q316" s="17" t="str">
        <f t="shared" si="26"/>
        <v/>
      </c>
      <c r="R316" s="17" t="str">
        <f t="shared" si="27"/>
        <v/>
      </c>
    </row>
    <row r="317" spans="1:19" ht="15.75" customHeight="1" x14ac:dyDescent="0.25">
      <c r="A317" s="4">
        <v>2602</v>
      </c>
      <c r="B317" s="5"/>
      <c r="C317" s="5"/>
      <c r="D317" s="5"/>
      <c r="E317" s="5"/>
      <c r="F317" s="5"/>
      <c r="G317" s="5"/>
      <c r="H317" s="5"/>
      <c r="I317" s="5"/>
      <c r="J317" s="5"/>
      <c r="K317" s="48"/>
      <c r="L317" s="12"/>
      <c r="M317" s="13"/>
      <c r="N317" s="14"/>
      <c r="O317" s="15" t="str">
        <f>IF(J317=0,"",J317/I316)</f>
        <v/>
      </c>
      <c r="P317" s="16"/>
      <c r="Q317" s="17" t="str">
        <f t="shared" si="26"/>
        <v/>
      </c>
      <c r="R317" s="17" t="str">
        <f t="shared" si="27"/>
        <v/>
      </c>
    </row>
    <row r="318" spans="1:19" ht="15.75" customHeight="1" x14ac:dyDescent="0.25">
      <c r="A318" s="4">
        <v>2701</v>
      </c>
      <c r="B318" s="5"/>
      <c r="C318" s="5"/>
      <c r="D318" s="5"/>
      <c r="E318" s="5"/>
      <c r="F318" s="5"/>
      <c r="G318" s="5"/>
      <c r="H318" s="5"/>
      <c r="I318" s="5"/>
      <c r="J318" s="5"/>
      <c r="K318" s="48"/>
      <c r="L318" s="12"/>
      <c r="M318" s="13"/>
      <c r="N318" s="19"/>
      <c r="O318" s="20"/>
      <c r="P318" s="21"/>
      <c r="Q318" s="22"/>
      <c r="R318" s="20"/>
    </row>
    <row r="319" spans="1:19" ht="15.75" customHeight="1" x14ac:dyDescent="0.25">
      <c r="A319" s="4">
        <v>2702</v>
      </c>
      <c r="B319" s="5"/>
      <c r="C319" s="5"/>
      <c r="D319" s="5"/>
      <c r="E319" s="5"/>
      <c r="F319" s="5"/>
      <c r="G319" s="5"/>
      <c r="H319" s="5"/>
      <c r="I319" s="5"/>
      <c r="J319" s="5"/>
      <c r="K319" s="48"/>
      <c r="L319" s="12"/>
      <c r="M319" s="13"/>
      <c r="N319" s="19"/>
      <c r="O319" s="23"/>
      <c r="P319" s="21"/>
      <c r="Q319" s="24"/>
      <c r="R319" s="23"/>
    </row>
    <row r="320" spans="1:19" ht="15.75" customHeight="1" x14ac:dyDescent="0.25">
      <c r="A320" s="4">
        <v>2801</v>
      </c>
      <c r="B320" s="5"/>
      <c r="C320" s="5"/>
      <c r="D320" s="5"/>
      <c r="E320" s="5"/>
      <c r="F320" s="5"/>
      <c r="G320" s="5"/>
      <c r="H320" s="5"/>
      <c r="I320" s="5"/>
      <c r="J320" s="5"/>
      <c r="K320" s="48"/>
      <c r="L320" s="12"/>
      <c r="M320" s="13"/>
      <c r="N320" s="19"/>
      <c r="O320" s="23"/>
      <c r="P320" s="21"/>
      <c r="Q320" s="24"/>
      <c r="R320" s="23"/>
    </row>
    <row r="321" spans="1:21" ht="15.75" customHeight="1" x14ac:dyDescent="0.25">
      <c r="A321" s="4">
        <v>2802</v>
      </c>
      <c r="B321" s="5"/>
      <c r="C321" s="5"/>
      <c r="D321" s="5"/>
      <c r="E321" s="5"/>
      <c r="F321" s="5"/>
      <c r="G321" s="5"/>
      <c r="H321" s="5"/>
      <c r="I321" s="5"/>
      <c r="J321" s="5"/>
      <c r="K321" s="48"/>
      <c r="L321" s="12"/>
      <c r="M321" s="13"/>
      <c r="N321" s="19"/>
      <c r="O321" s="13"/>
      <c r="P321" s="19"/>
      <c r="Q321" s="25"/>
      <c r="R321" s="23"/>
    </row>
    <row r="322" spans="1:21" ht="15.75" customHeight="1" x14ac:dyDescent="0.25">
      <c r="A322" s="4">
        <v>2901</v>
      </c>
      <c r="B322" s="5"/>
      <c r="C322" s="5"/>
      <c r="D322" s="5"/>
      <c r="E322" s="5"/>
      <c r="F322" s="5"/>
      <c r="G322" s="5"/>
      <c r="H322" s="5"/>
      <c r="I322" s="5"/>
      <c r="J322" s="5"/>
      <c r="K322" s="48"/>
      <c r="L322" s="12"/>
      <c r="M322" s="13"/>
      <c r="N322" s="19"/>
      <c r="O322" s="26" t="s">
        <v>21</v>
      </c>
      <c r="P322" s="27"/>
      <c r="Q322" s="28" t="str">
        <f>IF(SUM(K311:K318)=0,"",SUM(K311:K318))</f>
        <v/>
      </c>
      <c r="R322" s="29" t="s">
        <v>4</v>
      </c>
    </row>
    <row r="323" spans="1:21" ht="15.75" customHeight="1" x14ac:dyDescent="0.25">
      <c r="A323" s="4">
        <v>2902</v>
      </c>
      <c r="B323" s="5"/>
      <c r="C323" s="5"/>
      <c r="D323" s="5"/>
      <c r="E323" s="5"/>
      <c r="F323" s="5"/>
      <c r="G323" s="5"/>
      <c r="H323" s="5"/>
      <c r="I323" s="5"/>
      <c r="J323" s="5"/>
      <c r="K323" s="48"/>
      <c r="L323" s="12"/>
      <c r="M323" s="13"/>
      <c r="N323" s="19"/>
      <c r="O323" s="30" t="s">
        <v>22</v>
      </c>
      <c r="P323" s="31" t="str">
        <f>IF(P322/B309=0,"",P322/B309)</f>
        <v/>
      </c>
      <c r="Q323" s="32" t="e">
        <f>IF(P322/Q322=0,"",P322/Q322)</f>
        <v>#VALUE!</v>
      </c>
      <c r="R323" s="33" t="s">
        <v>23</v>
      </c>
    </row>
    <row r="324" spans="1:21" ht="15.75" x14ac:dyDescent="0.25">
      <c r="A324" s="4">
        <v>3001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48"/>
      <c r="L324" s="34"/>
      <c r="M324" s="35"/>
      <c r="N324" s="36"/>
      <c r="O324" s="37"/>
      <c r="P324" s="38"/>
      <c r="Q324" s="38"/>
      <c r="R324" s="39"/>
    </row>
    <row r="325" spans="1:21" ht="18" customHeight="1" x14ac:dyDescent="0.25">
      <c r="A325" s="40"/>
      <c r="B325" s="113" t="s">
        <v>24</v>
      </c>
      <c r="C325" s="113"/>
      <c r="D325" s="113"/>
      <c r="E325" s="113"/>
      <c r="F325" s="113"/>
      <c r="G325" s="113"/>
      <c r="H325" s="113"/>
      <c r="I325" s="113"/>
      <c r="J325" s="113"/>
      <c r="K325" s="102">
        <f>SUM(K312:K321)</f>
        <v>0</v>
      </c>
      <c r="L325" s="41" t="str">
        <f>IF(K317=0,"",K317/B309)</f>
        <v/>
      </c>
      <c r="M325" s="41" t="str">
        <f>IF(K325=0,"",K325/B309)</f>
        <v/>
      </c>
      <c r="N325" s="42" t="str">
        <f>IF(K317=0,"0%",M325-L325)</f>
        <v>0%</v>
      </c>
      <c r="O325" s="2"/>
      <c r="P325" s="3"/>
      <c r="Q325" s="43"/>
      <c r="R325" s="2"/>
    </row>
    <row r="326" spans="1:21" ht="12.75" customHeight="1" x14ac:dyDescent="0.25"/>
    <row r="327" spans="1:21" ht="12.75" customHeight="1" x14ac:dyDescent="0.25"/>
    <row r="328" spans="1:21" ht="26.25" x14ac:dyDescent="0.4">
      <c r="B328" s="114" t="s">
        <v>0</v>
      </c>
      <c r="C328" s="114"/>
      <c r="D328" s="114"/>
      <c r="E328" s="114"/>
      <c r="F328" s="114"/>
      <c r="G328" s="114"/>
      <c r="H328" s="114"/>
      <c r="I328" s="114"/>
      <c r="J328" s="114"/>
      <c r="K328" s="1" t="s">
        <v>44</v>
      </c>
      <c r="L328" s="1"/>
      <c r="M328" s="2"/>
      <c r="N328" s="2"/>
      <c r="O328" s="3"/>
      <c r="P328" s="2"/>
      <c r="Q328" s="3"/>
      <c r="R328" s="3"/>
      <c r="S328" s="3"/>
    </row>
    <row r="329" spans="1:21" ht="20.25" x14ac:dyDescent="0.25">
      <c r="A329" s="115" t="s">
        <v>2</v>
      </c>
      <c r="B329" s="116" t="s">
        <v>3</v>
      </c>
      <c r="C329" s="117"/>
      <c r="D329" s="117"/>
      <c r="E329" s="117"/>
      <c r="F329" s="117"/>
      <c r="G329" s="117"/>
      <c r="H329" s="117"/>
      <c r="I329" s="117"/>
      <c r="J329" s="117"/>
      <c r="K329" s="118" t="s">
        <v>4</v>
      </c>
      <c r="L329" s="112" t="s">
        <v>5</v>
      </c>
      <c r="M329" s="112" t="s">
        <v>6</v>
      </c>
      <c r="N329" s="120" t="s">
        <v>7</v>
      </c>
      <c r="O329" s="112" t="s">
        <v>8</v>
      </c>
      <c r="P329" s="110" t="s">
        <v>9</v>
      </c>
      <c r="Q329" s="110" t="s">
        <v>10</v>
      </c>
      <c r="R329" s="112" t="s">
        <v>11</v>
      </c>
    </row>
    <row r="330" spans="1:21" ht="15.75" x14ac:dyDescent="0.25">
      <c r="A330" s="111"/>
      <c r="B330" s="4" t="s">
        <v>12</v>
      </c>
      <c r="C330" s="4" t="s">
        <v>13</v>
      </c>
      <c r="D330" s="4" t="s">
        <v>14</v>
      </c>
      <c r="E330" s="4" t="s">
        <v>15</v>
      </c>
      <c r="F330" s="4" t="s">
        <v>16</v>
      </c>
      <c r="G330" s="4" t="s">
        <v>17</v>
      </c>
      <c r="H330" s="4" t="s">
        <v>18</v>
      </c>
      <c r="I330" s="4" t="s">
        <v>19</v>
      </c>
      <c r="J330" s="4" t="s">
        <v>20</v>
      </c>
      <c r="K330" s="119"/>
      <c r="L330" s="111"/>
      <c r="M330" s="111"/>
      <c r="N330" s="111"/>
      <c r="O330" s="111"/>
      <c r="P330" s="111"/>
      <c r="Q330" s="111"/>
      <c r="R330" s="111"/>
    </row>
    <row r="331" spans="1:21" ht="15.75" customHeight="1" x14ac:dyDescent="0.25">
      <c r="A331" s="4">
        <v>2301</v>
      </c>
      <c r="B331" s="5">
        <v>12</v>
      </c>
      <c r="C331" s="5"/>
      <c r="D331" s="5"/>
      <c r="E331" s="5"/>
      <c r="F331" s="5"/>
      <c r="G331" s="5"/>
      <c r="H331" s="5"/>
      <c r="I331" s="5"/>
      <c r="J331" s="5"/>
      <c r="K331" s="48"/>
      <c r="L331" s="6"/>
      <c r="M331" s="7"/>
      <c r="N331" s="8"/>
      <c r="O331" s="9"/>
      <c r="P331" s="10">
        <f>B331</f>
        <v>12</v>
      </c>
      <c r="Q331" s="11"/>
      <c r="R331" s="9"/>
    </row>
    <row r="332" spans="1:21" ht="15.75" customHeight="1" x14ac:dyDescent="0.25">
      <c r="A332" s="4">
        <v>2302</v>
      </c>
      <c r="B332" s="5" t="s">
        <v>43</v>
      </c>
      <c r="C332" s="5">
        <v>7</v>
      </c>
      <c r="D332" s="5"/>
      <c r="E332" s="5"/>
      <c r="F332" s="5"/>
      <c r="G332" s="5"/>
      <c r="H332" s="5"/>
      <c r="I332" s="5"/>
      <c r="J332" s="5"/>
      <c r="K332" s="48"/>
      <c r="L332" s="12"/>
      <c r="M332" s="13"/>
      <c r="N332" s="14"/>
      <c r="O332" s="15">
        <f>IF(C332=0,"",C332/B331)</f>
        <v>0.58333333333333337</v>
      </c>
      <c r="P332" s="16">
        <v>7</v>
      </c>
      <c r="Q332" s="17">
        <f t="shared" ref="Q332:Q339" si="28">IF(P332=0,"",P332/P331)</f>
        <v>0.58333333333333337</v>
      </c>
      <c r="R332" s="17">
        <f t="shared" ref="R332:R339" si="29">IF(P332=0,"",100%-Q332)</f>
        <v>0.41666666666666663</v>
      </c>
    </row>
    <row r="333" spans="1:21" ht="15.75" customHeight="1" x14ac:dyDescent="0.25">
      <c r="A333" s="4">
        <v>2401</v>
      </c>
      <c r="B333" s="5"/>
      <c r="C333" s="5"/>
      <c r="D333" s="5">
        <v>4</v>
      </c>
      <c r="E333" s="5"/>
      <c r="F333" s="5"/>
      <c r="G333" s="5"/>
      <c r="H333" s="5"/>
      <c r="I333" s="5"/>
      <c r="J333" s="5"/>
      <c r="K333" s="48"/>
      <c r="L333" s="12"/>
      <c r="M333" s="13"/>
      <c r="N333" s="14"/>
      <c r="O333" s="15">
        <f>IF(D333=0,"",D333/C332)</f>
        <v>0.5714285714285714</v>
      </c>
      <c r="P333" s="16">
        <v>7</v>
      </c>
      <c r="Q333" s="17">
        <f t="shared" si="28"/>
        <v>1</v>
      </c>
      <c r="R333" s="17">
        <f t="shared" si="29"/>
        <v>0</v>
      </c>
      <c r="S333" s="18">
        <f>P333/P331</f>
        <v>0.58333333333333337</v>
      </c>
    </row>
    <row r="334" spans="1:21" ht="15.75" customHeight="1" x14ac:dyDescent="0.25">
      <c r="A334" s="4">
        <v>2402</v>
      </c>
      <c r="B334" s="5"/>
      <c r="C334" s="5"/>
      <c r="D334" s="5"/>
      <c r="E334" s="89">
        <v>3</v>
      </c>
      <c r="F334" s="5"/>
      <c r="G334" s="5"/>
      <c r="H334" s="5"/>
      <c r="I334" s="5"/>
      <c r="J334" s="5"/>
      <c r="K334" s="48"/>
      <c r="L334" s="12"/>
      <c r="M334" s="13"/>
      <c r="N334" s="14"/>
      <c r="O334" s="15">
        <f>IF(E334=0,"",E334/D333)</f>
        <v>0.75</v>
      </c>
      <c r="P334" s="16">
        <v>7</v>
      </c>
      <c r="Q334" s="17">
        <f t="shared" si="28"/>
        <v>1</v>
      </c>
      <c r="R334" s="17">
        <f t="shared" si="29"/>
        <v>0</v>
      </c>
      <c r="U334" s="94"/>
    </row>
    <row r="335" spans="1:21" ht="15.75" customHeight="1" x14ac:dyDescent="0.25">
      <c r="A335" s="4">
        <v>2501</v>
      </c>
      <c r="B335" s="5"/>
      <c r="C335" s="5"/>
      <c r="D335" s="5"/>
      <c r="E335" s="5"/>
      <c r="F335" s="5">
        <v>3</v>
      </c>
      <c r="G335" s="5"/>
      <c r="H335" s="5"/>
      <c r="I335" s="5"/>
      <c r="J335" s="5"/>
      <c r="K335" s="48"/>
      <c r="L335" s="12"/>
      <c r="M335" s="13"/>
      <c r="N335" s="14"/>
      <c r="O335" s="93">
        <f>IF(F335=0,"",F335/E334)</f>
        <v>1</v>
      </c>
      <c r="P335" s="16">
        <v>7</v>
      </c>
      <c r="Q335" s="17">
        <f t="shared" si="28"/>
        <v>1</v>
      </c>
      <c r="R335" s="17">
        <f t="shared" si="29"/>
        <v>0</v>
      </c>
      <c r="U335" s="94"/>
    </row>
    <row r="336" spans="1:21" ht="15.75" customHeight="1" x14ac:dyDescent="0.25">
      <c r="A336" s="4">
        <v>2502</v>
      </c>
      <c r="B336" s="5"/>
      <c r="C336" s="5"/>
      <c r="D336" s="5"/>
      <c r="E336" s="5"/>
      <c r="F336" s="5"/>
      <c r="G336" s="5">
        <v>3</v>
      </c>
      <c r="H336" s="5"/>
      <c r="I336" s="5"/>
      <c r="J336" s="5"/>
      <c r="K336" s="48"/>
      <c r="L336" s="12"/>
      <c r="M336" s="13"/>
      <c r="N336" s="14"/>
      <c r="O336" s="15">
        <f>IF(G336=0,"",G336/F335)</f>
        <v>1</v>
      </c>
      <c r="P336" s="16">
        <v>6</v>
      </c>
      <c r="Q336" s="17">
        <f t="shared" si="28"/>
        <v>0.8571428571428571</v>
      </c>
      <c r="R336" s="17">
        <f t="shared" si="29"/>
        <v>0.1428571428571429</v>
      </c>
    </row>
    <row r="337" spans="1:19" ht="15.75" customHeight="1" x14ac:dyDescent="0.25">
      <c r="A337" s="4">
        <v>2601</v>
      </c>
      <c r="B337" s="5"/>
      <c r="C337" s="5"/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4"/>
      <c r="O337" s="15" t="str">
        <f>IF(H337=0,"",H337/G336)</f>
        <v/>
      </c>
      <c r="P337" s="16"/>
      <c r="Q337" s="17" t="str">
        <f t="shared" si="28"/>
        <v/>
      </c>
      <c r="R337" s="17" t="str">
        <f t="shared" si="29"/>
        <v/>
      </c>
    </row>
    <row r="338" spans="1:19" ht="15.75" customHeight="1" x14ac:dyDescent="0.25">
      <c r="A338" s="4">
        <v>2602</v>
      </c>
      <c r="B338" s="5"/>
      <c r="C338" s="5"/>
      <c r="D338" s="5"/>
      <c r="E338" s="5"/>
      <c r="F338" s="5"/>
      <c r="G338" s="5"/>
      <c r="H338" s="5"/>
      <c r="I338" s="5"/>
      <c r="J338" s="5"/>
      <c r="K338" s="48"/>
      <c r="L338" s="12"/>
      <c r="M338" s="13"/>
      <c r="N338" s="14"/>
      <c r="O338" s="15" t="str">
        <f>IF(I338=0,"",I338/H337)</f>
        <v/>
      </c>
      <c r="P338" s="16"/>
      <c r="Q338" s="17" t="str">
        <f t="shared" si="28"/>
        <v/>
      </c>
      <c r="R338" s="17" t="str">
        <f t="shared" si="29"/>
        <v/>
      </c>
    </row>
    <row r="339" spans="1:19" ht="15.75" customHeight="1" x14ac:dyDescent="0.25">
      <c r="A339" s="4">
        <v>2701</v>
      </c>
      <c r="B339" s="5"/>
      <c r="C339" s="5"/>
      <c r="D339" s="5"/>
      <c r="E339" s="5"/>
      <c r="F339" s="5"/>
      <c r="G339" s="5"/>
      <c r="H339" s="5"/>
      <c r="I339" s="5"/>
      <c r="J339" s="5"/>
      <c r="K339" s="48"/>
      <c r="L339" s="12"/>
      <c r="M339" s="13"/>
      <c r="N339" s="14"/>
      <c r="O339" s="15" t="str">
        <f>IF(J339=0,"",J339/I338)</f>
        <v/>
      </c>
      <c r="P339" s="16"/>
      <c r="Q339" s="17" t="str">
        <f t="shared" si="28"/>
        <v/>
      </c>
      <c r="R339" s="17" t="str">
        <f t="shared" si="29"/>
        <v/>
      </c>
    </row>
    <row r="340" spans="1:19" ht="15.75" customHeight="1" x14ac:dyDescent="0.25">
      <c r="A340" s="4">
        <v>2702</v>
      </c>
      <c r="B340" s="5"/>
      <c r="C340" s="5"/>
      <c r="D340" s="5"/>
      <c r="E340" s="5"/>
      <c r="F340" s="5"/>
      <c r="G340" s="5"/>
      <c r="H340" s="5"/>
      <c r="I340" s="5"/>
      <c r="J340" s="5"/>
      <c r="K340" s="48"/>
      <c r="L340" s="12"/>
      <c r="M340" s="13"/>
      <c r="N340" s="19"/>
      <c r="O340" s="20"/>
      <c r="P340" s="21"/>
      <c r="Q340" s="22"/>
      <c r="R340" s="20"/>
    </row>
    <row r="341" spans="1:19" ht="15.75" customHeight="1" x14ac:dyDescent="0.25">
      <c r="A341" s="4">
        <v>2801</v>
      </c>
      <c r="B341" s="5"/>
      <c r="C341" s="5"/>
      <c r="D341" s="5"/>
      <c r="E341" s="5"/>
      <c r="F341" s="5"/>
      <c r="G341" s="5"/>
      <c r="H341" s="5"/>
      <c r="I341" s="5"/>
      <c r="J341" s="5"/>
      <c r="K341" s="48"/>
      <c r="L341" s="12"/>
      <c r="M341" s="13"/>
      <c r="N341" s="19"/>
      <c r="O341" s="23"/>
      <c r="P341" s="21"/>
      <c r="Q341" s="24"/>
      <c r="R341" s="23"/>
    </row>
    <row r="342" spans="1:19" ht="15.75" customHeight="1" x14ac:dyDescent="0.25">
      <c r="A342" s="4">
        <v>2802</v>
      </c>
      <c r="B342" s="5"/>
      <c r="C342" s="5"/>
      <c r="D342" s="5"/>
      <c r="E342" s="5"/>
      <c r="F342" s="5"/>
      <c r="G342" s="5"/>
      <c r="H342" s="5"/>
      <c r="I342" s="5"/>
      <c r="J342" s="5"/>
      <c r="K342" s="48"/>
      <c r="L342" s="12"/>
      <c r="M342" s="13"/>
      <c r="N342" s="19"/>
      <c r="O342" s="23"/>
      <c r="P342" s="21"/>
      <c r="Q342" s="24"/>
      <c r="R342" s="23"/>
    </row>
    <row r="343" spans="1:19" ht="15.75" customHeight="1" x14ac:dyDescent="0.25">
      <c r="A343" s="4">
        <v>2901</v>
      </c>
      <c r="B343" s="5"/>
      <c r="C343" s="5"/>
      <c r="D343" s="5"/>
      <c r="E343" s="5"/>
      <c r="F343" s="5"/>
      <c r="G343" s="5"/>
      <c r="H343" s="5"/>
      <c r="I343" s="5"/>
      <c r="J343" s="5"/>
      <c r="K343" s="48"/>
      <c r="L343" s="12"/>
      <c r="M343" s="13"/>
      <c r="N343" s="19"/>
      <c r="O343" s="13"/>
      <c r="P343" s="19"/>
      <c r="Q343" s="25"/>
      <c r="R343" s="23"/>
    </row>
    <row r="344" spans="1:19" ht="15.75" x14ac:dyDescent="0.25">
      <c r="A344" s="4">
        <v>2902</v>
      </c>
      <c r="B344" s="5"/>
      <c r="C344" s="5"/>
      <c r="D344" s="5"/>
      <c r="E344" s="5"/>
      <c r="F344" s="5"/>
      <c r="G344" s="5"/>
      <c r="H344" s="5"/>
      <c r="I344" s="5"/>
      <c r="J344" s="5"/>
      <c r="K344" s="48"/>
      <c r="L344" s="12"/>
      <c r="M344" s="13"/>
      <c r="N344" s="19"/>
      <c r="O344" s="26" t="s">
        <v>21</v>
      </c>
      <c r="P344" s="27"/>
      <c r="Q344" s="28" t="str">
        <f>IF(SUM(K333:K340)=0,"",SUM(K333:K340))</f>
        <v/>
      </c>
      <c r="R344" s="29" t="s">
        <v>4</v>
      </c>
    </row>
    <row r="345" spans="1:19" ht="15.75" x14ac:dyDescent="0.25">
      <c r="A345" s="4">
        <v>3001</v>
      </c>
      <c r="B345" s="5"/>
      <c r="C345" s="5"/>
      <c r="D345" s="5"/>
      <c r="E345" s="5"/>
      <c r="F345" s="5"/>
      <c r="G345" s="5"/>
      <c r="H345" s="5"/>
      <c r="I345" s="5"/>
      <c r="J345" s="5"/>
      <c r="K345" s="48"/>
      <c r="L345" s="12"/>
      <c r="M345" s="13"/>
      <c r="N345" s="19"/>
      <c r="O345" s="30" t="s">
        <v>22</v>
      </c>
      <c r="P345" s="31" t="str">
        <f>IF(P344/B331=0,"",P344/B331)</f>
        <v/>
      </c>
      <c r="Q345" s="32" t="e">
        <f>IF(P344/Q344=0,"",P344/Q344)</f>
        <v>#VALUE!</v>
      </c>
      <c r="R345" s="33" t="s">
        <v>23</v>
      </c>
    </row>
    <row r="346" spans="1:19" ht="15.75" x14ac:dyDescent="0.25">
      <c r="A346" s="4">
        <v>3002</v>
      </c>
      <c r="B346" s="103"/>
      <c r="C346" s="103"/>
      <c r="D346" s="103"/>
      <c r="E346" s="103"/>
      <c r="F346" s="103"/>
      <c r="G346" s="103"/>
      <c r="H346" s="103"/>
      <c r="I346" s="103"/>
      <c r="J346" s="103"/>
      <c r="K346" s="48"/>
      <c r="L346" s="34"/>
      <c r="M346" s="35"/>
      <c r="N346" s="36"/>
      <c r="O346" s="37"/>
      <c r="P346" s="38"/>
      <c r="Q346" s="38"/>
      <c r="R346" s="39"/>
    </row>
    <row r="347" spans="1:19" ht="18" customHeight="1" x14ac:dyDescent="0.25">
      <c r="A347" s="40"/>
      <c r="B347" s="113" t="s">
        <v>24</v>
      </c>
      <c r="C347" s="113"/>
      <c r="D347" s="113"/>
      <c r="E347" s="113"/>
      <c r="F347" s="113"/>
      <c r="G347" s="113"/>
      <c r="H347" s="113"/>
      <c r="I347" s="113"/>
      <c r="J347" s="113"/>
      <c r="K347" s="102">
        <f>SUM(K334:K343)</f>
        <v>0</v>
      </c>
      <c r="L347" s="41" t="str">
        <f>IF(K339=0,"",K339/B331)</f>
        <v/>
      </c>
      <c r="M347" s="41" t="str">
        <f>IF(K347=0,"",K347/B331)</f>
        <v/>
      </c>
      <c r="N347" s="42" t="str">
        <f>IF(K339=0,"0%",M347-L347)</f>
        <v>0%</v>
      </c>
      <c r="O347" s="2"/>
      <c r="P347" s="3"/>
      <c r="Q347" s="43"/>
      <c r="R347" s="2"/>
    </row>
    <row r="348" spans="1:19" ht="12.75" customHeight="1" x14ac:dyDescent="0.25"/>
    <row r="349" spans="1:19" ht="12.75" customHeight="1" x14ac:dyDescent="0.25"/>
    <row r="350" spans="1:19" ht="26.25" x14ac:dyDescent="0.4">
      <c r="B350" s="114" t="s">
        <v>0</v>
      </c>
      <c r="C350" s="114"/>
      <c r="D350" s="114"/>
      <c r="E350" s="114"/>
      <c r="F350" s="114"/>
      <c r="G350" s="114"/>
      <c r="H350" s="114"/>
      <c r="I350" s="114"/>
      <c r="J350" s="114"/>
      <c r="K350" s="1" t="s">
        <v>45</v>
      </c>
      <c r="L350" s="1"/>
      <c r="M350" s="2"/>
      <c r="N350" s="2"/>
      <c r="O350" s="3"/>
      <c r="P350" s="2"/>
      <c r="Q350" s="3"/>
      <c r="R350" s="3"/>
      <c r="S350" s="3"/>
    </row>
    <row r="351" spans="1:19" ht="20.25" x14ac:dyDescent="0.25">
      <c r="A351" s="115" t="s">
        <v>2</v>
      </c>
      <c r="B351" s="116" t="s">
        <v>3</v>
      </c>
      <c r="C351" s="117"/>
      <c r="D351" s="117"/>
      <c r="E351" s="117"/>
      <c r="F351" s="117"/>
      <c r="G351" s="117"/>
      <c r="H351" s="117"/>
      <c r="I351" s="117"/>
      <c r="J351" s="117"/>
      <c r="K351" s="118" t="s">
        <v>4</v>
      </c>
      <c r="L351" s="112" t="s">
        <v>5</v>
      </c>
      <c r="M351" s="112" t="s">
        <v>6</v>
      </c>
      <c r="N351" s="120" t="s">
        <v>7</v>
      </c>
      <c r="O351" s="112" t="s">
        <v>8</v>
      </c>
      <c r="P351" s="110" t="s">
        <v>9</v>
      </c>
      <c r="Q351" s="110" t="s">
        <v>10</v>
      </c>
      <c r="R351" s="112" t="s">
        <v>11</v>
      </c>
    </row>
    <row r="352" spans="1:19" ht="15.75" x14ac:dyDescent="0.25">
      <c r="A352" s="111"/>
      <c r="B352" s="4" t="s">
        <v>12</v>
      </c>
      <c r="C352" s="4" t="s">
        <v>13</v>
      </c>
      <c r="D352" s="4" t="s">
        <v>14</v>
      </c>
      <c r="E352" s="4" t="s">
        <v>15</v>
      </c>
      <c r="F352" s="4" t="s">
        <v>16</v>
      </c>
      <c r="G352" s="4" t="s">
        <v>17</v>
      </c>
      <c r="H352" s="4" t="s">
        <v>18</v>
      </c>
      <c r="I352" s="4" t="s">
        <v>19</v>
      </c>
      <c r="J352" s="4" t="s">
        <v>20</v>
      </c>
      <c r="K352" s="119"/>
      <c r="L352" s="111"/>
      <c r="M352" s="111"/>
      <c r="N352" s="111"/>
      <c r="O352" s="111"/>
      <c r="P352" s="111"/>
      <c r="Q352" s="111"/>
      <c r="R352" s="111"/>
    </row>
    <row r="353" spans="1:19" ht="15.75" customHeight="1" x14ac:dyDescent="0.25">
      <c r="A353" s="4">
        <v>2302</v>
      </c>
      <c r="B353" s="5">
        <v>22</v>
      </c>
      <c r="C353" s="5"/>
      <c r="D353" s="5"/>
      <c r="E353" s="5"/>
      <c r="F353" s="5"/>
      <c r="G353" s="5"/>
      <c r="H353" s="5"/>
      <c r="I353" s="5"/>
      <c r="J353" s="5"/>
      <c r="K353" s="48"/>
      <c r="L353" s="6"/>
      <c r="M353" s="7"/>
      <c r="N353" s="8"/>
      <c r="O353" s="9"/>
      <c r="P353" s="10">
        <f>B353</f>
        <v>22</v>
      </c>
      <c r="Q353" s="11"/>
      <c r="R353" s="9"/>
    </row>
    <row r="354" spans="1:19" ht="15.75" customHeight="1" x14ac:dyDescent="0.25">
      <c r="A354" s="4">
        <v>2401</v>
      </c>
      <c r="B354" s="5" t="s">
        <v>43</v>
      </c>
      <c r="C354" s="5">
        <v>17</v>
      </c>
      <c r="D354" s="5"/>
      <c r="E354" s="5"/>
      <c r="F354" s="5"/>
      <c r="G354" s="5"/>
      <c r="H354" s="5"/>
      <c r="I354" s="5"/>
      <c r="J354" s="5"/>
      <c r="K354" s="48"/>
      <c r="L354" s="12"/>
      <c r="M354" s="13"/>
      <c r="N354" s="14"/>
      <c r="O354" s="15">
        <f>IF(C354=0,"",C354/B353)</f>
        <v>0.77272727272727271</v>
      </c>
      <c r="P354" s="16">
        <v>17</v>
      </c>
      <c r="Q354" s="17">
        <f t="shared" ref="Q354:Q361" si="30">IF(P354=0,"",P354/P353)</f>
        <v>0.77272727272727271</v>
      </c>
      <c r="R354" s="17">
        <f t="shared" ref="R354:R361" si="31">IF(P354=0,"",100%-Q354)</f>
        <v>0.22727272727272729</v>
      </c>
    </row>
    <row r="355" spans="1:19" ht="15.75" customHeight="1" x14ac:dyDescent="0.25">
      <c r="A355" s="4">
        <v>2402</v>
      </c>
      <c r="B355" s="5"/>
      <c r="C355" s="5"/>
      <c r="D355" s="5">
        <v>11</v>
      </c>
      <c r="E355" s="5"/>
      <c r="F355" s="5"/>
      <c r="G355" s="5"/>
      <c r="H355" s="5"/>
      <c r="I355" s="5"/>
      <c r="J355" s="5"/>
      <c r="K355" s="48"/>
      <c r="L355" s="12"/>
      <c r="M355" s="13"/>
      <c r="N355" s="14"/>
      <c r="O355" s="15">
        <f>IF(D355=0,"",D355/C354)</f>
        <v>0.6470588235294118</v>
      </c>
      <c r="P355" s="16">
        <v>12</v>
      </c>
      <c r="Q355" s="17">
        <f t="shared" si="30"/>
        <v>0.70588235294117652</v>
      </c>
      <c r="R355" s="17">
        <f t="shared" si="31"/>
        <v>0.29411764705882348</v>
      </c>
      <c r="S355" s="18">
        <f>P355/P353</f>
        <v>0.54545454545454541</v>
      </c>
    </row>
    <row r="356" spans="1:19" ht="15.75" customHeight="1" x14ac:dyDescent="0.25">
      <c r="A356" s="4">
        <v>2501</v>
      </c>
      <c r="B356" s="5"/>
      <c r="C356" s="5"/>
      <c r="D356" s="5"/>
      <c r="E356" s="5">
        <v>7</v>
      </c>
      <c r="F356" s="5"/>
      <c r="G356" s="5"/>
      <c r="H356" s="5"/>
      <c r="I356" s="5"/>
      <c r="J356" s="5"/>
      <c r="K356" s="48"/>
      <c r="L356" s="12"/>
      <c r="M356" s="13"/>
      <c r="N356" s="14"/>
      <c r="O356" s="15">
        <f>IF(E356=0,"",E356/D355)</f>
        <v>0.63636363636363635</v>
      </c>
      <c r="P356" s="16">
        <v>10</v>
      </c>
      <c r="Q356" s="17">
        <f t="shared" si="30"/>
        <v>0.83333333333333337</v>
      </c>
      <c r="R356" s="17">
        <f t="shared" si="31"/>
        <v>0.16666666666666663</v>
      </c>
    </row>
    <row r="357" spans="1:19" ht="15.75" customHeight="1" x14ac:dyDescent="0.25">
      <c r="A357" s="4">
        <v>2502</v>
      </c>
      <c r="B357" s="5"/>
      <c r="C357" s="5"/>
      <c r="D357" s="5"/>
      <c r="E357" s="5"/>
      <c r="F357" s="5">
        <v>7</v>
      </c>
      <c r="G357" s="5"/>
      <c r="H357" s="5"/>
      <c r="I357" s="5"/>
      <c r="J357" s="5"/>
      <c r="K357" s="48"/>
      <c r="L357" s="12"/>
      <c r="M357" s="13"/>
      <c r="N357" s="14"/>
      <c r="O357" s="15">
        <f>IF(F357=0,"",F357/E356)</f>
        <v>1</v>
      </c>
      <c r="P357" s="16">
        <v>8</v>
      </c>
      <c r="Q357" s="17">
        <f t="shared" si="30"/>
        <v>0.8</v>
      </c>
      <c r="R357" s="17">
        <f t="shared" si="31"/>
        <v>0.19999999999999996</v>
      </c>
    </row>
    <row r="358" spans="1:19" ht="15.75" customHeight="1" x14ac:dyDescent="0.25">
      <c r="A358" s="4">
        <v>2601</v>
      </c>
      <c r="B358" s="5"/>
      <c r="C358" s="5"/>
      <c r="D358" s="5"/>
      <c r="E358" s="5"/>
      <c r="F358" s="5"/>
      <c r="G358" s="5"/>
      <c r="H358" s="5"/>
      <c r="I358" s="5"/>
      <c r="J358" s="5"/>
      <c r="K358" s="48"/>
      <c r="L358" s="12"/>
      <c r="M358" s="13"/>
      <c r="N358" s="14"/>
      <c r="O358" s="15" t="str">
        <f>IF(G358=0,"",G358/F357)</f>
        <v/>
      </c>
      <c r="P358" s="16"/>
      <c r="Q358" s="17" t="str">
        <f t="shared" si="30"/>
        <v/>
      </c>
      <c r="R358" s="17" t="str">
        <f t="shared" si="31"/>
        <v/>
      </c>
    </row>
    <row r="359" spans="1:19" ht="15.75" customHeight="1" x14ac:dyDescent="0.25">
      <c r="A359" s="4">
        <v>2602</v>
      </c>
      <c r="B359" s="5"/>
      <c r="C359" s="5"/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4"/>
      <c r="O359" s="15" t="str">
        <f>IF(H359=0,"",H359/G358)</f>
        <v/>
      </c>
      <c r="P359" s="16"/>
      <c r="Q359" s="17" t="str">
        <f t="shared" si="30"/>
        <v/>
      </c>
      <c r="R359" s="17" t="str">
        <f t="shared" si="31"/>
        <v/>
      </c>
    </row>
    <row r="360" spans="1:19" ht="15.75" customHeight="1" x14ac:dyDescent="0.25">
      <c r="A360" s="4">
        <v>2701</v>
      </c>
      <c r="B360" s="5"/>
      <c r="C360" s="5"/>
      <c r="D360" s="5"/>
      <c r="E360" s="5"/>
      <c r="F360" s="5"/>
      <c r="G360" s="5"/>
      <c r="H360" s="5"/>
      <c r="I360" s="5"/>
      <c r="J360" s="5"/>
      <c r="K360" s="48"/>
      <c r="L360" s="12"/>
      <c r="M360" s="13"/>
      <c r="N360" s="14"/>
      <c r="O360" s="15" t="str">
        <f>IF(I360=0,"",I360/H359)</f>
        <v/>
      </c>
      <c r="P360" s="16"/>
      <c r="Q360" s="17" t="str">
        <f t="shared" si="30"/>
        <v/>
      </c>
      <c r="R360" s="17" t="str">
        <f t="shared" si="31"/>
        <v/>
      </c>
    </row>
    <row r="361" spans="1:19" ht="15.75" customHeight="1" x14ac:dyDescent="0.25">
      <c r="A361" s="4">
        <v>2702</v>
      </c>
      <c r="B361" s="5"/>
      <c r="C361" s="5"/>
      <c r="D361" s="5"/>
      <c r="E361" s="5"/>
      <c r="F361" s="5"/>
      <c r="G361" s="5"/>
      <c r="H361" s="5"/>
      <c r="I361" s="5"/>
      <c r="J361" s="5"/>
      <c r="K361" s="48"/>
      <c r="L361" s="12"/>
      <c r="M361" s="13"/>
      <c r="N361" s="14"/>
      <c r="O361" s="15" t="str">
        <f>IF(J361=0,"",J361/I360)</f>
        <v/>
      </c>
      <c r="P361" s="16"/>
      <c r="Q361" s="17" t="str">
        <f t="shared" si="30"/>
        <v/>
      </c>
      <c r="R361" s="17" t="str">
        <f t="shared" si="31"/>
        <v/>
      </c>
    </row>
    <row r="362" spans="1:19" ht="15.75" customHeight="1" x14ac:dyDescent="0.25">
      <c r="A362" s="4">
        <v>2801</v>
      </c>
      <c r="B362" s="5"/>
      <c r="C362" s="5"/>
      <c r="D362" s="5"/>
      <c r="E362" s="5"/>
      <c r="F362" s="5"/>
      <c r="G362" s="5"/>
      <c r="H362" s="5"/>
      <c r="I362" s="5"/>
      <c r="J362" s="5"/>
      <c r="K362" s="48"/>
      <c r="L362" s="12"/>
      <c r="M362" s="13"/>
      <c r="N362" s="19"/>
      <c r="O362" s="20"/>
      <c r="P362" s="21"/>
      <c r="Q362" s="22"/>
      <c r="R362" s="20"/>
    </row>
    <row r="363" spans="1:19" ht="15.75" customHeight="1" x14ac:dyDescent="0.25">
      <c r="A363" s="4">
        <v>2802</v>
      </c>
      <c r="B363" s="5"/>
      <c r="C363" s="5"/>
      <c r="D363" s="5"/>
      <c r="E363" s="5"/>
      <c r="F363" s="5"/>
      <c r="G363" s="5"/>
      <c r="H363" s="5"/>
      <c r="I363" s="5"/>
      <c r="J363" s="5"/>
      <c r="K363" s="48"/>
      <c r="L363" s="12"/>
      <c r="M363" s="13"/>
      <c r="N363" s="19"/>
      <c r="O363" s="23"/>
      <c r="P363" s="21"/>
      <c r="Q363" s="24"/>
      <c r="R363" s="23"/>
    </row>
    <row r="364" spans="1:19" ht="15.75" customHeight="1" x14ac:dyDescent="0.25">
      <c r="A364" s="4">
        <v>2901</v>
      </c>
      <c r="B364" s="5"/>
      <c r="C364" s="5"/>
      <c r="D364" s="5"/>
      <c r="E364" s="5"/>
      <c r="F364" s="5"/>
      <c r="G364" s="5"/>
      <c r="H364" s="5"/>
      <c r="I364" s="5"/>
      <c r="J364" s="5"/>
      <c r="K364" s="48"/>
      <c r="L364" s="12"/>
      <c r="M364" s="13"/>
      <c r="N364" s="19"/>
      <c r="O364" s="23"/>
      <c r="P364" s="21"/>
      <c r="Q364" s="24"/>
      <c r="R364" s="23"/>
    </row>
    <row r="365" spans="1:19" ht="15.75" customHeight="1" x14ac:dyDescent="0.25">
      <c r="A365" s="4">
        <v>2902</v>
      </c>
      <c r="B365" s="5"/>
      <c r="C365" s="5"/>
      <c r="D365" s="5"/>
      <c r="E365" s="5"/>
      <c r="F365" s="5"/>
      <c r="G365" s="5"/>
      <c r="H365" s="5"/>
      <c r="I365" s="5"/>
      <c r="J365" s="5"/>
      <c r="K365" s="48"/>
      <c r="L365" s="12"/>
      <c r="M365" s="13"/>
      <c r="N365" s="19"/>
      <c r="O365" s="13"/>
      <c r="P365" s="19"/>
      <c r="Q365" s="25"/>
      <c r="R365" s="23"/>
    </row>
    <row r="366" spans="1:19" ht="15.75" customHeight="1" x14ac:dyDescent="0.25">
      <c r="A366" s="4">
        <v>3001</v>
      </c>
      <c r="B366" s="5"/>
      <c r="C366" s="5"/>
      <c r="D366" s="5"/>
      <c r="E366" s="5"/>
      <c r="F366" s="5"/>
      <c r="G366" s="5"/>
      <c r="H366" s="5"/>
      <c r="I366" s="5"/>
      <c r="J366" s="5"/>
      <c r="K366" s="48"/>
      <c r="L366" s="12"/>
      <c r="M366" s="13"/>
      <c r="N366" s="19"/>
      <c r="O366" s="26" t="s">
        <v>21</v>
      </c>
      <c r="P366" s="27"/>
      <c r="Q366" s="28" t="str">
        <f>IF(SUM(K355:K362)=0,"",SUM(K355:K362))</f>
        <v/>
      </c>
      <c r="R366" s="29" t="s">
        <v>4</v>
      </c>
    </row>
    <row r="367" spans="1:19" ht="15.75" customHeight="1" x14ac:dyDescent="0.25">
      <c r="A367" s="4">
        <v>3002</v>
      </c>
      <c r="B367" s="5"/>
      <c r="C367" s="5"/>
      <c r="D367" s="5"/>
      <c r="E367" s="5"/>
      <c r="F367" s="5"/>
      <c r="G367" s="5"/>
      <c r="H367" s="5"/>
      <c r="I367" s="5"/>
      <c r="J367" s="5"/>
      <c r="K367" s="48"/>
      <c r="L367" s="12"/>
      <c r="M367" s="13"/>
      <c r="N367" s="19"/>
      <c r="O367" s="30" t="s">
        <v>22</v>
      </c>
      <c r="P367" s="31" t="str">
        <f>IF(P366/B353=0,"",P366/B353)</f>
        <v/>
      </c>
      <c r="Q367" s="32" t="e">
        <f>IF(P366/Q366=0,"",P366/Q366)</f>
        <v>#VALUE!</v>
      </c>
      <c r="R367" s="33" t="s">
        <v>23</v>
      </c>
    </row>
    <row r="368" spans="1:19" ht="15.75" x14ac:dyDescent="0.25">
      <c r="A368" s="4">
        <v>3101</v>
      </c>
      <c r="B368" s="103"/>
      <c r="C368" s="103"/>
      <c r="D368" s="103"/>
      <c r="E368" s="103"/>
      <c r="F368" s="103"/>
      <c r="G368" s="103"/>
      <c r="H368" s="103"/>
      <c r="I368" s="103"/>
      <c r="J368" s="103"/>
      <c r="K368" s="48"/>
      <c r="L368" s="34"/>
      <c r="M368" s="35"/>
      <c r="N368" s="36"/>
      <c r="O368" s="37"/>
      <c r="P368" s="38"/>
      <c r="Q368" s="38"/>
      <c r="R368" s="39"/>
    </row>
    <row r="369" spans="1:19" ht="18" customHeight="1" x14ac:dyDescent="0.25">
      <c r="A369" s="40"/>
      <c r="B369" s="113" t="s">
        <v>24</v>
      </c>
      <c r="C369" s="113"/>
      <c r="D369" s="113"/>
      <c r="E369" s="113"/>
      <c r="F369" s="113"/>
      <c r="G369" s="113"/>
      <c r="H369" s="113"/>
      <c r="I369" s="113"/>
      <c r="J369" s="113"/>
      <c r="K369" s="102">
        <f>SUM(K356:K365)</f>
        <v>0</v>
      </c>
      <c r="L369" s="41" t="str">
        <f>IF(K361=0,"",K361/B353)</f>
        <v/>
      </c>
      <c r="M369" s="41" t="str">
        <f>IF(K369=0,"",K369/B353)</f>
        <v/>
      </c>
      <c r="N369" s="42" t="str">
        <f>IF(K361=0,"0%",M369-L369)</f>
        <v>0%</v>
      </c>
      <c r="O369" s="2"/>
      <c r="P369" s="3"/>
      <c r="Q369" s="43"/>
      <c r="R369" s="2"/>
    </row>
    <row r="370" spans="1:19" ht="12.75" customHeight="1" x14ac:dyDescent="0.25"/>
    <row r="371" spans="1:19" ht="12.75" customHeight="1" x14ac:dyDescent="0.25"/>
    <row r="372" spans="1:19" ht="26.25" x14ac:dyDescent="0.4">
      <c r="B372" s="114" t="s">
        <v>0</v>
      </c>
      <c r="C372" s="114"/>
      <c r="D372" s="114"/>
      <c r="E372" s="114"/>
      <c r="F372" s="114"/>
      <c r="G372" s="114"/>
      <c r="H372" s="114"/>
      <c r="I372" s="114"/>
      <c r="J372" s="114"/>
      <c r="K372" s="1" t="s">
        <v>46</v>
      </c>
      <c r="L372" s="1"/>
      <c r="M372" s="2"/>
      <c r="N372" s="2"/>
      <c r="O372" s="3"/>
      <c r="P372" s="2"/>
      <c r="Q372" s="3"/>
      <c r="R372" s="3"/>
      <c r="S372" s="3"/>
    </row>
    <row r="373" spans="1:19" ht="20.25" x14ac:dyDescent="0.25">
      <c r="A373" s="115" t="s">
        <v>2</v>
      </c>
      <c r="B373" s="116" t="s">
        <v>3</v>
      </c>
      <c r="C373" s="117"/>
      <c r="D373" s="117"/>
      <c r="E373" s="117"/>
      <c r="F373" s="117"/>
      <c r="G373" s="117"/>
      <c r="H373" s="117"/>
      <c r="I373" s="117"/>
      <c r="J373" s="117"/>
      <c r="K373" s="118" t="s">
        <v>4</v>
      </c>
      <c r="L373" s="112" t="s">
        <v>5</v>
      </c>
      <c r="M373" s="112" t="s">
        <v>6</v>
      </c>
      <c r="N373" s="120" t="s">
        <v>7</v>
      </c>
      <c r="O373" s="112" t="s">
        <v>8</v>
      </c>
      <c r="P373" s="110" t="s">
        <v>9</v>
      </c>
      <c r="Q373" s="110" t="s">
        <v>10</v>
      </c>
      <c r="R373" s="112" t="s">
        <v>11</v>
      </c>
    </row>
    <row r="374" spans="1:19" ht="15.75" x14ac:dyDescent="0.25">
      <c r="A374" s="111"/>
      <c r="B374" s="4" t="s">
        <v>12</v>
      </c>
      <c r="C374" s="4" t="s">
        <v>13</v>
      </c>
      <c r="D374" s="4" t="s">
        <v>14</v>
      </c>
      <c r="E374" s="4" t="s">
        <v>15</v>
      </c>
      <c r="F374" s="4" t="s">
        <v>16</v>
      </c>
      <c r="G374" s="4" t="s">
        <v>17</v>
      </c>
      <c r="H374" s="4" t="s">
        <v>18</v>
      </c>
      <c r="I374" s="4" t="s">
        <v>19</v>
      </c>
      <c r="J374" s="4" t="s">
        <v>20</v>
      </c>
      <c r="K374" s="119"/>
      <c r="L374" s="111"/>
      <c r="M374" s="111"/>
      <c r="N374" s="111"/>
      <c r="O374" s="111"/>
      <c r="P374" s="111"/>
      <c r="Q374" s="111"/>
      <c r="R374" s="111"/>
    </row>
    <row r="375" spans="1:19" ht="15.75" customHeight="1" x14ac:dyDescent="0.25">
      <c r="A375" s="4">
        <v>2401</v>
      </c>
      <c r="B375" s="5">
        <v>12</v>
      </c>
      <c r="C375" s="5"/>
      <c r="D375" s="5"/>
      <c r="E375" s="5"/>
      <c r="F375" s="5"/>
      <c r="G375" s="5"/>
      <c r="H375" s="5"/>
      <c r="I375" s="5"/>
      <c r="J375" s="5"/>
      <c r="K375" s="48"/>
      <c r="L375" s="6"/>
      <c r="M375" s="7"/>
      <c r="N375" s="8"/>
      <c r="O375" s="9"/>
      <c r="P375" s="10">
        <f>B375</f>
        <v>12</v>
      </c>
      <c r="Q375" s="11"/>
      <c r="R375" s="9"/>
    </row>
    <row r="376" spans="1:19" ht="15.75" customHeight="1" x14ac:dyDescent="0.25">
      <c r="A376" s="4">
        <v>2402</v>
      </c>
      <c r="B376" s="5" t="s">
        <v>43</v>
      </c>
      <c r="C376" s="5">
        <v>9</v>
      </c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4"/>
      <c r="O376" s="15">
        <f>IF(C376=0,"",C376/B375)</f>
        <v>0.75</v>
      </c>
      <c r="P376" s="16">
        <v>9</v>
      </c>
      <c r="Q376" s="17">
        <f t="shared" ref="Q376:Q383" si="32">IF(P376=0,"",P376/P375)</f>
        <v>0.75</v>
      </c>
      <c r="R376" s="17">
        <f t="shared" ref="R376:R383" si="33">IF(P376=0,"",100%-Q376)</f>
        <v>0.25</v>
      </c>
    </row>
    <row r="377" spans="1:19" ht="15.75" customHeight="1" x14ac:dyDescent="0.25">
      <c r="A377" s="4">
        <v>2501</v>
      </c>
      <c r="B377" s="5"/>
      <c r="C377" s="5"/>
      <c r="D377" s="5">
        <v>7</v>
      </c>
      <c r="E377" s="5"/>
      <c r="F377" s="5"/>
      <c r="G377" s="5"/>
      <c r="H377" s="5"/>
      <c r="I377" s="5"/>
      <c r="J377" s="5"/>
      <c r="K377" s="48"/>
      <c r="L377" s="12"/>
      <c r="M377" s="13"/>
      <c r="N377" s="14"/>
      <c r="O377" s="15">
        <f>IF(D377=0,"",D377/C376)</f>
        <v>0.77777777777777779</v>
      </c>
      <c r="P377" s="16">
        <v>7</v>
      </c>
      <c r="Q377" s="17">
        <f t="shared" si="32"/>
        <v>0.77777777777777779</v>
      </c>
      <c r="R377" s="17">
        <f t="shared" si="33"/>
        <v>0.22222222222222221</v>
      </c>
      <c r="S377" s="18">
        <f>P377/P375</f>
        <v>0.58333333333333337</v>
      </c>
    </row>
    <row r="378" spans="1:19" ht="15.75" customHeight="1" x14ac:dyDescent="0.25">
      <c r="A378" s="4">
        <v>2502</v>
      </c>
      <c r="B378" s="5"/>
      <c r="C378" s="5"/>
      <c r="D378" s="5"/>
      <c r="E378" s="5">
        <v>6</v>
      </c>
      <c r="F378" s="5"/>
      <c r="G378" s="5"/>
      <c r="H378" s="5"/>
      <c r="I378" s="5"/>
      <c r="J378" s="5"/>
      <c r="K378" s="48"/>
      <c r="L378" s="12"/>
      <c r="M378" s="13"/>
      <c r="N378" s="14"/>
      <c r="O378" s="15">
        <f>IF(E378=0,"",E378/D377)</f>
        <v>0.8571428571428571</v>
      </c>
      <c r="P378" s="16">
        <v>6</v>
      </c>
      <c r="Q378" s="17">
        <f t="shared" si="32"/>
        <v>0.8571428571428571</v>
      </c>
      <c r="R378" s="17">
        <f t="shared" si="33"/>
        <v>0.1428571428571429</v>
      </c>
    </row>
    <row r="379" spans="1:19" ht="15.75" customHeight="1" x14ac:dyDescent="0.25">
      <c r="A379" s="4">
        <v>2601</v>
      </c>
      <c r="B379" s="5"/>
      <c r="C379" s="5"/>
      <c r="D379" s="5"/>
      <c r="E379" s="5"/>
      <c r="F379" s="5"/>
      <c r="G379" s="5"/>
      <c r="H379" s="5"/>
      <c r="I379" s="5"/>
      <c r="J379" s="5"/>
      <c r="K379" s="48"/>
      <c r="L379" s="12"/>
      <c r="M379" s="13"/>
      <c r="N379" s="14"/>
      <c r="O379" s="15" t="str">
        <f>IF(F379=0,"",F379/E378)</f>
        <v/>
      </c>
      <c r="P379" s="16"/>
      <c r="Q379" s="17" t="str">
        <f t="shared" si="32"/>
        <v/>
      </c>
      <c r="R379" s="17" t="str">
        <f t="shared" si="33"/>
        <v/>
      </c>
    </row>
    <row r="380" spans="1:19" ht="15.75" customHeight="1" x14ac:dyDescent="0.25">
      <c r="A380" s="4">
        <v>2602</v>
      </c>
      <c r="B380" s="5"/>
      <c r="C380" s="5"/>
      <c r="D380" s="5"/>
      <c r="E380" s="5"/>
      <c r="F380" s="5"/>
      <c r="G380" s="5"/>
      <c r="H380" s="5"/>
      <c r="I380" s="5"/>
      <c r="J380" s="5"/>
      <c r="K380" s="48"/>
      <c r="L380" s="12"/>
      <c r="M380" s="13"/>
      <c r="N380" s="14"/>
      <c r="O380" s="15" t="str">
        <f>IF(G380=0,"",G380/F379)</f>
        <v/>
      </c>
      <c r="P380" s="16"/>
      <c r="Q380" s="17" t="str">
        <f t="shared" si="32"/>
        <v/>
      </c>
      <c r="R380" s="17" t="str">
        <f t="shared" si="33"/>
        <v/>
      </c>
    </row>
    <row r="381" spans="1:19" ht="15.75" customHeight="1" x14ac:dyDescent="0.25">
      <c r="A381" s="4">
        <v>2701</v>
      </c>
      <c r="B381" s="5"/>
      <c r="C381" s="5"/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4"/>
      <c r="O381" s="15" t="str">
        <f>IF(H381=0,"",H381/G380)</f>
        <v/>
      </c>
      <c r="P381" s="16"/>
      <c r="Q381" s="17" t="str">
        <f t="shared" si="32"/>
        <v/>
      </c>
      <c r="R381" s="17" t="str">
        <f t="shared" si="33"/>
        <v/>
      </c>
    </row>
    <row r="382" spans="1:19" ht="15.75" customHeight="1" x14ac:dyDescent="0.25">
      <c r="A382" s="4">
        <v>2702</v>
      </c>
      <c r="B382" s="5"/>
      <c r="C382" s="5"/>
      <c r="D382" s="5"/>
      <c r="E382" s="5"/>
      <c r="F382" s="5"/>
      <c r="G382" s="5"/>
      <c r="H382" s="5"/>
      <c r="I382" s="5"/>
      <c r="J382" s="5"/>
      <c r="K382" s="48"/>
      <c r="L382" s="12"/>
      <c r="M382" s="13"/>
      <c r="N382" s="14"/>
      <c r="O382" s="15" t="str">
        <f>IF(I382=0,"",I382/H381)</f>
        <v/>
      </c>
      <c r="P382" s="16"/>
      <c r="Q382" s="17" t="str">
        <f t="shared" si="32"/>
        <v/>
      </c>
      <c r="R382" s="17" t="str">
        <f t="shared" si="33"/>
        <v/>
      </c>
    </row>
    <row r="383" spans="1:19" ht="15.75" customHeight="1" x14ac:dyDescent="0.25">
      <c r="A383" s="4">
        <v>2801</v>
      </c>
      <c r="B383" s="5"/>
      <c r="C383" s="5"/>
      <c r="D383" s="5"/>
      <c r="E383" s="5"/>
      <c r="F383" s="5"/>
      <c r="G383" s="5"/>
      <c r="H383" s="5"/>
      <c r="I383" s="5"/>
      <c r="J383" s="5"/>
      <c r="K383" s="48"/>
      <c r="L383" s="12"/>
      <c r="M383" s="13"/>
      <c r="N383" s="14"/>
      <c r="O383" s="15" t="str">
        <f>IF(J383=0,"",J383/I382)</f>
        <v/>
      </c>
      <c r="P383" s="16"/>
      <c r="Q383" s="17" t="str">
        <f t="shared" si="32"/>
        <v/>
      </c>
      <c r="R383" s="17" t="str">
        <f t="shared" si="33"/>
        <v/>
      </c>
    </row>
    <row r="384" spans="1:19" ht="15.75" customHeight="1" x14ac:dyDescent="0.25">
      <c r="A384" s="4">
        <v>2802</v>
      </c>
      <c r="B384" s="5"/>
      <c r="C384" s="5"/>
      <c r="D384" s="5"/>
      <c r="E384" s="5"/>
      <c r="F384" s="5"/>
      <c r="G384" s="5"/>
      <c r="H384" s="5"/>
      <c r="I384" s="5"/>
      <c r="J384" s="5"/>
      <c r="K384" s="48"/>
      <c r="L384" s="12"/>
      <c r="M384" s="13"/>
      <c r="N384" s="19"/>
      <c r="O384" s="20"/>
      <c r="P384" s="21"/>
      <c r="Q384" s="22"/>
      <c r="R384" s="20"/>
    </row>
    <row r="385" spans="1:19" ht="15.75" customHeight="1" x14ac:dyDescent="0.25">
      <c r="A385" s="4">
        <v>2901</v>
      </c>
      <c r="B385" s="5"/>
      <c r="C385" s="5"/>
      <c r="D385" s="5"/>
      <c r="E385" s="5"/>
      <c r="F385" s="5"/>
      <c r="G385" s="5"/>
      <c r="H385" s="5"/>
      <c r="I385" s="5"/>
      <c r="J385" s="5"/>
      <c r="K385" s="48"/>
      <c r="L385" s="12"/>
      <c r="M385" s="13"/>
      <c r="N385" s="19"/>
      <c r="O385" s="23"/>
      <c r="P385" s="21"/>
      <c r="Q385" s="24"/>
      <c r="R385" s="23"/>
    </row>
    <row r="386" spans="1:19" ht="15.75" customHeight="1" x14ac:dyDescent="0.25">
      <c r="A386" s="4">
        <v>2902</v>
      </c>
      <c r="B386" s="5"/>
      <c r="C386" s="5"/>
      <c r="D386" s="5"/>
      <c r="E386" s="5"/>
      <c r="F386" s="5"/>
      <c r="G386" s="5"/>
      <c r="H386" s="5"/>
      <c r="I386" s="5"/>
      <c r="J386" s="5"/>
      <c r="K386" s="48"/>
      <c r="L386" s="12"/>
      <c r="M386" s="13"/>
      <c r="N386" s="19"/>
      <c r="O386" s="23"/>
      <c r="P386" s="21"/>
      <c r="Q386" s="24"/>
      <c r="R386" s="23"/>
    </row>
    <row r="387" spans="1:19" ht="15.75" customHeight="1" x14ac:dyDescent="0.25">
      <c r="A387" s="4">
        <v>3001</v>
      </c>
      <c r="B387" s="5"/>
      <c r="C387" s="5"/>
      <c r="D387" s="5"/>
      <c r="E387" s="5"/>
      <c r="F387" s="5"/>
      <c r="G387" s="5"/>
      <c r="H387" s="5"/>
      <c r="I387" s="5"/>
      <c r="J387" s="5"/>
      <c r="K387" s="48"/>
      <c r="L387" s="12"/>
      <c r="M387" s="13"/>
      <c r="N387" s="19"/>
      <c r="O387" s="13"/>
      <c r="P387" s="19"/>
      <c r="Q387" s="25"/>
      <c r="R387" s="23"/>
    </row>
    <row r="388" spans="1:19" ht="15.75" customHeight="1" x14ac:dyDescent="0.25">
      <c r="A388" s="4">
        <v>3002</v>
      </c>
      <c r="B388" s="5"/>
      <c r="C388" s="5"/>
      <c r="D388" s="5"/>
      <c r="E388" s="5"/>
      <c r="F388" s="5"/>
      <c r="G388" s="5"/>
      <c r="H388" s="5"/>
      <c r="I388" s="5"/>
      <c r="J388" s="5"/>
      <c r="K388" s="48"/>
      <c r="L388" s="12"/>
      <c r="M388" s="13"/>
      <c r="N388" s="19"/>
      <c r="O388" s="26" t="s">
        <v>21</v>
      </c>
      <c r="P388" s="27"/>
      <c r="Q388" s="28" t="str">
        <f>IF(SUM(K377:K384)=0,"",SUM(K377:K384))</f>
        <v/>
      </c>
      <c r="R388" s="29" t="s">
        <v>4</v>
      </c>
    </row>
    <row r="389" spans="1:19" ht="15.75" x14ac:dyDescent="0.25">
      <c r="A389" s="4">
        <v>3101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9"/>
      <c r="O389" s="30" t="s">
        <v>22</v>
      </c>
      <c r="P389" s="31" t="str">
        <f>IF(P388/B375=0,"",P388/B375)</f>
        <v/>
      </c>
      <c r="Q389" s="32" t="e">
        <f>IF(P388/Q388=0,"",P388/Q388)</f>
        <v>#VALUE!</v>
      </c>
      <c r="R389" s="33" t="s">
        <v>23</v>
      </c>
    </row>
    <row r="390" spans="1:19" ht="15.75" x14ac:dyDescent="0.25">
      <c r="A390" s="4">
        <v>3102</v>
      </c>
      <c r="B390" s="103"/>
      <c r="C390" s="103"/>
      <c r="D390" s="103"/>
      <c r="E390" s="103"/>
      <c r="F390" s="103"/>
      <c r="G390" s="103"/>
      <c r="H390" s="103"/>
      <c r="I390" s="103"/>
      <c r="J390" s="103"/>
      <c r="K390" s="48"/>
      <c r="L390" s="34"/>
      <c r="M390" s="35"/>
      <c r="N390" s="36"/>
      <c r="O390" s="37"/>
      <c r="P390" s="38"/>
      <c r="Q390" s="38"/>
      <c r="R390" s="39"/>
    </row>
    <row r="391" spans="1:19" ht="18" customHeight="1" x14ac:dyDescent="0.25">
      <c r="A391" s="40"/>
      <c r="B391" s="113" t="s">
        <v>24</v>
      </c>
      <c r="C391" s="113"/>
      <c r="D391" s="113"/>
      <c r="E391" s="113"/>
      <c r="F391" s="113"/>
      <c r="G391" s="113"/>
      <c r="H391" s="113"/>
      <c r="I391" s="113"/>
      <c r="J391" s="113"/>
      <c r="K391" s="102">
        <f>SUM(K378:K387)</f>
        <v>0</v>
      </c>
      <c r="L391" s="41" t="str">
        <f>IF(K383=0,"",K383/B375)</f>
        <v/>
      </c>
      <c r="M391" s="41" t="str">
        <f>IF(K391=0,"",K391/B375)</f>
        <v/>
      </c>
      <c r="N391" s="42" t="str">
        <f>IF(K383=0,"0%",M391-L391)</f>
        <v>0%</v>
      </c>
      <c r="O391" s="2"/>
      <c r="P391" s="3"/>
      <c r="Q391" s="43"/>
      <c r="R391" s="2"/>
    </row>
    <row r="392" spans="1:19" ht="12.75" customHeight="1" x14ac:dyDescent="0.25"/>
    <row r="393" spans="1:19" ht="12.75" customHeight="1" x14ac:dyDescent="0.25"/>
    <row r="394" spans="1:19" ht="26.25" x14ac:dyDescent="0.4">
      <c r="B394" s="114" t="s">
        <v>0</v>
      </c>
      <c r="C394" s="114"/>
      <c r="D394" s="114"/>
      <c r="E394" s="114"/>
      <c r="F394" s="114"/>
      <c r="G394" s="114"/>
      <c r="H394" s="114"/>
      <c r="I394" s="114"/>
      <c r="J394" s="114"/>
      <c r="K394" s="1" t="s">
        <v>47</v>
      </c>
      <c r="L394" s="1"/>
      <c r="M394" s="2"/>
      <c r="N394" s="2"/>
      <c r="O394" s="3"/>
      <c r="P394" s="2"/>
      <c r="Q394" s="3"/>
      <c r="R394" s="3"/>
      <c r="S394" s="3"/>
    </row>
    <row r="395" spans="1:19" ht="20.25" x14ac:dyDescent="0.25">
      <c r="A395" s="115" t="s">
        <v>2</v>
      </c>
      <c r="B395" s="116" t="s">
        <v>3</v>
      </c>
      <c r="C395" s="117"/>
      <c r="D395" s="117"/>
      <c r="E395" s="117"/>
      <c r="F395" s="117"/>
      <c r="G395" s="117"/>
      <c r="H395" s="117"/>
      <c r="I395" s="117"/>
      <c r="J395" s="117"/>
      <c r="K395" s="118" t="s">
        <v>4</v>
      </c>
      <c r="L395" s="112" t="s">
        <v>5</v>
      </c>
      <c r="M395" s="112" t="s">
        <v>6</v>
      </c>
      <c r="N395" s="120" t="s">
        <v>7</v>
      </c>
      <c r="O395" s="112" t="s">
        <v>8</v>
      </c>
      <c r="P395" s="110" t="s">
        <v>9</v>
      </c>
      <c r="Q395" s="110" t="s">
        <v>10</v>
      </c>
      <c r="R395" s="112" t="s">
        <v>11</v>
      </c>
    </row>
    <row r="396" spans="1:19" ht="15.75" x14ac:dyDescent="0.25">
      <c r="A396" s="111"/>
      <c r="B396" s="4" t="s">
        <v>12</v>
      </c>
      <c r="C396" s="4" t="s">
        <v>13</v>
      </c>
      <c r="D396" s="4" t="s">
        <v>14</v>
      </c>
      <c r="E396" s="4" t="s">
        <v>15</v>
      </c>
      <c r="F396" s="4" t="s">
        <v>16</v>
      </c>
      <c r="G396" s="4" t="s">
        <v>17</v>
      </c>
      <c r="H396" s="4" t="s">
        <v>18</v>
      </c>
      <c r="I396" s="4" t="s">
        <v>19</v>
      </c>
      <c r="J396" s="4" t="s">
        <v>20</v>
      </c>
      <c r="K396" s="119"/>
      <c r="L396" s="111"/>
      <c r="M396" s="111"/>
      <c r="N396" s="111"/>
      <c r="O396" s="111"/>
      <c r="P396" s="111"/>
      <c r="Q396" s="111"/>
      <c r="R396" s="111"/>
    </row>
    <row r="397" spans="1:19" ht="15.75" customHeight="1" x14ac:dyDescent="0.25">
      <c r="A397" s="4">
        <v>2402</v>
      </c>
      <c r="B397" s="5">
        <v>13</v>
      </c>
      <c r="C397" s="5"/>
      <c r="D397" s="5"/>
      <c r="E397" s="5"/>
      <c r="F397" s="5"/>
      <c r="G397" s="5"/>
      <c r="H397" s="5"/>
      <c r="I397" s="5"/>
      <c r="J397" s="5"/>
      <c r="K397" s="48"/>
      <c r="L397" s="6"/>
      <c r="M397" s="7"/>
      <c r="N397" s="8"/>
      <c r="O397" s="9"/>
      <c r="P397" s="10">
        <f>B397</f>
        <v>13</v>
      </c>
      <c r="Q397" s="11"/>
      <c r="R397" s="9"/>
    </row>
    <row r="398" spans="1:19" ht="15.75" customHeight="1" x14ac:dyDescent="0.25">
      <c r="A398" s="4">
        <v>2501</v>
      </c>
      <c r="B398" s="5" t="s">
        <v>43</v>
      </c>
      <c r="C398" s="5">
        <v>8</v>
      </c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4"/>
      <c r="O398" s="15">
        <f>IF(C398=0,"",C398/B397)</f>
        <v>0.61538461538461542</v>
      </c>
      <c r="P398" s="16">
        <v>8</v>
      </c>
      <c r="Q398" s="17">
        <f t="shared" ref="Q398:Q405" si="34">IF(P398=0,"",P398/P397)</f>
        <v>0.61538461538461542</v>
      </c>
      <c r="R398" s="17">
        <f t="shared" ref="R398:R405" si="35">IF(P398=0,"",100%-Q398)</f>
        <v>0.38461538461538458</v>
      </c>
    </row>
    <row r="399" spans="1:19" ht="15.75" customHeight="1" x14ac:dyDescent="0.25">
      <c r="A399" s="4">
        <v>2502</v>
      </c>
      <c r="B399" s="5"/>
      <c r="C399" s="5"/>
      <c r="D399" s="5">
        <v>8</v>
      </c>
      <c r="E399" s="5"/>
      <c r="F399" s="5"/>
      <c r="G399" s="5"/>
      <c r="H399" s="5"/>
      <c r="I399" s="5"/>
      <c r="J399" s="5"/>
      <c r="K399" s="48"/>
      <c r="L399" s="12"/>
      <c r="M399" s="13"/>
      <c r="N399" s="14"/>
      <c r="O399" s="15">
        <f>IF(D399=0,"",D399/C398)</f>
        <v>1</v>
      </c>
      <c r="P399" s="16">
        <v>8</v>
      </c>
      <c r="Q399" s="17">
        <f t="shared" si="34"/>
        <v>1</v>
      </c>
      <c r="R399" s="17">
        <f t="shared" si="35"/>
        <v>0</v>
      </c>
      <c r="S399" s="18">
        <f>P399/P397</f>
        <v>0.61538461538461542</v>
      </c>
    </row>
    <row r="400" spans="1:19" ht="15.75" customHeight="1" x14ac:dyDescent="0.25">
      <c r="A400" s="4">
        <v>2601</v>
      </c>
      <c r="B400" s="5"/>
      <c r="C400" s="5"/>
      <c r="D400" s="5"/>
      <c r="E400" s="5"/>
      <c r="F400" s="5"/>
      <c r="G400" s="5"/>
      <c r="H400" s="5"/>
      <c r="I400" s="5"/>
      <c r="J400" s="5"/>
      <c r="K400" s="48"/>
      <c r="L400" s="12"/>
      <c r="M400" s="13"/>
      <c r="N400" s="14"/>
      <c r="O400" s="15" t="str">
        <f>IF(E400=0,"",E400/D399)</f>
        <v/>
      </c>
      <c r="P400" s="16"/>
      <c r="Q400" s="17" t="str">
        <f t="shared" si="34"/>
        <v/>
      </c>
      <c r="R400" s="17" t="str">
        <f t="shared" si="35"/>
        <v/>
      </c>
    </row>
    <row r="401" spans="1:19" ht="15.75" customHeight="1" x14ac:dyDescent="0.25">
      <c r="A401" s="4">
        <v>2602</v>
      </c>
      <c r="B401" s="5"/>
      <c r="C401" s="5"/>
      <c r="D401" s="5"/>
      <c r="E401" s="5"/>
      <c r="F401" s="5"/>
      <c r="G401" s="5"/>
      <c r="H401" s="5"/>
      <c r="I401" s="5"/>
      <c r="J401" s="5"/>
      <c r="K401" s="48"/>
      <c r="L401" s="12"/>
      <c r="M401" s="13"/>
      <c r="N401" s="14"/>
      <c r="O401" s="15" t="str">
        <f>IF(F401=0,"",F401/E400)</f>
        <v/>
      </c>
      <c r="P401" s="16"/>
      <c r="Q401" s="17" t="str">
        <f t="shared" si="34"/>
        <v/>
      </c>
      <c r="R401" s="17" t="str">
        <f t="shared" si="35"/>
        <v/>
      </c>
    </row>
    <row r="402" spans="1:19" ht="15.75" customHeight="1" x14ac:dyDescent="0.25">
      <c r="A402" s="4">
        <v>2701</v>
      </c>
      <c r="B402" s="5"/>
      <c r="C402" s="5"/>
      <c r="D402" s="5"/>
      <c r="E402" s="5"/>
      <c r="F402" s="5"/>
      <c r="G402" s="5"/>
      <c r="H402" s="5"/>
      <c r="I402" s="5"/>
      <c r="J402" s="5"/>
      <c r="K402" s="48"/>
      <c r="L402" s="12"/>
      <c r="M402" s="13"/>
      <c r="N402" s="14"/>
      <c r="O402" s="15" t="str">
        <f>IF(G402=0,"",G402/F401)</f>
        <v/>
      </c>
      <c r="P402" s="16"/>
      <c r="Q402" s="17" t="str">
        <f t="shared" si="34"/>
        <v/>
      </c>
      <c r="R402" s="17" t="str">
        <f t="shared" si="35"/>
        <v/>
      </c>
    </row>
    <row r="403" spans="1:19" ht="15.75" customHeight="1" x14ac:dyDescent="0.25">
      <c r="A403" s="4">
        <v>2702</v>
      </c>
      <c r="B403" s="5"/>
      <c r="C403" s="5"/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4"/>
      <c r="O403" s="15" t="str">
        <f>IF(H403=0,"",H403/G402)</f>
        <v/>
      </c>
      <c r="P403" s="16"/>
      <c r="Q403" s="17" t="str">
        <f t="shared" si="34"/>
        <v/>
      </c>
      <c r="R403" s="17" t="str">
        <f t="shared" si="35"/>
        <v/>
      </c>
    </row>
    <row r="404" spans="1:19" ht="15.75" customHeight="1" x14ac:dyDescent="0.25">
      <c r="A404" s="4">
        <v>2801</v>
      </c>
      <c r="B404" s="5"/>
      <c r="C404" s="5"/>
      <c r="D404" s="5"/>
      <c r="E404" s="5"/>
      <c r="F404" s="5"/>
      <c r="G404" s="5"/>
      <c r="H404" s="5"/>
      <c r="I404" s="5"/>
      <c r="J404" s="5"/>
      <c r="K404" s="48"/>
      <c r="L404" s="12"/>
      <c r="M404" s="13"/>
      <c r="N404" s="14"/>
      <c r="O404" s="15" t="str">
        <f>IF(I404=0,"",I404/H403)</f>
        <v/>
      </c>
      <c r="P404" s="16"/>
      <c r="Q404" s="17" t="str">
        <f t="shared" si="34"/>
        <v/>
      </c>
      <c r="R404" s="17" t="str">
        <f t="shared" si="35"/>
        <v/>
      </c>
    </row>
    <row r="405" spans="1:19" ht="15.75" customHeight="1" x14ac:dyDescent="0.25">
      <c r="A405" s="4">
        <v>2802</v>
      </c>
      <c r="B405" s="5"/>
      <c r="C405" s="5"/>
      <c r="D405" s="5"/>
      <c r="E405" s="5"/>
      <c r="F405" s="5"/>
      <c r="G405" s="5"/>
      <c r="H405" s="5"/>
      <c r="I405" s="5"/>
      <c r="J405" s="5"/>
      <c r="K405" s="48"/>
      <c r="L405" s="12"/>
      <c r="M405" s="13"/>
      <c r="N405" s="14"/>
      <c r="O405" s="15" t="str">
        <f>IF(J405=0,"",J405/I404)</f>
        <v/>
      </c>
      <c r="P405" s="16"/>
      <c r="Q405" s="17" t="str">
        <f t="shared" si="34"/>
        <v/>
      </c>
      <c r="R405" s="17" t="str">
        <f t="shared" si="35"/>
        <v/>
      </c>
    </row>
    <row r="406" spans="1:19" ht="15.75" customHeight="1" x14ac:dyDescent="0.25">
      <c r="A406" s="4">
        <v>2901</v>
      </c>
      <c r="B406" s="5"/>
      <c r="C406" s="5"/>
      <c r="D406" s="5"/>
      <c r="E406" s="5"/>
      <c r="F406" s="5"/>
      <c r="G406" s="5"/>
      <c r="H406" s="5"/>
      <c r="I406" s="5"/>
      <c r="J406" s="5"/>
      <c r="K406" s="48"/>
      <c r="L406" s="12"/>
      <c r="M406" s="13"/>
      <c r="N406" s="19"/>
      <c r="O406" s="20"/>
      <c r="P406" s="21"/>
      <c r="Q406" s="22"/>
      <c r="R406" s="20"/>
    </row>
    <row r="407" spans="1:19" ht="15.75" customHeight="1" x14ac:dyDescent="0.25">
      <c r="A407" s="4">
        <v>2902</v>
      </c>
      <c r="B407" s="5"/>
      <c r="C407" s="5"/>
      <c r="D407" s="5"/>
      <c r="E407" s="5"/>
      <c r="F407" s="5"/>
      <c r="G407" s="5"/>
      <c r="H407" s="5"/>
      <c r="I407" s="5"/>
      <c r="J407" s="5"/>
      <c r="K407" s="48"/>
      <c r="L407" s="12"/>
      <c r="M407" s="13"/>
      <c r="N407" s="19"/>
      <c r="O407" s="23"/>
      <c r="P407" s="21"/>
      <c r="Q407" s="24"/>
      <c r="R407" s="23"/>
    </row>
    <row r="408" spans="1:19" ht="15.75" customHeight="1" x14ac:dyDescent="0.25">
      <c r="A408" s="4">
        <v>3001</v>
      </c>
      <c r="B408" s="5"/>
      <c r="C408" s="5"/>
      <c r="D408" s="5"/>
      <c r="E408" s="5"/>
      <c r="F408" s="5"/>
      <c r="G408" s="5"/>
      <c r="H408" s="5"/>
      <c r="I408" s="5"/>
      <c r="J408" s="5"/>
      <c r="K408" s="48"/>
      <c r="L408" s="12"/>
      <c r="M408" s="13"/>
      <c r="N408" s="19"/>
      <c r="O408" s="23"/>
      <c r="P408" s="21"/>
      <c r="Q408" s="24"/>
      <c r="R408" s="23"/>
    </row>
    <row r="409" spans="1:19" ht="15.75" customHeight="1" x14ac:dyDescent="0.25">
      <c r="A409" s="4">
        <v>3002</v>
      </c>
      <c r="B409" s="5"/>
      <c r="C409" s="5"/>
      <c r="D409" s="5"/>
      <c r="E409" s="5"/>
      <c r="F409" s="5"/>
      <c r="G409" s="5"/>
      <c r="H409" s="5"/>
      <c r="I409" s="5"/>
      <c r="J409" s="5"/>
      <c r="K409" s="48"/>
      <c r="L409" s="12"/>
      <c r="M409" s="13"/>
      <c r="N409" s="19"/>
      <c r="O409" s="13"/>
      <c r="P409" s="19"/>
      <c r="Q409" s="25"/>
      <c r="R409" s="23"/>
    </row>
    <row r="410" spans="1:19" ht="15.75" customHeight="1" x14ac:dyDescent="0.25">
      <c r="A410" s="4">
        <v>3101</v>
      </c>
      <c r="B410" s="5"/>
      <c r="C410" s="5"/>
      <c r="D410" s="5"/>
      <c r="E410" s="5"/>
      <c r="F410" s="5"/>
      <c r="G410" s="5"/>
      <c r="H410" s="5"/>
      <c r="I410" s="5"/>
      <c r="J410" s="5"/>
      <c r="K410" s="48"/>
      <c r="L410" s="12"/>
      <c r="M410" s="13"/>
      <c r="N410" s="19"/>
      <c r="O410" s="26" t="s">
        <v>21</v>
      </c>
      <c r="P410" s="27"/>
      <c r="Q410" s="28" t="str">
        <f>IF(SUM(K399:K406)=0,"",SUM(K399:K406))</f>
        <v/>
      </c>
      <c r="R410" s="29" t="s">
        <v>4</v>
      </c>
    </row>
    <row r="411" spans="1:19" ht="15.75" x14ac:dyDescent="0.25">
      <c r="A411" s="4">
        <v>3102</v>
      </c>
      <c r="B411" s="5"/>
      <c r="C411" s="5"/>
      <c r="D411" s="5"/>
      <c r="E411" s="5"/>
      <c r="F411" s="5"/>
      <c r="G411" s="5"/>
      <c r="H411" s="5"/>
      <c r="I411" s="5"/>
      <c r="J411" s="5"/>
      <c r="K411" s="48"/>
      <c r="L411" s="12"/>
      <c r="M411" s="13"/>
      <c r="N411" s="19"/>
      <c r="O411" s="30" t="s">
        <v>22</v>
      </c>
      <c r="P411" s="31" t="str">
        <f>IF(P410/B397=0,"",P410/B397)</f>
        <v/>
      </c>
      <c r="Q411" s="32" t="e">
        <f>IF(P410/Q410=0,"",P410/Q410)</f>
        <v>#VALUE!</v>
      </c>
      <c r="R411" s="33" t="s">
        <v>23</v>
      </c>
    </row>
    <row r="412" spans="1:19" ht="15.75" x14ac:dyDescent="0.25">
      <c r="A412" s="4">
        <v>3201</v>
      </c>
      <c r="B412" s="103"/>
      <c r="C412" s="103"/>
      <c r="D412" s="103"/>
      <c r="E412" s="103"/>
      <c r="F412" s="103"/>
      <c r="G412" s="103"/>
      <c r="H412" s="103"/>
      <c r="I412" s="103"/>
      <c r="J412" s="103"/>
      <c r="K412" s="48"/>
      <c r="L412" s="34"/>
      <c r="M412" s="35"/>
      <c r="N412" s="36"/>
      <c r="O412" s="37"/>
      <c r="P412" s="38"/>
      <c r="Q412" s="38"/>
      <c r="R412" s="39"/>
    </row>
    <row r="413" spans="1:19" ht="18" customHeight="1" x14ac:dyDescent="0.25">
      <c r="A413" s="40"/>
      <c r="B413" s="113" t="s">
        <v>24</v>
      </c>
      <c r="C413" s="113"/>
      <c r="D413" s="113"/>
      <c r="E413" s="113"/>
      <c r="F413" s="113"/>
      <c r="G413" s="113"/>
      <c r="H413" s="113"/>
      <c r="I413" s="113"/>
      <c r="J413" s="113"/>
      <c r="K413" s="102">
        <f>SUM(K400:K409)</f>
        <v>0</v>
      </c>
      <c r="L413" s="41" t="str">
        <f>IF(K405=0,"",K405/B397)</f>
        <v/>
      </c>
      <c r="M413" s="41" t="str">
        <f>IF(K413=0,"",K413/B397)</f>
        <v/>
      </c>
      <c r="N413" s="42" t="str">
        <f>IF(K405=0,"0%",M413-L413)</f>
        <v>0%</v>
      </c>
      <c r="O413" s="2"/>
      <c r="P413" s="3"/>
      <c r="Q413" s="43"/>
      <c r="R413" s="2"/>
    </row>
    <row r="414" spans="1:19" ht="12.75" customHeight="1" x14ac:dyDescent="0.25"/>
    <row r="415" spans="1:19" ht="12.75" customHeight="1" x14ac:dyDescent="0.25"/>
    <row r="416" spans="1:19" ht="26.25" x14ac:dyDescent="0.4">
      <c r="B416" s="114" t="s">
        <v>0</v>
      </c>
      <c r="C416" s="114"/>
      <c r="D416" s="114"/>
      <c r="E416" s="114"/>
      <c r="F416" s="114"/>
      <c r="G416" s="114"/>
      <c r="H416" s="114"/>
      <c r="I416" s="114"/>
      <c r="J416" s="114"/>
      <c r="K416" s="1" t="s">
        <v>48</v>
      </c>
      <c r="L416" s="1"/>
      <c r="M416" s="2"/>
      <c r="N416" s="2"/>
      <c r="O416" s="3"/>
      <c r="P416" s="2"/>
      <c r="Q416" s="3"/>
      <c r="R416" s="3"/>
      <c r="S416" s="3"/>
    </row>
    <row r="417" spans="1:19" ht="20.25" x14ac:dyDescent="0.25">
      <c r="A417" s="115" t="s">
        <v>2</v>
      </c>
      <c r="B417" s="116" t="s">
        <v>3</v>
      </c>
      <c r="C417" s="117"/>
      <c r="D417" s="117"/>
      <c r="E417" s="117"/>
      <c r="F417" s="117"/>
      <c r="G417" s="117"/>
      <c r="H417" s="117"/>
      <c r="I417" s="117"/>
      <c r="J417" s="117"/>
      <c r="K417" s="118" t="s">
        <v>4</v>
      </c>
      <c r="L417" s="112" t="s">
        <v>5</v>
      </c>
      <c r="M417" s="112" t="s">
        <v>6</v>
      </c>
      <c r="N417" s="120" t="s">
        <v>7</v>
      </c>
      <c r="O417" s="112" t="s">
        <v>8</v>
      </c>
      <c r="P417" s="110" t="s">
        <v>9</v>
      </c>
      <c r="Q417" s="110" t="s">
        <v>10</v>
      </c>
      <c r="R417" s="112" t="s">
        <v>11</v>
      </c>
    </row>
    <row r="418" spans="1:19" ht="15.75" x14ac:dyDescent="0.25">
      <c r="A418" s="111"/>
      <c r="B418" s="4" t="s">
        <v>12</v>
      </c>
      <c r="C418" s="4" t="s">
        <v>13</v>
      </c>
      <c r="D418" s="4" t="s">
        <v>14</v>
      </c>
      <c r="E418" s="4" t="s">
        <v>15</v>
      </c>
      <c r="F418" s="4" t="s">
        <v>16</v>
      </c>
      <c r="G418" s="4" t="s">
        <v>17</v>
      </c>
      <c r="H418" s="4" t="s">
        <v>18</v>
      </c>
      <c r="I418" s="4" t="s">
        <v>19</v>
      </c>
      <c r="J418" s="4" t="s">
        <v>20</v>
      </c>
      <c r="K418" s="119"/>
      <c r="L418" s="111"/>
      <c r="M418" s="111"/>
      <c r="N418" s="111"/>
      <c r="O418" s="111"/>
      <c r="P418" s="111"/>
      <c r="Q418" s="111"/>
      <c r="R418" s="111"/>
    </row>
    <row r="419" spans="1:19" ht="15.75" customHeight="1" x14ac:dyDescent="0.25">
      <c r="A419" s="4">
        <v>2501</v>
      </c>
      <c r="B419" s="5">
        <v>8</v>
      </c>
      <c r="C419" s="5"/>
      <c r="D419" s="5"/>
      <c r="E419" s="5"/>
      <c r="F419" s="5"/>
      <c r="G419" s="5"/>
      <c r="H419" s="5"/>
      <c r="I419" s="5"/>
      <c r="J419" s="5"/>
      <c r="K419" s="48"/>
      <c r="L419" s="6"/>
      <c r="M419" s="7"/>
      <c r="N419" s="8"/>
      <c r="O419" s="9"/>
      <c r="P419" s="10">
        <f>B419</f>
        <v>8</v>
      </c>
      <c r="Q419" s="11"/>
      <c r="R419" s="9"/>
    </row>
    <row r="420" spans="1:19" ht="15.75" customHeight="1" x14ac:dyDescent="0.25">
      <c r="A420" s="4">
        <v>2502</v>
      </c>
      <c r="B420" s="5" t="s">
        <v>43</v>
      </c>
      <c r="C420" s="5">
        <v>5</v>
      </c>
      <c r="D420" s="5"/>
      <c r="E420" s="5"/>
      <c r="F420" s="5"/>
      <c r="G420" s="5"/>
      <c r="H420" s="5"/>
      <c r="I420" s="5"/>
      <c r="J420" s="5"/>
      <c r="K420" s="48"/>
      <c r="L420" s="12"/>
      <c r="M420" s="13"/>
      <c r="N420" s="14"/>
      <c r="O420" s="15">
        <f>IF(C420=0,"",C420/B419)</f>
        <v>0.625</v>
      </c>
      <c r="P420" s="16">
        <v>5</v>
      </c>
      <c r="Q420" s="17">
        <f t="shared" ref="Q420:Q427" si="36">IF(P420=0,"",P420/P419)</f>
        <v>0.625</v>
      </c>
      <c r="R420" s="17">
        <f t="shared" ref="R420:R427" si="37">IF(P420=0,"",100%-Q420)</f>
        <v>0.375</v>
      </c>
    </row>
    <row r="421" spans="1:19" ht="15.75" customHeight="1" x14ac:dyDescent="0.25">
      <c r="A421" s="4">
        <v>2601</v>
      </c>
      <c r="B421" s="5"/>
      <c r="C421" s="5"/>
      <c r="D421" s="5"/>
      <c r="E421" s="5"/>
      <c r="F421" s="5"/>
      <c r="G421" s="5"/>
      <c r="H421" s="5"/>
      <c r="I421" s="5"/>
      <c r="J421" s="5"/>
      <c r="K421" s="48"/>
      <c r="L421" s="12"/>
      <c r="M421" s="13"/>
      <c r="N421" s="14"/>
      <c r="O421" s="15" t="str">
        <f>IF(D421=0,"",D421/C420)</f>
        <v/>
      </c>
      <c r="P421" s="16"/>
      <c r="Q421" s="17" t="str">
        <f t="shared" si="36"/>
        <v/>
      </c>
      <c r="R421" s="17" t="str">
        <f t="shared" si="37"/>
        <v/>
      </c>
      <c r="S421" s="18">
        <f>P421/P419</f>
        <v>0</v>
      </c>
    </row>
    <row r="422" spans="1:19" ht="15.75" customHeight="1" x14ac:dyDescent="0.25">
      <c r="A422" s="4">
        <v>2602</v>
      </c>
      <c r="B422" s="5"/>
      <c r="C422" s="5"/>
      <c r="D422" s="5"/>
      <c r="E422" s="5"/>
      <c r="F422" s="5"/>
      <c r="G422" s="5"/>
      <c r="H422" s="5"/>
      <c r="I422" s="5"/>
      <c r="J422" s="5"/>
      <c r="K422" s="48"/>
      <c r="L422" s="12"/>
      <c r="M422" s="13"/>
      <c r="N422" s="14"/>
      <c r="O422" s="15" t="str">
        <f>IF(E422=0,"",E422/D421)</f>
        <v/>
      </c>
      <c r="P422" s="16"/>
      <c r="Q422" s="17" t="str">
        <f t="shared" si="36"/>
        <v/>
      </c>
      <c r="R422" s="17" t="str">
        <f t="shared" si="37"/>
        <v/>
      </c>
    </row>
    <row r="423" spans="1:19" ht="15.75" customHeight="1" x14ac:dyDescent="0.25">
      <c r="A423" s="4">
        <v>2701</v>
      </c>
      <c r="B423" s="5"/>
      <c r="C423" s="5"/>
      <c r="D423" s="5"/>
      <c r="E423" s="5"/>
      <c r="F423" s="5"/>
      <c r="G423" s="5"/>
      <c r="H423" s="5"/>
      <c r="I423" s="5"/>
      <c r="J423" s="5"/>
      <c r="K423" s="48"/>
      <c r="L423" s="12"/>
      <c r="M423" s="13"/>
      <c r="N423" s="14"/>
      <c r="O423" s="15" t="str">
        <f>IF(F423=0,"",F423/E422)</f>
        <v/>
      </c>
      <c r="P423" s="16"/>
      <c r="Q423" s="17" t="str">
        <f t="shared" si="36"/>
        <v/>
      </c>
      <c r="R423" s="17" t="str">
        <f t="shared" si="37"/>
        <v/>
      </c>
    </row>
    <row r="424" spans="1:19" ht="15.75" customHeight="1" x14ac:dyDescent="0.25">
      <c r="A424" s="4">
        <v>2702</v>
      </c>
      <c r="B424" s="5"/>
      <c r="C424" s="5"/>
      <c r="D424" s="5"/>
      <c r="E424" s="5"/>
      <c r="F424" s="5"/>
      <c r="G424" s="5"/>
      <c r="H424" s="5"/>
      <c r="I424" s="5"/>
      <c r="J424" s="5"/>
      <c r="K424" s="48"/>
      <c r="L424" s="12"/>
      <c r="M424" s="13"/>
      <c r="N424" s="14"/>
      <c r="O424" s="15" t="str">
        <f>IF(G424=0,"",G424/F423)</f>
        <v/>
      </c>
      <c r="P424" s="16"/>
      <c r="Q424" s="17" t="str">
        <f t="shared" si="36"/>
        <v/>
      </c>
      <c r="R424" s="17" t="str">
        <f t="shared" si="37"/>
        <v/>
      </c>
    </row>
    <row r="425" spans="1:19" ht="15.75" customHeight="1" x14ac:dyDescent="0.25">
      <c r="A425" s="4">
        <v>2801</v>
      </c>
      <c r="B425" s="5"/>
      <c r="C425" s="5"/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4"/>
      <c r="O425" s="15" t="str">
        <f>IF(H425=0,"",H425/G424)</f>
        <v/>
      </c>
      <c r="P425" s="16"/>
      <c r="Q425" s="17" t="str">
        <f t="shared" si="36"/>
        <v/>
      </c>
      <c r="R425" s="17" t="str">
        <f t="shared" si="37"/>
        <v/>
      </c>
    </row>
    <row r="426" spans="1:19" ht="15.75" customHeight="1" x14ac:dyDescent="0.25">
      <c r="A426" s="4">
        <v>2802</v>
      </c>
      <c r="B426" s="5"/>
      <c r="C426" s="5"/>
      <c r="D426" s="5"/>
      <c r="E426" s="5"/>
      <c r="F426" s="5"/>
      <c r="G426" s="5"/>
      <c r="H426" s="5"/>
      <c r="I426" s="5"/>
      <c r="J426" s="5"/>
      <c r="K426" s="48"/>
      <c r="L426" s="12"/>
      <c r="M426" s="13"/>
      <c r="N426" s="14"/>
      <c r="O426" s="15" t="str">
        <f>IF(I426=0,"",I426/H425)</f>
        <v/>
      </c>
      <c r="P426" s="16"/>
      <c r="Q426" s="17" t="str">
        <f t="shared" si="36"/>
        <v/>
      </c>
      <c r="R426" s="17" t="str">
        <f t="shared" si="37"/>
        <v/>
      </c>
    </row>
    <row r="427" spans="1:19" ht="15.75" customHeight="1" x14ac:dyDescent="0.25">
      <c r="A427" s="4">
        <v>2901</v>
      </c>
      <c r="B427" s="5"/>
      <c r="C427" s="5"/>
      <c r="D427" s="5"/>
      <c r="E427" s="5"/>
      <c r="F427" s="5"/>
      <c r="G427" s="5"/>
      <c r="H427" s="5"/>
      <c r="I427" s="5"/>
      <c r="J427" s="5"/>
      <c r="K427" s="48"/>
      <c r="L427" s="12"/>
      <c r="M427" s="13"/>
      <c r="N427" s="14"/>
      <c r="O427" s="15" t="str">
        <f>IF(J427=0,"",J427/I426)</f>
        <v/>
      </c>
      <c r="P427" s="16"/>
      <c r="Q427" s="17" t="str">
        <f t="shared" si="36"/>
        <v/>
      </c>
      <c r="R427" s="17" t="str">
        <f t="shared" si="37"/>
        <v/>
      </c>
    </row>
    <row r="428" spans="1:19" ht="15.75" customHeight="1" x14ac:dyDescent="0.25">
      <c r="A428" s="4">
        <v>2902</v>
      </c>
      <c r="B428" s="5"/>
      <c r="C428" s="5"/>
      <c r="D428" s="5"/>
      <c r="E428" s="5"/>
      <c r="F428" s="5"/>
      <c r="G428" s="5"/>
      <c r="H428" s="5"/>
      <c r="I428" s="5"/>
      <c r="J428" s="5"/>
      <c r="K428" s="48"/>
      <c r="L428" s="12"/>
      <c r="M428" s="13"/>
      <c r="N428" s="19"/>
      <c r="O428" s="20"/>
      <c r="P428" s="21"/>
      <c r="Q428" s="22"/>
      <c r="R428" s="20"/>
    </row>
    <row r="429" spans="1:19" ht="15.75" customHeight="1" x14ac:dyDescent="0.25">
      <c r="A429" s="4">
        <v>3001</v>
      </c>
      <c r="B429" s="5"/>
      <c r="C429" s="5"/>
      <c r="D429" s="5"/>
      <c r="E429" s="5"/>
      <c r="F429" s="5"/>
      <c r="G429" s="5"/>
      <c r="H429" s="5"/>
      <c r="I429" s="5"/>
      <c r="J429" s="5"/>
      <c r="K429" s="48"/>
      <c r="L429" s="12"/>
      <c r="M429" s="13"/>
      <c r="N429" s="19"/>
      <c r="O429" s="23"/>
      <c r="P429" s="21"/>
      <c r="Q429" s="24"/>
      <c r="R429" s="23"/>
    </row>
    <row r="430" spans="1:19" ht="15.75" customHeight="1" x14ac:dyDescent="0.25">
      <c r="A430" s="4">
        <v>3002</v>
      </c>
      <c r="B430" s="5"/>
      <c r="C430" s="5"/>
      <c r="D430" s="5"/>
      <c r="E430" s="5"/>
      <c r="F430" s="5"/>
      <c r="G430" s="5"/>
      <c r="H430" s="5"/>
      <c r="I430" s="5"/>
      <c r="J430" s="5"/>
      <c r="K430" s="48"/>
      <c r="L430" s="12"/>
      <c r="M430" s="13"/>
      <c r="N430" s="19"/>
      <c r="O430" s="23"/>
      <c r="P430" s="21"/>
      <c r="Q430" s="24"/>
      <c r="R430" s="23"/>
    </row>
    <row r="431" spans="1:19" ht="15.75" customHeight="1" x14ac:dyDescent="0.25">
      <c r="A431" s="4">
        <v>3101</v>
      </c>
      <c r="B431" s="5"/>
      <c r="C431" s="5"/>
      <c r="D431" s="5"/>
      <c r="E431" s="5"/>
      <c r="F431" s="5"/>
      <c r="G431" s="5"/>
      <c r="H431" s="5"/>
      <c r="I431" s="5"/>
      <c r="J431" s="5"/>
      <c r="K431" s="48"/>
      <c r="L431" s="12"/>
      <c r="M431" s="13"/>
      <c r="N431" s="19"/>
      <c r="O431" s="13"/>
      <c r="P431" s="19"/>
      <c r="Q431" s="25"/>
      <c r="R431" s="23"/>
    </row>
    <row r="432" spans="1:19" ht="15.75" customHeight="1" x14ac:dyDescent="0.25">
      <c r="A432" s="4">
        <v>3102</v>
      </c>
      <c r="B432" s="5"/>
      <c r="C432" s="5"/>
      <c r="D432" s="5"/>
      <c r="E432" s="5"/>
      <c r="F432" s="5"/>
      <c r="G432" s="5"/>
      <c r="H432" s="5"/>
      <c r="I432" s="5"/>
      <c r="J432" s="5"/>
      <c r="K432" s="48"/>
      <c r="L432" s="12"/>
      <c r="M432" s="13"/>
      <c r="N432" s="19"/>
      <c r="O432" s="26" t="s">
        <v>21</v>
      </c>
      <c r="P432" s="27"/>
      <c r="Q432" s="28" t="str">
        <f>IF(SUM(K421:K428)=0,"",SUM(K421:K428))</f>
        <v/>
      </c>
      <c r="R432" s="29" t="s">
        <v>4</v>
      </c>
    </row>
    <row r="433" spans="1:19" ht="15.75" customHeight="1" x14ac:dyDescent="0.25">
      <c r="A433" s="4">
        <v>3201</v>
      </c>
      <c r="B433" s="5"/>
      <c r="C433" s="5"/>
      <c r="D433" s="5"/>
      <c r="E433" s="5"/>
      <c r="F433" s="5"/>
      <c r="G433" s="5"/>
      <c r="H433" s="5"/>
      <c r="I433" s="5"/>
      <c r="J433" s="5"/>
      <c r="K433" s="48"/>
      <c r="L433" s="12"/>
      <c r="M433" s="13"/>
      <c r="N433" s="19"/>
      <c r="O433" s="30" t="s">
        <v>22</v>
      </c>
      <c r="P433" s="31" t="str">
        <f>IF(P432/B419=0,"",P432/B419)</f>
        <v/>
      </c>
      <c r="Q433" s="32" t="e">
        <f>IF(P432/Q432=0,"",P432/Q432)</f>
        <v>#VALUE!</v>
      </c>
      <c r="R433" s="33" t="s">
        <v>23</v>
      </c>
    </row>
    <row r="434" spans="1:19" ht="15.75" x14ac:dyDescent="0.25">
      <c r="A434" s="4">
        <v>3202</v>
      </c>
      <c r="B434" s="103"/>
      <c r="C434" s="103"/>
      <c r="D434" s="103"/>
      <c r="E434" s="103"/>
      <c r="F434" s="103"/>
      <c r="G434" s="103"/>
      <c r="H434" s="103"/>
      <c r="I434" s="103"/>
      <c r="J434" s="103"/>
      <c r="K434" s="48"/>
      <c r="L434" s="34"/>
      <c r="M434" s="35"/>
      <c r="N434" s="36"/>
      <c r="O434" s="37"/>
      <c r="P434" s="38"/>
      <c r="Q434" s="38"/>
      <c r="R434" s="39"/>
    </row>
    <row r="435" spans="1:19" ht="18" customHeight="1" x14ac:dyDescent="0.25">
      <c r="A435" s="40"/>
      <c r="B435" s="113" t="s">
        <v>24</v>
      </c>
      <c r="C435" s="113"/>
      <c r="D435" s="113"/>
      <c r="E435" s="113"/>
      <c r="F435" s="113"/>
      <c r="G435" s="113"/>
      <c r="H435" s="113"/>
      <c r="I435" s="113"/>
      <c r="J435" s="113"/>
      <c r="K435" s="102">
        <f>SUM(K422:K431)</f>
        <v>0</v>
      </c>
      <c r="L435" s="41" t="str">
        <f>IF(K427=0,"",K427/B419)</f>
        <v/>
      </c>
      <c r="M435" s="41" t="str">
        <f>IF(K435=0,"",K435/B419)</f>
        <v/>
      </c>
      <c r="N435" s="42" t="str">
        <f>IF(K427=0,"0%",M435-L435)</f>
        <v>0%</v>
      </c>
      <c r="O435" s="2"/>
      <c r="P435" s="3"/>
      <c r="Q435" s="43"/>
      <c r="R435" s="2"/>
    </row>
    <row r="436" spans="1:19" ht="12.75" customHeight="1" x14ac:dyDescent="0.25"/>
    <row r="437" spans="1:19" ht="12.75" customHeight="1" x14ac:dyDescent="0.25"/>
    <row r="438" spans="1:19" ht="26.25" x14ac:dyDescent="0.4">
      <c r="B438" s="114" t="s">
        <v>0</v>
      </c>
      <c r="C438" s="114"/>
      <c r="D438" s="114"/>
      <c r="E438" s="114"/>
      <c r="F438" s="114"/>
      <c r="G438" s="114"/>
      <c r="H438" s="114"/>
      <c r="I438" s="114"/>
      <c r="J438" s="114"/>
      <c r="K438" s="1" t="s">
        <v>49</v>
      </c>
      <c r="L438" s="1"/>
      <c r="M438" s="2"/>
      <c r="N438" s="2"/>
      <c r="O438" s="3"/>
      <c r="P438" s="2"/>
      <c r="Q438" s="3"/>
      <c r="R438" s="3"/>
      <c r="S438" s="3"/>
    </row>
    <row r="439" spans="1:19" ht="20.25" x14ac:dyDescent="0.25">
      <c r="A439" s="115" t="s">
        <v>2</v>
      </c>
      <c r="B439" s="116" t="s">
        <v>3</v>
      </c>
      <c r="C439" s="117"/>
      <c r="D439" s="117"/>
      <c r="E439" s="117"/>
      <c r="F439" s="117"/>
      <c r="G439" s="117"/>
      <c r="H439" s="117"/>
      <c r="I439" s="117"/>
      <c r="J439" s="117"/>
      <c r="K439" s="118" t="s">
        <v>4</v>
      </c>
      <c r="L439" s="112" t="s">
        <v>5</v>
      </c>
      <c r="M439" s="112" t="s">
        <v>6</v>
      </c>
      <c r="N439" s="120" t="s">
        <v>7</v>
      </c>
      <c r="O439" s="112" t="s">
        <v>8</v>
      </c>
      <c r="P439" s="110" t="s">
        <v>9</v>
      </c>
      <c r="Q439" s="110" t="s">
        <v>10</v>
      </c>
      <c r="R439" s="112" t="s">
        <v>11</v>
      </c>
    </row>
    <row r="440" spans="1:19" ht="15.75" x14ac:dyDescent="0.25">
      <c r="A440" s="111"/>
      <c r="B440" s="4" t="s">
        <v>12</v>
      </c>
      <c r="C440" s="4" t="s">
        <v>13</v>
      </c>
      <c r="D440" s="4" t="s">
        <v>14</v>
      </c>
      <c r="E440" s="4" t="s">
        <v>15</v>
      </c>
      <c r="F440" s="4" t="s">
        <v>16</v>
      </c>
      <c r="G440" s="4" t="s">
        <v>17</v>
      </c>
      <c r="H440" s="4" t="s">
        <v>18</v>
      </c>
      <c r="I440" s="4" t="s">
        <v>19</v>
      </c>
      <c r="J440" s="4" t="s">
        <v>20</v>
      </c>
      <c r="K440" s="119"/>
      <c r="L440" s="111"/>
      <c r="M440" s="111"/>
      <c r="N440" s="111"/>
      <c r="O440" s="111"/>
      <c r="P440" s="111"/>
      <c r="Q440" s="111"/>
      <c r="R440" s="111"/>
    </row>
    <row r="441" spans="1:19" ht="15.75" customHeight="1" x14ac:dyDescent="0.25">
      <c r="A441" s="4">
        <v>2502</v>
      </c>
      <c r="B441" s="5">
        <v>22</v>
      </c>
      <c r="C441" s="5"/>
      <c r="D441" s="5"/>
      <c r="E441" s="5"/>
      <c r="F441" s="5"/>
      <c r="G441" s="5"/>
      <c r="H441" s="5"/>
      <c r="I441" s="5"/>
      <c r="J441" s="5"/>
      <c r="K441" s="48"/>
      <c r="L441" s="6"/>
      <c r="M441" s="7"/>
      <c r="N441" s="8"/>
      <c r="O441" s="9"/>
      <c r="P441" s="10">
        <f>B441</f>
        <v>22</v>
      </c>
      <c r="Q441" s="11"/>
      <c r="R441" s="9"/>
    </row>
    <row r="442" spans="1:19" ht="15.75" customHeight="1" x14ac:dyDescent="0.25">
      <c r="A442" s="4">
        <v>2601</v>
      </c>
      <c r="B442" s="5" t="s">
        <v>43</v>
      </c>
      <c r="C442" s="5"/>
      <c r="D442" s="5"/>
      <c r="E442" s="5"/>
      <c r="F442" s="5"/>
      <c r="G442" s="5"/>
      <c r="H442" s="5"/>
      <c r="I442" s="5"/>
      <c r="J442" s="5"/>
      <c r="K442" s="48"/>
      <c r="L442" s="12"/>
      <c r="M442" s="13"/>
      <c r="N442" s="14"/>
      <c r="O442" s="15" t="str">
        <f>IF(C442=0,"",C442/B441)</f>
        <v/>
      </c>
      <c r="P442" s="16"/>
      <c r="Q442" s="17" t="str">
        <f t="shared" ref="Q442:Q449" si="38">IF(P442=0,"",P442/P441)</f>
        <v/>
      </c>
      <c r="R442" s="17" t="str">
        <f t="shared" ref="R442:R449" si="39">IF(P442=0,"",100%-Q442)</f>
        <v/>
      </c>
    </row>
    <row r="443" spans="1:19" ht="15.75" customHeight="1" x14ac:dyDescent="0.25">
      <c r="A443" s="4">
        <v>2602</v>
      </c>
      <c r="B443" s="5"/>
      <c r="C443" s="5"/>
      <c r="D443" s="5"/>
      <c r="E443" s="5"/>
      <c r="F443" s="5"/>
      <c r="G443" s="5"/>
      <c r="H443" s="5"/>
      <c r="I443" s="5"/>
      <c r="J443" s="5"/>
      <c r="K443" s="48"/>
      <c r="L443" s="12"/>
      <c r="M443" s="13"/>
      <c r="N443" s="14"/>
      <c r="O443" s="15" t="str">
        <f>IF(D443=0,"",D443/C442)</f>
        <v/>
      </c>
      <c r="P443" s="16"/>
      <c r="Q443" s="17" t="str">
        <f t="shared" si="38"/>
        <v/>
      </c>
      <c r="R443" s="17" t="str">
        <f t="shared" si="39"/>
        <v/>
      </c>
      <c r="S443" s="18">
        <f>P443/P441</f>
        <v>0</v>
      </c>
    </row>
    <row r="444" spans="1:19" ht="15.75" customHeight="1" x14ac:dyDescent="0.25">
      <c r="A444" s="4">
        <v>2701</v>
      </c>
      <c r="B444" s="5"/>
      <c r="C444" s="5"/>
      <c r="D444" s="5"/>
      <c r="E444" s="5"/>
      <c r="F444" s="5"/>
      <c r="G444" s="5"/>
      <c r="H444" s="5"/>
      <c r="I444" s="5"/>
      <c r="J444" s="5"/>
      <c r="K444" s="48"/>
      <c r="L444" s="12"/>
      <c r="M444" s="13"/>
      <c r="N444" s="14"/>
      <c r="O444" s="15" t="str">
        <f>IF(E444=0,"",E444/D443)</f>
        <v/>
      </c>
      <c r="P444" s="16"/>
      <c r="Q444" s="17" t="str">
        <f t="shared" si="38"/>
        <v/>
      </c>
      <c r="R444" s="17" t="str">
        <f t="shared" si="39"/>
        <v/>
      </c>
    </row>
    <row r="445" spans="1:19" ht="15.75" customHeight="1" x14ac:dyDescent="0.25">
      <c r="A445" s="4">
        <v>2702</v>
      </c>
      <c r="B445" s="5"/>
      <c r="C445" s="5"/>
      <c r="D445" s="5"/>
      <c r="E445" s="5"/>
      <c r="F445" s="5"/>
      <c r="G445" s="5"/>
      <c r="H445" s="5"/>
      <c r="I445" s="5"/>
      <c r="J445" s="5"/>
      <c r="K445" s="48"/>
      <c r="L445" s="12"/>
      <c r="M445" s="13"/>
      <c r="N445" s="14"/>
      <c r="O445" s="15" t="str">
        <f>IF(F445=0,"",F445/E444)</f>
        <v/>
      </c>
      <c r="P445" s="16"/>
      <c r="Q445" s="17" t="str">
        <f t="shared" si="38"/>
        <v/>
      </c>
      <c r="R445" s="17" t="str">
        <f t="shared" si="39"/>
        <v/>
      </c>
    </row>
    <row r="446" spans="1:19" ht="15.75" customHeight="1" x14ac:dyDescent="0.25">
      <c r="A446" s="4">
        <v>2801</v>
      </c>
      <c r="B446" s="5"/>
      <c r="C446" s="5"/>
      <c r="D446" s="5"/>
      <c r="E446" s="5"/>
      <c r="F446" s="5"/>
      <c r="G446" s="5"/>
      <c r="H446" s="5"/>
      <c r="I446" s="5"/>
      <c r="J446" s="5"/>
      <c r="K446" s="48"/>
      <c r="L446" s="12"/>
      <c r="M446" s="13"/>
      <c r="N446" s="14"/>
      <c r="O446" s="15" t="str">
        <f>IF(G446=0,"",G446/F445)</f>
        <v/>
      </c>
      <c r="P446" s="16"/>
      <c r="Q446" s="17" t="str">
        <f t="shared" si="38"/>
        <v/>
      </c>
      <c r="R446" s="17" t="str">
        <f t="shared" si="39"/>
        <v/>
      </c>
    </row>
    <row r="447" spans="1:19" ht="15.75" customHeight="1" x14ac:dyDescent="0.25">
      <c r="A447" s="4">
        <v>2802</v>
      </c>
      <c r="B447" s="5"/>
      <c r="C447" s="5"/>
      <c r="D447" s="5"/>
      <c r="E447" s="5"/>
      <c r="F447" s="5"/>
      <c r="G447" s="5"/>
      <c r="H447" s="5"/>
      <c r="I447" s="5"/>
      <c r="J447" s="5"/>
      <c r="K447" s="48"/>
      <c r="L447" s="12"/>
      <c r="M447" s="13"/>
      <c r="N447" s="14"/>
      <c r="O447" s="15" t="str">
        <f>IF(H447=0,"",H447/G446)</f>
        <v/>
      </c>
      <c r="P447" s="16"/>
      <c r="Q447" s="17" t="str">
        <f t="shared" si="38"/>
        <v/>
      </c>
      <c r="R447" s="17" t="str">
        <f t="shared" si="39"/>
        <v/>
      </c>
    </row>
    <row r="448" spans="1:19" ht="15.75" customHeight="1" x14ac:dyDescent="0.25">
      <c r="A448" s="4">
        <v>2901</v>
      </c>
      <c r="B448" s="5"/>
      <c r="C448" s="5"/>
      <c r="D448" s="5"/>
      <c r="E448" s="5"/>
      <c r="F448" s="5"/>
      <c r="G448" s="5"/>
      <c r="H448" s="5"/>
      <c r="I448" s="5"/>
      <c r="J448" s="5"/>
      <c r="K448" s="48"/>
      <c r="L448" s="12"/>
      <c r="M448" s="13"/>
      <c r="N448" s="14"/>
      <c r="O448" s="15" t="str">
        <f>IF(I448=0,"",I448/H447)</f>
        <v/>
      </c>
      <c r="P448" s="16"/>
      <c r="Q448" s="17" t="str">
        <f t="shared" si="38"/>
        <v/>
      </c>
      <c r="R448" s="17" t="str">
        <f t="shared" si="39"/>
        <v/>
      </c>
    </row>
    <row r="449" spans="1:18" ht="15.75" customHeight="1" x14ac:dyDescent="0.25">
      <c r="A449" s="4">
        <v>2902</v>
      </c>
      <c r="B449" s="5"/>
      <c r="C449" s="5"/>
      <c r="D449" s="5"/>
      <c r="E449" s="5"/>
      <c r="F449" s="5"/>
      <c r="G449" s="5"/>
      <c r="H449" s="5"/>
      <c r="I449" s="5"/>
      <c r="J449" s="5"/>
      <c r="K449" s="48"/>
      <c r="L449" s="12"/>
      <c r="M449" s="13"/>
      <c r="N449" s="14"/>
      <c r="O449" s="15" t="str">
        <f>IF(J449=0,"",J449/I448)</f>
        <v/>
      </c>
      <c r="P449" s="16"/>
      <c r="Q449" s="17" t="str">
        <f t="shared" si="38"/>
        <v/>
      </c>
      <c r="R449" s="17" t="str">
        <f t="shared" si="39"/>
        <v/>
      </c>
    </row>
    <row r="450" spans="1:18" ht="15.75" customHeight="1" x14ac:dyDescent="0.25">
      <c r="A450" s="4">
        <v>3001</v>
      </c>
      <c r="B450" s="5"/>
      <c r="C450" s="5"/>
      <c r="D450" s="5"/>
      <c r="E450" s="5"/>
      <c r="F450" s="5"/>
      <c r="G450" s="5"/>
      <c r="H450" s="5"/>
      <c r="I450" s="5"/>
      <c r="J450" s="5"/>
      <c r="K450" s="48"/>
      <c r="L450" s="12"/>
      <c r="M450" s="13"/>
      <c r="N450" s="19"/>
      <c r="O450" s="20"/>
      <c r="P450" s="21"/>
      <c r="Q450" s="22"/>
      <c r="R450" s="20"/>
    </row>
    <row r="451" spans="1:18" ht="15.75" customHeight="1" x14ac:dyDescent="0.25">
      <c r="A451" s="4">
        <v>3002</v>
      </c>
      <c r="B451" s="5"/>
      <c r="C451" s="5"/>
      <c r="D451" s="5"/>
      <c r="E451" s="5"/>
      <c r="F451" s="5"/>
      <c r="G451" s="5"/>
      <c r="H451" s="5"/>
      <c r="I451" s="5"/>
      <c r="J451" s="5"/>
      <c r="K451" s="48"/>
      <c r="L451" s="12"/>
      <c r="M451" s="13"/>
      <c r="N451" s="19"/>
      <c r="O451" s="23"/>
      <c r="P451" s="21"/>
      <c r="Q451" s="24"/>
      <c r="R451" s="23"/>
    </row>
    <row r="452" spans="1:18" ht="15.75" customHeight="1" x14ac:dyDescent="0.25">
      <c r="A452" s="4">
        <v>3101</v>
      </c>
      <c r="B452" s="5"/>
      <c r="C452" s="5"/>
      <c r="D452" s="5"/>
      <c r="E452" s="5"/>
      <c r="F452" s="5"/>
      <c r="G452" s="5"/>
      <c r="H452" s="5"/>
      <c r="I452" s="5"/>
      <c r="J452" s="5"/>
      <c r="K452" s="48"/>
      <c r="L452" s="12"/>
      <c r="M452" s="13"/>
      <c r="N452" s="19"/>
      <c r="O452" s="23"/>
      <c r="P452" s="21"/>
      <c r="Q452" s="24"/>
      <c r="R452" s="23"/>
    </row>
    <row r="453" spans="1:18" ht="15.75" customHeight="1" x14ac:dyDescent="0.25">
      <c r="A453" s="4">
        <v>3102</v>
      </c>
      <c r="B453" s="5"/>
      <c r="C453" s="5"/>
      <c r="D453" s="5"/>
      <c r="E453" s="5"/>
      <c r="F453" s="5"/>
      <c r="G453" s="5"/>
      <c r="H453" s="5"/>
      <c r="I453" s="5"/>
      <c r="J453" s="5"/>
      <c r="K453" s="48"/>
      <c r="L453" s="12"/>
      <c r="M453" s="13"/>
      <c r="N453" s="19"/>
      <c r="O453" s="13"/>
      <c r="P453" s="19"/>
      <c r="Q453" s="25"/>
      <c r="R453" s="23"/>
    </row>
    <row r="454" spans="1:18" ht="15.75" customHeight="1" x14ac:dyDescent="0.25">
      <c r="A454" s="4">
        <v>3201</v>
      </c>
      <c r="B454" s="5"/>
      <c r="C454" s="5"/>
      <c r="D454" s="5"/>
      <c r="E454" s="5"/>
      <c r="F454" s="5"/>
      <c r="G454" s="5"/>
      <c r="H454" s="5"/>
      <c r="I454" s="5"/>
      <c r="J454" s="5"/>
      <c r="K454" s="48"/>
      <c r="L454" s="12"/>
      <c r="M454" s="13"/>
      <c r="N454" s="19"/>
      <c r="O454" s="26" t="s">
        <v>21</v>
      </c>
      <c r="P454" s="27"/>
      <c r="Q454" s="28" t="str">
        <f>IF(SUM(K443:K450)=0,"",SUM(K443:K450))</f>
        <v/>
      </c>
      <c r="R454" s="29" t="s">
        <v>4</v>
      </c>
    </row>
    <row r="455" spans="1:18" ht="15.75" customHeight="1" x14ac:dyDescent="0.25">
      <c r="A455" s="4">
        <v>3202</v>
      </c>
      <c r="B455" s="5"/>
      <c r="C455" s="5"/>
      <c r="D455" s="5"/>
      <c r="E455" s="5"/>
      <c r="F455" s="5"/>
      <c r="G455" s="5"/>
      <c r="H455" s="5"/>
      <c r="I455" s="5"/>
      <c r="J455" s="5"/>
      <c r="K455" s="48"/>
      <c r="L455" s="12"/>
      <c r="M455" s="13"/>
      <c r="N455" s="19"/>
      <c r="O455" s="30" t="s">
        <v>22</v>
      </c>
      <c r="P455" s="31" t="str">
        <f>IF(P454/B441=0,"",P454/B441)</f>
        <v/>
      </c>
      <c r="Q455" s="32" t="e">
        <f>IF(P454/Q454=0,"",P454/Q454)</f>
        <v>#VALUE!</v>
      </c>
      <c r="R455" s="33" t="s">
        <v>23</v>
      </c>
    </row>
    <row r="456" spans="1:18" ht="15.75" x14ac:dyDescent="0.25">
      <c r="A456" s="4">
        <v>3301</v>
      </c>
      <c r="B456" s="103"/>
      <c r="C456" s="103"/>
      <c r="D456" s="103"/>
      <c r="E456" s="103"/>
      <c r="F456" s="103"/>
      <c r="G456" s="103"/>
      <c r="H456" s="103"/>
      <c r="I456" s="103"/>
      <c r="J456" s="103"/>
      <c r="K456" s="48"/>
      <c r="L456" s="34"/>
      <c r="M456" s="35"/>
      <c r="N456" s="36"/>
      <c r="O456" s="37"/>
      <c r="P456" s="38"/>
      <c r="Q456" s="38"/>
      <c r="R456" s="39"/>
    </row>
    <row r="457" spans="1:18" ht="18" customHeight="1" x14ac:dyDescent="0.25">
      <c r="A457" s="40"/>
      <c r="B457" s="113" t="s">
        <v>24</v>
      </c>
      <c r="C457" s="113"/>
      <c r="D457" s="113"/>
      <c r="E457" s="113"/>
      <c r="F457" s="113"/>
      <c r="G457" s="113"/>
      <c r="H457" s="113"/>
      <c r="I457" s="113"/>
      <c r="J457" s="113"/>
      <c r="K457" s="102">
        <f>SUM(K444:K453)</f>
        <v>0</v>
      </c>
      <c r="L457" s="41" t="str">
        <f>IF(K449=0,"",K449/B441)</f>
        <v/>
      </c>
      <c r="M457" s="41" t="str">
        <f>IF(K457=0,"",K457/B441)</f>
        <v/>
      </c>
      <c r="N457" s="42" t="str">
        <f>IF(K449=0,"0%",M457-L457)</f>
        <v>0%</v>
      </c>
      <c r="O457" s="2"/>
      <c r="P457" s="3"/>
      <c r="Q457" s="43"/>
      <c r="R457" s="2"/>
    </row>
    <row r="458" spans="1:18" ht="12.75" customHeight="1" x14ac:dyDescent="0.25"/>
    <row r="459" spans="1:18" ht="12.75" customHeight="1" x14ac:dyDescent="0.25"/>
    <row r="460" spans="1:18" ht="12.75" customHeight="1" x14ac:dyDescent="0.25"/>
    <row r="461" spans="1:18" ht="12.75" customHeight="1" x14ac:dyDescent="0.25"/>
    <row r="462" spans="1:18" ht="12.75" customHeight="1" x14ac:dyDescent="0.25"/>
    <row r="463" spans="1:18" ht="12.75" customHeight="1" x14ac:dyDescent="0.25"/>
    <row r="464" spans="1:18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</sheetData>
  <mergeCells count="240">
    <mergeCell ref="B435:J435"/>
    <mergeCell ref="B328:J328"/>
    <mergeCell ref="B347:J347"/>
    <mergeCell ref="B350:J350"/>
    <mergeCell ref="B369:J369"/>
    <mergeCell ref="B372:J372"/>
    <mergeCell ref="B391:J391"/>
    <mergeCell ref="B394:J394"/>
    <mergeCell ref="B413:J413"/>
    <mergeCell ref="B416:J416"/>
    <mergeCell ref="B35:J35"/>
    <mergeCell ref="B58:J58"/>
    <mergeCell ref="B81:J81"/>
    <mergeCell ref="B104:J104"/>
    <mergeCell ref="B127:J127"/>
    <mergeCell ref="B149:J149"/>
    <mergeCell ref="B152:J152"/>
    <mergeCell ref="B171:J171"/>
    <mergeCell ref="B174:J174"/>
    <mergeCell ref="B130:J130"/>
    <mergeCell ref="B131:J131"/>
    <mergeCell ref="R417:R418"/>
    <mergeCell ref="A417:A418"/>
    <mergeCell ref="B417:J417"/>
    <mergeCell ref="K417:K418"/>
    <mergeCell ref="L417:L418"/>
    <mergeCell ref="M417:M418"/>
    <mergeCell ref="N417:N418"/>
    <mergeCell ref="O417:O418"/>
    <mergeCell ref="P417:P418"/>
    <mergeCell ref="Q417:Q418"/>
    <mergeCell ref="R395:R396"/>
    <mergeCell ref="A395:A396"/>
    <mergeCell ref="B395:J395"/>
    <mergeCell ref="K395:K396"/>
    <mergeCell ref="L395:L396"/>
    <mergeCell ref="M395:M396"/>
    <mergeCell ref="N395:N396"/>
    <mergeCell ref="O395:O396"/>
    <mergeCell ref="P395:P396"/>
    <mergeCell ref="Q395:Q396"/>
    <mergeCell ref="K131:K132"/>
    <mergeCell ref="L131:L132"/>
    <mergeCell ref="M131:M132"/>
    <mergeCell ref="Q153:Q154"/>
    <mergeCell ref="R153:R154"/>
    <mergeCell ref="B153:J153"/>
    <mergeCell ref="K153:K154"/>
    <mergeCell ref="L153:L154"/>
    <mergeCell ref="M153:M154"/>
    <mergeCell ref="N153:N154"/>
    <mergeCell ref="O153:O154"/>
    <mergeCell ref="P153:P154"/>
    <mergeCell ref="N131:N132"/>
    <mergeCell ref="O131:O132"/>
    <mergeCell ref="P131:P132"/>
    <mergeCell ref="Q131:Q132"/>
    <mergeCell ref="R131:R132"/>
    <mergeCell ref="O285:O286"/>
    <mergeCell ref="P175:P176"/>
    <mergeCell ref="Q175:Q176"/>
    <mergeCell ref="R175:R176"/>
    <mergeCell ref="B175:J175"/>
    <mergeCell ref="K175:K176"/>
    <mergeCell ref="L175:L176"/>
    <mergeCell ref="M175:M176"/>
    <mergeCell ref="N175:N176"/>
    <mergeCell ref="O175:O176"/>
    <mergeCell ref="P263:P264"/>
    <mergeCell ref="Q263:Q264"/>
    <mergeCell ref="R263:R264"/>
    <mergeCell ref="B263:J263"/>
    <mergeCell ref="K263:K264"/>
    <mergeCell ref="L263:L264"/>
    <mergeCell ref="M263:M264"/>
    <mergeCell ref="N263:N264"/>
    <mergeCell ref="O263:O264"/>
    <mergeCell ref="P197:P198"/>
    <mergeCell ref="Q197:Q198"/>
    <mergeCell ref="R197:R198"/>
    <mergeCell ref="B197:J197"/>
    <mergeCell ref="K197:K198"/>
    <mergeCell ref="N108:N109"/>
    <mergeCell ref="O108:O109"/>
    <mergeCell ref="P108:P109"/>
    <mergeCell ref="Q108:Q109"/>
    <mergeCell ref="R108:R109"/>
    <mergeCell ref="B107:J107"/>
    <mergeCell ref="A108:A109"/>
    <mergeCell ref="B108:J108"/>
    <mergeCell ref="K108:K109"/>
    <mergeCell ref="L108:L109"/>
    <mergeCell ref="M108:M109"/>
    <mergeCell ref="N85:N86"/>
    <mergeCell ref="O85:O86"/>
    <mergeCell ref="P85:P86"/>
    <mergeCell ref="Q85:Q86"/>
    <mergeCell ref="R85:R86"/>
    <mergeCell ref="B84:J84"/>
    <mergeCell ref="A85:A86"/>
    <mergeCell ref="B85:J85"/>
    <mergeCell ref="K85:K86"/>
    <mergeCell ref="L85:L86"/>
    <mergeCell ref="M85:M86"/>
    <mergeCell ref="O16:O17"/>
    <mergeCell ref="P16:P17"/>
    <mergeCell ref="Q16:Q17"/>
    <mergeCell ref="R16:R17"/>
    <mergeCell ref="B15:J15"/>
    <mergeCell ref="A16:A17"/>
    <mergeCell ref="B16:J16"/>
    <mergeCell ref="K16:K17"/>
    <mergeCell ref="L16:L17"/>
    <mergeCell ref="M16:M17"/>
    <mergeCell ref="N16:N17"/>
    <mergeCell ref="N39:N40"/>
    <mergeCell ref="O39:O40"/>
    <mergeCell ref="P39:P40"/>
    <mergeCell ref="Q39:Q40"/>
    <mergeCell ref="R39:R40"/>
    <mergeCell ref="B38:J38"/>
    <mergeCell ref="A39:A40"/>
    <mergeCell ref="B39:J39"/>
    <mergeCell ref="K39:K40"/>
    <mergeCell ref="L39:L40"/>
    <mergeCell ref="M39:M40"/>
    <mergeCell ref="N62:N63"/>
    <mergeCell ref="O62:O63"/>
    <mergeCell ref="P62:P63"/>
    <mergeCell ref="Q62:Q63"/>
    <mergeCell ref="R62:R63"/>
    <mergeCell ref="B61:J61"/>
    <mergeCell ref="A62:A63"/>
    <mergeCell ref="B62:J62"/>
    <mergeCell ref="K62:K63"/>
    <mergeCell ref="L62:L63"/>
    <mergeCell ref="M62:M63"/>
    <mergeCell ref="L197:L198"/>
    <mergeCell ref="M197:M198"/>
    <mergeCell ref="N197:N198"/>
    <mergeCell ref="O197:O198"/>
    <mergeCell ref="O241:O242"/>
    <mergeCell ref="P219:P220"/>
    <mergeCell ref="Q219:Q220"/>
    <mergeCell ref="R219:R220"/>
    <mergeCell ref="B219:J219"/>
    <mergeCell ref="K219:K220"/>
    <mergeCell ref="L219:L220"/>
    <mergeCell ref="M219:M220"/>
    <mergeCell ref="N219:N220"/>
    <mergeCell ref="O219:O220"/>
    <mergeCell ref="A131:A132"/>
    <mergeCell ref="A153:A154"/>
    <mergeCell ref="A175:A176"/>
    <mergeCell ref="A197:A198"/>
    <mergeCell ref="A219:A220"/>
    <mergeCell ref="A241:A242"/>
    <mergeCell ref="A263:A264"/>
    <mergeCell ref="Q307:Q308"/>
    <mergeCell ref="R307:R308"/>
    <mergeCell ref="B307:J307"/>
    <mergeCell ref="K307:K308"/>
    <mergeCell ref="L307:L308"/>
    <mergeCell ref="M307:M308"/>
    <mergeCell ref="N307:N308"/>
    <mergeCell ref="O307:O308"/>
    <mergeCell ref="P307:P308"/>
    <mergeCell ref="P241:P242"/>
    <mergeCell ref="Q241:Q242"/>
    <mergeCell ref="R241:R242"/>
    <mergeCell ref="B241:J241"/>
    <mergeCell ref="K241:K242"/>
    <mergeCell ref="L241:L242"/>
    <mergeCell ref="M241:M242"/>
    <mergeCell ref="N241:N242"/>
    <mergeCell ref="B193:J193"/>
    <mergeCell ref="B196:J196"/>
    <mergeCell ref="B215:J215"/>
    <mergeCell ref="B218:J218"/>
    <mergeCell ref="B237:J237"/>
    <mergeCell ref="B240:J240"/>
    <mergeCell ref="B259:J259"/>
    <mergeCell ref="B262:J262"/>
    <mergeCell ref="B281:J281"/>
    <mergeCell ref="B284:J284"/>
    <mergeCell ref="B303:J303"/>
    <mergeCell ref="B306:J306"/>
    <mergeCell ref="B325:J325"/>
    <mergeCell ref="R329:R330"/>
    <mergeCell ref="A329:A330"/>
    <mergeCell ref="B329:J329"/>
    <mergeCell ref="K329:K330"/>
    <mergeCell ref="L329:L330"/>
    <mergeCell ref="M329:M330"/>
    <mergeCell ref="N329:N330"/>
    <mergeCell ref="O329:O330"/>
    <mergeCell ref="P329:P330"/>
    <mergeCell ref="Q329:Q330"/>
    <mergeCell ref="A285:A286"/>
    <mergeCell ref="A307:A308"/>
    <mergeCell ref="P285:P286"/>
    <mergeCell ref="Q285:Q286"/>
    <mergeCell ref="R285:R286"/>
    <mergeCell ref="B285:J285"/>
    <mergeCell ref="K285:K286"/>
    <mergeCell ref="L285:L286"/>
    <mergeCell ref="M285:M286"/>
    <mergeCell ref="N285:N286"/>
    <mergeCell ref="R351:R352"/>
    <mergeCell ref="A351:A352"/>
    <mergeCell ref="B351:J351"/>
    <mergeCell ref="K351:K352"/>
    <mergeCell ref="L351:L352"/>
    <mergeCell ref="M351:M352"/>
    <mergeCell ref="N351:N352"/>
    <mergeCell ref="O351:O352"/>
    <mergeCell ref="P351:P352"/>
    <mergeCell ref="Q351:Q352"/>
    <mergeCell ref="R373:R374"/>
    <mergeCell ref="A373:A374"/>
    <mergeCell ref="B373:J373"/>
    <mergeCell ref="K373:K374"/>
    <mergeCell ref="L373:L374"/>
    <mergeCell ref="M373:M374"/>
    <mergeCell ref="N373:N374"/>
    <mergeCell ref="O373:O374"/>
    <mergeCell ref="P373:P374"/>
    <mergeCell ref="Q373:Q374"/>
    <mergeCell ref="Q439:Q440"/>
    <mergeCell ref="R439:R440"/>
    <mergeCell ref="B457:J457"/>
    <mergeCell ref="B438:J438"/>
    <mergeCell ref="A439:A440"/>
    <mergeCell ref="B439:J439"/>
    <mergeCell ref="K439:K440"/>
    <mergeCell ref="L439:L440"/>
    <mergeCell ref="M439:M440"/>
    <mergeCell ref="N439:N440"/>
    <mergeCell ref="O439:O440"/>
    <mergeCell ref="P439:P440"/>
  </mergeCells>
  <pageMargins left="0.7" right="0.7" top="0.75" bottom="0.75" header="0" footer="0"/>
  <pageSetup orientation="landscape"/>
  <ignoredErrors>
    <ignoredError sqref="O7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3:W8700"/>
  <sheetViews>
    <sheetView topLeftCell="A211" zoomScaleNormal="100" workbookViewId="0">
      <selection activeCell="O234" sqref="O234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5" bestFit="1" customWidth="1"/>
    <col min="12" max="18" width="12.85546875" customWidth="1"/>
    <col min="19" max="19" width="11.5703125" customWidth="1"/>
    <col min="20" max="26" width="10" customWidth="1"/>
  </cols>
  <sheetData>
    <row r="13" spans="1:18" ht="12.75" customHeight="1" x14ac:dyDescent="0.25"/>
    <row r="14" spans="1:18" ht="12.75" customHeight="1" x14ac:dyDescent="0.25"/>
    <row r="15" spans="1:18" ht="26.25" x14ac:dyDescent="0.4">
      <c r="B15" s="114" t="s">
        <v>0</v>
      </c>
      <c r="C15" s="121"/>
      <c r="D15" s="121"/>
      <c r="E15" s="121"/>
      <c r="F15" s="121"/>
      <c r="G15" s="121"/>
      <c r="H15" s="121"/>
      <c r="I15" s="121"/>
      <c r="J15" s="121"/>
      <c r="K15" s="1" t="s">
        <v>29</v>
      </c>
      <c r="L15" s="2"/>
      <c r="M15" s="2"/>
      <c r="N15" s="3"/>
      <c r="O15" s="2"/>
      <c r="P15" s="3"/>
      <c r="Q15" s="3"/>
      <c r="R15" s="3"/>
    </row>
    <row r="16" spans="1:18" ht="20.25" x14ac:dyDescent="0.25">
      <c r="A16" s="115" t="s">
        <v>2</v>
      </c>
      <c r="B16" s="116" t="s">
        <v>3</v>
      </c>
      <c r="C16" s="117"/>
      <c r="D16" s="117"/>
      <c r="E16" s="117"/>
      <c r="F16" s="117"/>
      <c r="G16" s="117"/>
      <c r="H16" s="117"/>
      <c r="I16" s="117"/>
      <c r="J16" s="117"/>
      <c r="K16" s="118" t="s">
        <v>4</v>
      </c>
      <c r="L16" s="112" t="s">
        <v>5</v>
      </c>
      <c r="M16" s="112" t="s">
        <v>6</v>
      </c>
      <c r="N16" s="120" t="s">
        <v>7</v>
      </c>
      <c r="O16" s="112" t="s">
        <v>8</v>
      </c>
      <c r="P16" s="110" t="s">
        <v>9</v>
      </c>
      <c r="Q16" s="110" t="s">
        <v>10</v>
      </c>
      <c r="R16" s="112" t="s">
        <v>11</v>
      </c>
    </row>
    <row r="17" spans="1:19" ht="15.75" customHeight="1" x14ac:dyDescent="0.25">
      <c r="A17" s="111"/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20</v>
      </c>
      <c r="K17" s="119"/>
      <c r="L17" s="111"/>
      <c r="M17" s="111"/>
      <c r="N17" s="111"/>
      <c r="O17" s="111"/>
      <c r="P17" s="111"/>
      <c r="Q17" s="111"/>
      <c r="R17" s="111"/>
    </row>
    <row r="18" spans="1:19" ht="15.75" customHeight="1" x14ac:dyDescent="0.25">
      <c r="A18" s="4">
        <v>1601</v>
      </c>
      <c r="B18" s="5">
        <v>9</v>
      </c>
      <c r="C18" s="5"/>
      <c r="D18" s="5"/>
      <c r="E18" s="5"/>
      <c r="F18" s="5"/>
      <c r="G18" s="5"/>
      <c r="H18" s="5"/>
      <c r="I18" s="5"/>
      <c r="J18" s="5"/>
      <c r="K18" s="48"/>
      <c r="L18" s="6"/>
      <c r="M18" s="7"/>
      <c r="N18" s="8"/>
      <c r="O18" s="9"/>
      <c r="P18" s="10">
        <f>B18</f>
        <v>9</v>
      </c>
      <c r="Q18" s="11"/>
      <c r="R18" s="9"/>
    </row>
    <row r="19" spans="1:19" ht="15.75" customHeight="1" x14ac:dyDescent="0.25">
      <c r="A19" s="4">
        <v>1602</v>
      </c>
      <c r="B19" s="5"/>
      <c r="C19" s="5">
        <v>5</v>
      </c>
      <c r="D19" s="5"/>
      <c r="E19" s="5"/>
      <c r="F19" s="5"/>
      <c r="G19" s="5"/>
      <c r="H19" s="5"/>
      <c r="I19" s="5"/>
      <c r="J19" s="5"/>
      <c r="K19" s="48"/>
      <c r="L19" s="12"/>
      <c r="M19" s="13"/>
      <c r="N19" s="14"/>
      <c r="O19" s="15">
        <f>IF(C19=0,"",C19/B18)</f>
        <v>0.55555555555555558</v>
      </c>
      <c r="P19" s="16">
        <v>5</v>
      </c>
      <c r="Q19" s="17">
        <f t="shared" ref="Q19:Q26" si="0">IF(P19=0,"",P19/P18)</f>
        <v>0.55555555555555558</v>
      </c>
      <c r="R19" s="17">
        <f t="shared" ref="R19:R26" si="1">IF(P19=0,"",100%-Q19)</f>
        <v>0.44444444444444442</v>
      </c>
    </row>
    <row r="20" spans="1:19" ht="15.75" customHeight="1" x14ac:dyDescent="0.25">
      <c r="A20" s="4">
        <v>1701</v>
      </c>
      <c r="B20" s="5"/>
      <c r="C20" s="5"/>
      <c r="D20" s="5">
        <v>5</v>
      </c>
      <c r="E20" s="5"/>
      <c r="F20" s="5"/>
      <c r="G20" s="5"/>
      <c r="H20" s="5"/>
      <c r="I20" s="5"/>
      <c r="J20" s="5"/>
      <c r="K20" s="48"/>
      <c r="L20" s="12"/>
      <c r="M20" s="13"/>
      <c r="N20" s="14"/>
      <c r="O20" s="15">
        <f>IF(D20=0,"",D20/C19)</f>
        <v>1</v>
      </c>
      <c r="P20" s="16">
        <v>5</v>
      </c>
      <c r="Q20" s="17">
        <f t="shared" si="0"/>
        <v>1</v>
      </c>
      <c r="R20" s="17">
        <f t="shared" si="1"/>
        <v>0</v>
      </c>
      <c r="S20" s="18">
        <f>P20/P18</f>
        <v>0.55555555555555558</v>
      </c>
    </row>
    <row r="21" spans="1:19" ht="15.75" customHeight="1" x14ac:dyDescent="0.25">
      <c r="A21" s="4">
        <v>1702</v>
      </c>
      <c r="B21" s="5"/>
      <c r="C21" s="5"/>
      <c r="D21" s="5"/>
      <c r="E21" s="5">
        <v>5</v>
      </c>
      <c r="F21" s="5"/>
      <c r="G21" s="5"/>
      <c r="H21" s="5"/>
      <c r="I21" s="5"/>
      <c r="J21" s="5"/>
      <c r="K21" s="48"/>
      <c r="L21" s="12"/>
      <c r="M21" s="13"/>
      <c r="N21" s="14"/>
      <c r="O21" s="15">
        <f>IF(E21=0,"",E21/D20)</f>
        <v>1</v>
      </c>
      <c r="P21" s="16">
        <v>5</v>
      </c>
      <c r="Q21" s="17">
        <f t="shared" si="0"/>
        <v>1</v>
      </c>
      <c r="R21" s="17">
        <f t="shared" si="1"/>
        <v>0</v>
      </c>
    </row>
    <row r="22" spans="1:19" ht="15.75" customHeight="1" x14ac:dyDescent="0.25">
      <c r="A22" s="4">
        <v>1801</v>
      </c>
      <c r="B22" s="5"/>
      <c r="C22" s="5"/>
      <c r="D22" s="5"/>
      <c r="E22" s="5"/>
      <c r="F22" s="5">
        <v>5</v>
      </c>
      <c r="G22" s="5"/>
      <c r="H22" s="5"/>
      <c r="I22" s="5"/>
      <c r="J22" s="5"/>
      <c r="K22" s="48"/>
      <c r="L22" s="12"/>
      <c r="M22" s="13"/>
      <c r="N22" s="14"/>
      <c r="O22" s="15">
        <f>IF(F22=0,"",F22/E21)</f>
        <v>1</v>
      </c>
      <c r="P22" s="16">
        <v>5</v>
      </c>
      <c r="Q22" s="17">
        <f t="shared" si="0"/>
        <v>1</v>
      </c>
      <c r="R22" s="17">
        <f t="shared" si="1"/>
        <v>0</v>
      </c>
    </row>
    <row r="23" spans="1:19" ht="15.75" customHeight="1" x14ac:dyDescent="0.25">
      <c r="A23" s="4">
        <v>1802</v>
      </c>
      <c r="B23" s="5"/>
      <c r="C23" s="5"/>
      <c r="D23" s="5"/>
      <c r="E23" s="5"/>
      <c r="F23" s="5"/>
      <c r="G23" s="5">
        <v>5</v>
      </c>
      <c r="H23" s="5"/>
      <c r="I23" s="5"/>
      <c r="J23" s="5"/>
      <c r="K23" s="48"/>
      <c r="L23" s="12"/>
      <c r="M23" s="13"/>
      <c r="N23" s="14"/>
      <c r="O23" s="15">
        <f>IF(G23=0,"",G23/F22)</f>
        <v>1</v>
      </c>
      <c r="P23" s="16">
        <v>5</v>
      </c>
      <c r="Q23" s="17">
        <f t="shared" si="0"/>
        <v>1</v>
      </c>
      <c r="R23" s="17">
        <f t="shared" si="1"/>
        <v>0</v>
      </c>
    </row>
    <row r="24" spans="1:19" ht="15.75" customHeight="1" x14ac:dyDescent="0.25">
      <c r="A24" s="4">
        <v>1901</v>
      </c>
      <c r="B24" s="5"/>
      <c r="C24" s="5"/>
      <c r="D24" s="5"/>
      <c r="E24" s="5"/>
      <c r="F24" s="5"/>
      <c r="G24" s="5"/>
      <c r="H24" s="5">
        <v>5</v>
      </c>
      <c r="I24" s="5"/>
      <c r="J24" s="5"/>
      <c r="K24" s="48"/>
      <c r="L24" s="12"/>
      <c r="M24" s="13"/>
      <c r="N24" s="14"/>
      <c r="O24" s="15">
        <f>IF(H24=0,"",H24/G23)</f>
        <v>1</v>
      </c>
      <c r="P24" s="16">
        <v>5</v>
      </c>
      <c r="Q24" s="17">
        <f t="shared" si="0"/>
        <v>1</v>
      </c>
      <c r="R24" s="17">
        <f t="shared" si="1"/>
        <v>0</v>
      </c>
    </row>
    <row r="25" spans="1:19" ht="15.75" customHeight="1" x14ac:dyDescent="0.25">
      <c r="A25" s="4">
        <v>1902</v>
      </c>
      <c r="B25" s="5"/>
      <c r="C25" s="5"/>
      <c r="D25" s="5"/>
      <c r="E25" s="5"/>
      <c r="F25" s="5"/>
      <c r="G25" s="5"/>
      <c r="H25" s="5"/>
      <c r="I25" s="5">
        <v>5</v>
      </c>
      <c r="J25" s="5"/>
      <c r="K25" s="48"/>
      <c r="L25" s="12"/>
      <c r="M25" s="13"/>
      <c r="N25" s="14"/>
      <c r="O25" s="15">
        <f>IF(I25=0,"",I25/H24)</f>
        <v>1</v>
      </c>
      <c r="P25" s="16">
        <v>5</v>
      </c>
      <c r="Q25" s="17">
        <f t="shared" si="0"/>
        <v>1</v>
      </c>
      <c r="R25" s="17">
        <f t="shared" si="1"/>
        <v>0</v>
      </c>
    </row>
    <row r="26" spans="1:19" ht="15.75" customHeight="1" x14ac:dyDescent="0.25">
      <c r="A26" s="4">
        <v>2001</v>
      </c>
      <c r="B26" s="5"/>
      <c r="C26" s="5"/>
      <c r="D26" s="5"/>
      <c r="E26" s="5"/>
      <c r="F26" s="5"/>
      <c r="G26" s="5"/>
      <c r="H26" s="5"/>
      <c r="I26" s="5"/>
      <c r="J26" s="5">
        <v>5</v>
      </c>
      <c r="K26" s="48">
        <v>4</v>
      </c>
      <c r="L26" s="12"/>
      <c r="M26" s="13"/>
      <c r="N26" s="14"/>
      <c r="O26" s="15">
        <f>IF(J26=0,"",J26/I25)</f>
        <v>1</v>
      </c>
      <c r="P26" s="16">
        <v>5</v>
      </c>
      <c r="Q26" s="17">
        <f t="shared" si="0"/>
        <v>1</v>
      </c>
      <c r="R26" s="17">
        <f t="shared" si="1"/>
        <v>0</v>
      </c>
    </row>
    <row r="27" spans="1:19" ht="15.75" customHeight="1" x14ac:dyDescent="0.25">
      <c r="A27" s="4">
        <v>2002</v>
      </c>
      <c r="B27" s="5"/>
      <c r="C27" s="5"/>
      <c r="D27" s="5"/>
      <c r="E27" s="5"/>
      <c r="F27" s="5"/>
      <c r="G27" s="5"/>
      <c r="H27" s="5"/>
      <c r="I27" s="5"/>
      <c r="J27" s="5">
        <v>1</v>
      </c>
      <c r="K27" s="48">
        <v>1</v>
      </c>
      <c r="L27" s="12"/>
      <c r="M27" s="13"/>
      <c r="N27" s="13"/>
      <c r="O27" s="23"/>
      <c r="P27" s="16">
        <v>1</v>
      </c>
      <c r="Q27" s="24"/>
      <c r="R27" s="23"/>
    </row>
    <row r="28" spans="1:19" ht="15.75" customHeight="1" x14ac:dyDescent="0.25">
      <c r="A28" s="4">
        <v>2101</v>
      </c>
      <c r="B28" s="5"/>
      <c r="C28" s="5"/>
      <c r="D28" s="5"/>
      <c r="E28" s="5"/>
      <c r="F28" s="5"/>
      <c r="G28" s="5"/>
      <c r="H28" s="5"/>
      <c r="I28" s="5"/>
      <c r="J28" s="5">
        <v>1</v>
      </c>
      <c r="K28" s="48"/>
      <c r="L28" s="12"/>
      <c r="M28" s="13"/>
      <c r="N28" s="13"/>
      <c r="O28" s="23"/>
      <c r="P28" s="21">
        <v>1</v>
      </c>
      <c r="Q28" s="24"/>
      <c r="R28" s="23"/>
    </row>
    <row r="29" spans="1:19" ht="15.75" customHeight="1" x14ac:dyDescent="0.25">
      <c r="A29" s="4">
        <v>2102</v>
      </c>
      <c r="B29" s="5"/>
      <c r="C29" s="5"/>
      <c r="D29" s="5"/>
      <c r="E29" s="5"/>
      <c r="F29" s="5"/>
      <c r="G29" s="5"/>
      <c r="H29" s="5"/>
      <c r="I29" s="5"/>
      <c r="J29" s="5">
        <v>1</v>
      </c>
      <c r="K29" s="48"/>
      <c r="L29" s="12"/>
      <c r="M29" s="13"/>
      <c r="N29" s="19"/>
      <c r="O29" s="23"/>
      <c r="P29" s="21">
        <v>1</v>
      </c>
      <c r="Q29" s="24"/>
      <c r="R29" s="23"/>
    </row>
    <row r="30" spans="1:19" ht="15.75" customHeight="1" x14ac:dyDescent="0.25">
      <c r="A30" s="4">
        <v>2201</v>
      </c>
      <c r="B30" s="5"/>
      <c r="C30" s="5"/>
      <c r="D30" s="5"/>
      <c r="E30" s="5"/>
      <c r="F30" s="5"/>
      <c r="G30" s="5"/>
      <c r="H30" s="5"/>
      <c r="I30" s="5"/>
      <c r="J30" s="5">
        <v>1</v>
      </c>
      <c r="K30" s="48">
        <v>1</v>
      </c>
      <c r="L30" s="12"/>
      <c r="M30" s="13"/>
      <c r="N30" s="19"/>
      <c r="O30" s="23"/>
      <c r="P30" s="21">
        <v>1</v>
      </c>
      <c r="Q30" s="24"/>
      <c r="R30" s="23"/>
    </row>
    <row r="31" spans="1:19" ht="15.75" customHeight="1" x14ac:dyDescent="0.25">
      <c r="A31" s="4">
        <v>2202</v>
      </c>
      <c r="B31" s="5"/>
      <c r="C31" s="5"/>
      <c r="D31" s="5"/>
      <c r="E31" s="5"/>
      <c r="F31" s="5"/>
      <c r="G31" s="5"/>
      <c r="H31" s="5"/>
      <c r="I31" s="5"/>
      <c r="J31" s="5"/>
      <c r="K31" s="48"/>
      <c r="L31" s="12"/>
      <c r="M31" s="13"/>
      <c r="N31" s="19"/>
      <c r="O31" s="13"/>
      <c r="P31" s="19"/>
      <c r="Q31" s="25"/>
      <c r="R31" s="23"/>
    </row>
    <row r="32" spans="1:19" ht="15.75" customHeight="1" x14ac:dyDescent="0.25">
      <c r="A32" s="4">
        <v>2301</v>
      </c>
      <c r="B32" s="5"/>
      <c r="C32" s="5"/>
      <c r="D32" s="5"/>
      <c r="E32" s="5"/>
      <c r="F32" s="5"/>
      <c r="G32" s="5"/>
      <c r="H32" s="5"/>
      <c r="I32" s="5"/>
      <c r="J32" s="5"/>
      <c r="K32" s="48"/>
      <c r="L32" s="12"/>
      <c r="M32" s="13"/>
      <c r="N32" s="19"/>
      <c r="O32" s="26" t="s">
        <v>21</v>
      </c>
      <c r="P32" s="27">
        <v>4</v>
      </c>
      <c r="Q32" s="28">
        <f>IF(SUM(K20:K28)=0,"",SUM(K20:K28))</f>
        <v>5</v>
      </c>
      <c r="R32" s="29" t="s">
        <v>4</v>
      </c>
    </row>
    <row r="33" spans="1:19" ht="15.75" customHeight="1" x14ac:dyDescent="0.25">
      <c r="A33" s="4">
        <v>2302</v>
      </c>
      <c r="B33" s="5"/>
      <c r="C33" s="5"/>
      <c r="D33" s="5"/>
      <c r="E33" s="5"/>
      <c r="F33" s="5"/>
      <c r="G33" s="5"/>
      <c r="H33" s="5"/>
      <c r="I33" s="5"/>
      <c r="J33" s="5"/>
      <c r="K33" s="48"/>
      <c r="L33" s="12"/>
      <c r="M33" s="13"/>
      <c r="N33" s="19"/>
      <c r="O33" s="30" t="s">
        <v>22</v>
      </c>
      <c r="P33" s="31">
        <f>IF(P32/B18=0,"",P32/B18)</f>
        <v>0.44444444444444442</v>
      </c>
      <c r="Q33" s="32">
        <f>IF(P32/Q32=0,"",P32/Q32)</f>
        <v>0.8</v>
      </c>
      <c r="R33" s="33" t="s">
        <v>23</v>
      </c>
    </row>
    <row r="34" spans="1:19" ht="15.75" customHeight="1" x14ac:dyDescent="0.25">
      <c r="A34" s="4">
        <v>2401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8"/>
      <c r="L34" s="34"/>
      <c r="M34" s="35"/>
      <c r="N34" s="36"/>
      <c r="O34" s="37"/>
      <c r="P34" s="38"/>
      <c r="Q34" s="38"/>
      <c r="R34" s="39"/>
    </row>
    <row r="35" spans="1:19" ht="18" customHeight="1" x14ac:dyDescent="0.25">
      <c r="A35" s="40"/>
      <c r="B35" s="113" t="s">
        <v>24</v>
      </c>
      <c r="C35" s="113"/>
      <c r="D35" s="113"/>
      <c r="E35" s="113"/>
      <c r="F35" s="113"/>
      <c r="G35" s="113"/>
      <c r="H35" s="113"/>
      <c r="I35" s="113"/>
      <c r="J35" s="113"/>
      <c r="K35" s="102">
        <f>SUM(K26:K31)</f>
        <v>6</v>
      </c>
      <c r="L35" s="41">
        <f>IF(K26=0,"",K26/B18)</f>
        <v>0.44444444444444442</v>
      </c>
      <c r="M35" s="41">
        <f>IF(K35=0,"",K35/B18)</f>
        <v>0.66666666666666663</v>
      </c>
      <c r="N35" s="41">
        <f>IF(K27=0,"",M35-L35)</f>
        <v>0.22222222222222221</v>
      </c>
      <c r="O35" s="2"/>
      <c r="P35" s="3"/>
      <c r="Q35" s="43"/>
      <c r="R35" s="2"/>
    </row>
    <row r="36" spans="1:19" ht="12.75" customHeight="1" x14ac:dyDescent="0.25"/>
    <row r="37" spans="1:19" ht="12.75" customHeight="1" x14ac:dyDescent="0.25"/>
    <row r="38" spans="1:19" ht="26.25" x14ac:dyDescent="0.4">
      <c r="B38" s="114" t="s">
        <v>0</v>
      </c>
      <c r="C38" s="121"/>
      <c r="D38" s="121"/>
      <c r="E38" s="121"/>
      <c r="F38" s="121"/>
      <c r="G38" s="121"/>
      <c r="H38" s="121"/>
      <c r="I38" s="121"/>
      <c r="J38" s="121"/>
      <c r="K38" s="1" t="s">
        <v>30</v>
      </c>
      <c r="L38" s="2"/>
      <c r="M38" s="2"/>
      <c r="N38" s="3"/>
      <c r="O38" s="2"/>
      <c r="P38" s="3"/>
      <c r="Q38" s="3"/>
      <c r="R38" s="3"/>
    </row>
    <row r="39" spans="1:19" ht="20.25" customHeight="1" x14ac:dyDescent="0.25">
      <c r="A39" s="115" t="s">
        <v>2</v>
      </c>
      <c r="B39" s="116" t="s">
        <v>3</v>
      </c>
      <c r="C39" s="117"/>
      <c r="D39" s="117"/>
      <c r="E39" s="117"/>
      <c r="F39" s="117"/>
      <c r="G39" s="117"/>
      <c r="H39" s="117"/>
      <c r="I39" s="117"/>
      <c r="J39" s="117"/>
      <c r="K39" s="118" t="s">
        <v>4</v>
      </c>
      <c r="L39" s="112" t="s">
        <v>5</v>
      </c>
      <c r="M39" s="112" t="s">
        <v>6</v>
      </c>
      <c r="N39" s="120" t="s">
        <v>7</v>
      </c>
      <c r="O39" s="112" t="s">
        <v>8</v>
      </c>
      <c r="P39" s="110" t="s">
        <v>9</v>
      </c>
      <c r="Q39" s="110" t="s">
        <v>10</v>
      </c>
      <c r="R39" s="112" t="s">
        <v>11</v>
      </c>
    </row>
    <row r="40" spans="1:19" ht="15.75" customHeight="1" x14ac:dyDescent="0.25">
      <c r="A40" s="111"/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20</v>
      </c>
      <c r="K40" s="119"/>
      <c r="L40" s="111"/>
      <c r="M40" s="111"/>
      <c r="N40" s="111"/>
      <c r="O40" s="111"/>
      <c r="P40" s="111"/>
      <c r="Q40" s="111"/>
      <c r="R40" s="111"/>
    </row>
    <row r="41" spans="1:19" ht="15.75" customHeight="1" x14ac:dyDescent="0.25">
      <c r="A41" s="4">
        <v>1602</v>
      </c>
      <c r="B41" s="5">
        <v>21</v>
      </c>
      <c r="C41" s="5"/>
      <c r="D41" s="5"/>
      <c r="E41" s="5"/>
      <c r="F41" s="5"/>
      <c r="G41" s="5"/>
      <c r="H41" s="5"/>
      <c r="I41" s="5"/>
      <c r="J41" s="5"/>
      <c r="K41" s="48"/>
      <c r="L41" s="6"/>
      <c r="M41" s="7"/>
      <c r="N41" s="8"/>
      <c r="O41" s="9"/>
      <c r="P41" s="10">
        <f>B41</f>
        <v>21</v>
      </c>
      <c r="Q41" s="11"/>
      <c r="R41" s="9"/>
    </row>
    <row r="42" spans="1:19" ht="15.75" customHeight="1" x14ac:dyDescent="0.25">
      <c r="A42" s="4">
        <v>1701</v>
      </c>
      <c r="B42" s="5"/>
      <c r="C42" s="5">
        <v>11</v>
      </c>
      <c r="D42" s="5"/>
      <c r="E42" s="5"/>
      <c r="F42" s="5"/>
      <c r="G42" s="5"/>
      <c r="H42" s="5"/>
      <c r="I42" s="5"/>
      <c r="J42" s="5"/>
      <c r="K42" s="48"/>
      <c r="L42" s="12"/>
      <c r="M42" s="13"/>
      <c r="N42" s="14"/>
      <c r="O42" s="15">
        <f>IF(C42=0,"",C42/B41)</f>
        <v>0.52380952380952384</v>
      </c>
      <c r="P42" s="16">
        <v>11</v>
      </c>
      <c r="Q42" s="17">
        <f t="shared" ref="Q42:Q49" si="2">IF(P42=0,"",P42/P41)</f>
        <v>0.52380952380952384</v>
      </c>
      <c r="R42" s="17">
        <f t="shared" ref="R42:R49" si="3">IF(P42=0,"",100%-Q42)</f>
        <v>0.47619047619047616</v>
      </c>
    </row>
    <row r="43" spans="1:19" ht="15.75" customHeight="1" x14ac:dyDescent="0.25">
      <c r="A43" s="4">
        <v>1702</v>
      </c>
      <c r="B43" s="5"/>
      <c r="C43" s="5"/>
      <c r="D43" s="5">
        <v>11</v>
      </c>
      <c r="E43" s="5"/>
      <c r="F43" s="5"/>
      <c r="G43" s="5"/>
      <c r="H43" s="5"/>
      <c r="I43" s="5"/>
      <c r="J43" s="5"/>
      <c r="K43" s="48"/>
      <c r="L43" s="12"/>
      <c r="M43" s="13"/>
      <c r="N43" s="14"/>
      <c r="O43" s="15">
        <f>IF(D43=0,"",D43/C42)</f>
        <v>1</v>
      </c>
      <c r="P43" s="16">
        <v>11</v>
      </c>
      <c r="Q43" s="17">
        <f t="shared" si="2"/>
        <v>1</v>
      </c>
      <c r="R43" s="17">
        <f t="shared" si="3"/>
        <v>0</v>
      </c>
      <c r="S43" s="18">
        <f>P43/P41</f>
        <v>0.52380952380952384</v>
      </c>
    </row>
    <row r="44" spans="1:19" ht="15.75" customHeight="1" x14ac:dyDescent="0.25">
      <c r="A44" s="4">
        <v>1801</v>
      </c>
      <c r="B44" s="5"/>
      <c r="C44" s="5"/>
      <c r="D44" s="5"/>
      <c r="E44" s="5">
        <v>8</v>
      </c>
      <c r="F44" s="5"/>
      <c r="G44" s="5"/>
      <c r="H44" s="5"/>
      <c r="I44" s="5"/>
      <c r="J44" s="5"/>
      <c r="K44" s="48"/>
      <c r="L44" s="12"/>
      <c r="M44" s="13"/>
      <c r="N44" s="14"/>
      <c r="O44" s="15">
        <f>IF(E44=0,"",E44/D43)</f>
        <v>0.72727272727272729</v>
      </c>
      <c r="P44" s="16">
        <v>9</v>
      </c>
      <c r="Q44" s="17">
        <f t="shared" si="2"/>
        <v>0.81818181818181823</v>
      </c>
      <c r="R44" s="17">
        <f t="shared" si="3"/>
        <v>0.18181818181818177</v>
      </c>
    </row>
    <row r="45" spans="1:19" ht="15.75" customHeight="1" x14ac:dyDescent="0.25">
      <c r="A45" s="4">
        <v>1802</v>
      </c>
      <c r="B45" s="5"/>
      <c r="C45" s="5"/>
      <c r="D45" s="5"/>
      <c r="E45" s="5"/>
      <c r="F45" s="5">
        <v>6</v>
      </c>
      <c r="G45" s="5"/>
      <c r="H45" s="5"/>
      <c r="I45" s="5"/>
      <c r="J45" s="5"/>
      <c r="K45" s="48"/>
      <c r="L45" s="12"/>
      <c r="M45" s="13"/>
      <c r="N45" s="14"/>
      <c r="O45" s="15">
        <f>IF(F45=0,"",F45/E44)</f>
        <v>0.75</v>
      </c>
      <c r="P45" s="16">
        <v>8</v>
      </c>
      <c r="Q45" s="17">
        <f t="shared" si="2"/>
        <v>0.88888888888888884</v>
      </c>
      <c r="R45" s="17">
        <f t="shared" si="3"/>
        <v>0.11111111111111116</v>
      </c>
    </row>
    <row r="46" spans="1:19" ht="15.75" customHeight="1" x14ac:dyDescent="0.25">
      <c r="A46" s="4">
        <v>1901</v>
      </c>
      <c r="B46" s="5"/>
      <c r="C46" s="5"/>
      <c r="D46" s="5"/>
      <c r="E46" s="5"/>
      <c r="F46" s="5"/>
      <c r="G46" s="5">
        <v>6</v>
      </c>
      <c r="H46" s="5"/>
      <c r="I46" s="5"/>
      <c r="J46" s="5"/>
      <c r="K46" s="48"/>
      <c r="L46" s="12"/>
      <c r="M46" s="13"/>
      <c r="N46" s="14"/>
      <c r="O46" s="15">
        <f>IF(G46=0,"",G46/F45)</f>
        <v>1</v>
      </c>
      <c r="P46" s="16">
        <v>8</v>
      </c>
      <c r="Q46" s="17">
        <f t="shared" si="2"/>
        <v>1</v>
      </c>
      <c r="R46" s="17">
        <f t="shared" si="3"/>
        <v>0</v>
      </c>
    </row>
    <row r="47" spans="1:19" ht="15.75" customHeight="1" x14ac:dyDescent="0.25">
      <c r="A47" s="4">
        <v>1902</v>
      </c>
      <c r="B47" s="5"/>
      <c r="C47" s="5"/>
      <c r="D47" s="5"/>
      <c r="E47" s="5"/>
      <c r="F47" s="5"/>
      <c r="G47" s="5"/>
      <c r="H47" s="5">
        <v>6</v>
      </c>
      <c r="I47" s="5"/>
      <c r="J47" s="5"/>
      <c r="K47" s="48"/>
      <c r="L47" s="12"/>
      <c r="M47" s="13"/>
      <c r="N47" s="14"/>
      <c r="O47" s="15">
        <f>IF(H47=0,"",H47/G46)</f>
        <v>1</v>
      </c>
      <c r="P47" s="16">
        <v>8</v>
      </c>
      <c r="Q47" s="17">
        <f t="shared" si="2"/>
        <v>1</v>
      </c>
      <c r="R47" s="17">
        <f t="shared" si="3"/>
        <v>0</v>
      </c>
    </row>
    <row r="48" spans="1:19" ht="15.75" customHeight="1" x14ac:dyDescent="0.25">
      <c r="A48" s="4">
        <v>2001</v>
      </c>
      <c r="B48" s="5"/>
      <c r="C48" s="5"/>
      <c r="D48" s="5"/>
      <c r="E48" s="5"/>
      <c r="F48" s="5"/>
      <c r="G48" s="5"/>
      <c r="H48" s="5"/>
      <c r="I48" s="5">
        <v>6</v>
      </c>
      <c r="J48" s="5"/>
      <c r="K48" s="48"/>
      <c r="L48" s="12"/>
      <c r="M48" s="13"/>
      <c r="N48" s="14"/>
      <c r="O48" s="15">
        <f>IF(I48=0,"",I48/H47)</f>
        <v>1</v>
      </c>
      <c r="P48" s="16">
        <v>7</v>
      </c>
      <c r="Q48" s="17">
        <f t="shared" si="2"/>
        <v>0.875</v>
      </c>
      <c r="R48" s="17">
        <f t="shared" si="3"/>
        <v>0.125</v>
      </c>
    </row>
    <row r="49" spans="1:18" ht="15.75" customHeight="1" x14ac:dyDescent="0.25">
      <c r="A49" s="4">
        <v>2002</v>
      </c>
      <c r="B49" s="5"/>
      <c r="C49" s="5"/>
      <c r="D49" s="5"/>
      <c r="E49" s="5"/>
      <c r="F49" s="5"/>
      <c r="G49" s="5"/>
      <c r="H49" s="5"/>
      <c r="I49" s="5"/>
      <c r="J49" s="5">
        <v>6</v>
      </c>
      <c r="K49" s="48">
        <v>6</v>
      </c>
      <c r="L49" s="12"/>
      <c r="M49" s="13"/>
      <c r="N49" s="14"/>
      <c r="O49" s="15">
        <f>IF(J49=0,"",J49/I48)</f>
        <v>1</v>
      </c>
      <c r="P49" s="16">
        <v>7</v>
      </c>
      <c r="Q49" s="17">
        <f t="shared" si="2"/>
        <v>1</v>
      </c>
      <c r="R49" s="17">
        <f t="shared" si="3"/>
        <v>0</v>
      </c>
    </row>
    <row r="50" spans="1:18" ht="15.75" customHeight="1" x14ac:dyDescent="0.25">
      <c r="A50" s="4">
        <v>2101</v>
      </c>
      <c r="B50" s="5"/>
      <c r="C50" s="5"/>
      <c r="D50" s="5"/>
      <c r="E50" s="5"/>
      <c r="F50" s="5"/>
      <c r="G50" s="5"/>
      <c r="H50" s="5"/>
      <c r="I50" s="5"/>
      <c r="J50" s="5">
        <v>1</v>
      </c>
      <c r="K50" s="48"/>
      <c r="L50" s="12"/>
      <c r="M50" s="13"/>
      <c r="N50" s="13"/>
      <c r="O50" s="23"/>
      <c r="P50" s="16">
        <v>1</v>
      </c>
      <c r="Q50" s="24"/>
      <c r="R50" s="23"/>
    </row>
    <row r="51" spans="1:18" ht="15.75" customHeight="1" x14ac:dyDescent="0.25">
      <c r="A51" s="4">
        <v>2102</v>
      </c>
      <c r="B51" s="5"/>
      <c r="C51" s="5"/>
      <c r="D51" s="5"/>
      <c r="E51" s="5"/>
      <c r="F51" s="5"/>
      <c r="G51" s="5"/>
      <c r="H51" s="5"/>
      <c r="I51" s="5"/>
      <c r="J51" s="5">
        <v>1</v>
      </c>
      <c r="K51" s="48"/>
      <c r="L51" s="12"/>
      <c r="M51" s="13"/>
      <c r="N51" s="19"/>
      <c r="O51" s="23"/>
      <c r="P51" s="21">
        <v>1</v>
      </c>
      <c r="Q51" s="24"/>
      <c r="R51" s="23"/>
    </row>
    <row r="52" spans="1:18" ht="15.75" customHeight="1" x14ac:dyDescent="0.25">
      <c r="A52" s="4">
        <v>2201</v>
      </c>
      <c r="B52" s="5"/>
      <c r="C52" s="5"/>
      <c r="D52" s="5"/>
      <c r="E52" s="5"/>
      <c r="F52" s="5"/>
      <c r="G52" s="5"/>
      <c r="H52" s="5"/>
      <c r="I52" s="5"/>
      <c r="J52" s="5">
        <v>1</v>
      </c>
      <c r="K52" s="48">
        <v>1</v>
      </c>
      <c r="L52" s="12"/>
      <c r="M52" s="13"/>
      <c r="N52" s="19"/>
      <c r="O52" s="23"/>
      <c r="P52" s="21">
        <v>1</v>
      </c>
      <c r="Q52" s="24"/>
      <c r="R52" s="23"/>
    </row>
    <row r="53" spans="1:18" ht="15.75" customHeight="1" x14ac:dyDescent="0.25">
      <c r="A53" s="4">
        <v>2202</v>
      </c>
      <c r="B53" s="5"/>
      <c r="C53" s="5"/>
      <c r="D53" s="5"/>
      <c r="E53" s="5"/>
      <c r="F53" s="5"/>
      <c r="G53" s="5"/>
      <c r="H53" s="5"/>
      <c r="I53" s="5"/>
      <c r="J53" s="5"/>
      <c r="K53" s="48"/>
      <c r="L53" s="12"/>
      <c r="M53" s="13"/>
      <c r="N53" s="19"/>
      <c r="O53" s="23"/>
      <c r="P53" s="21"/>
      <c r="Q53" s="24"/>
      <c r="R53" s="23"/>
    </row>
    <row r="54" spans="1:18" ht="15.75" customHeight="1" x14ac:dyDescent="0.25">
      <c r="A54" s="4">
        <v>2301</v>
      </c>
      <c r="B54" s="5"/>
      <c r="C54" s="5"/>
      <c r="D54" s="5"/>
      <c r="E54" s="5"/>
      <c r="F54" s="5"/>
      <c r="G54" s="5"/>
      <c r="H54" s="5"/>
      <c r="I54" s="5"/>
      <c r="J54" s="5"/>
      <c r="K54" s="48"/>
      <c r="L54" s="12"/>
      <c r="M54" s="13"/>
      <c r="N54" s="19"/>
      <c r="O54" s="13"/>
      <c r="P54" s="19"/>
      <c r="Q54" s="25"/>
      <c r="R54" s="23"/>
    </row>
    <row r="55" spans="1:18" ht="15.75" customHeight="1" x14ac:dyDescent="0.25">
      <c r="A55" s="4">
        <v>2302</v>
      </c>
      <c r="B55" s="5"/>
      <c r="C55" s="5"/>
      <c r="D55" s="5"/>
      <c r="E55" s="5"/>
      <c r="F55" s="5"/>
      <c r="G55" s="5"/>
      <c r="H55" s="5"/>
      <c r="I55" s="5"/>
      <c r="J55" s="5"/>
      <c r="K55" s="48"/>
      <c r="L55" s="12"/>
      <c r="M55" s="13"/>
      <c r="N55" s="19"/>
      <c r="O55" s="26" t="s">
        <v>21</v>
      </c>
      <c r="P55" s="27">
        <v>7</v>
      </c>
      <c r="Q55" s="28">
        <f>K58</f>
        <v>7</v>
      </c>
      <c r="R55" s="29" t="s">
        <v>4</v>
      </c>
    </row>
    <row r="56" spans="1:18" ht="15.75" customHeight="1" x14ac:dyDescent="0.25">
      <c r="A56" s="4">
        <v>2401</v>
      </c>
      <c r="B56" s="5"/>
      <c r="C56" s="5"/>
      <c r="D56" s="5"/>
      <c r="E56" s="5"/>
      <c r="F56" s="5"/>
      <c r="G56" s="5"/>
      <c r="H56" s="5"/>
      <c r="I56" s="5"/>
      <c r="J56" s="5"/>
      <c r="K56" s="48"/>
      <c r="L56" s="12"/>
      <c r="M56" s="13"/>
      <c r="N56" s="19"/>
      <c r="O56" s="30" t="s">
        <v>22</v>
      </c>
      <c r="P56" s="31">
        <f>IF(P55/B41=0,"",P55/B41)</f>
        <v>0.33333333333333331</v>
      </c>
      <c r="Q56" s="32">
        <f>IF(P55/Q55=0,"",P55/Q55)</f>
        <v>1</v>
      </c>
      <c r="R56" s="33" t="s">
        <v>23</v>
      </c>
    </row>
    <row r="57" spans="1:18" ht="15.75" customHeight="1" x14ac:dyDescent="0.25">
      <c r="A57" s="4">
        <v>2402</v>
      </c>
      <c r="B57" s="103"/>
      <c r="C57" s="103"/>
      <c r="D57" s="103"/>
      <c r="E57" s="103"/>
      <c r="F57" s="103"/>
      <c r="G57" s="103"/>
      <c r="H57" s="103"/>
      <c r="I57" s="103"/>
      <c r="J57" s="103"/>
      <c r="K57" s="48"/>
      <c r="L57" s="34"/>
      <c r="M57" s="35"/>
      <c r="N57" s="36"/>
      <c r="O57" s="37"/>
      <c r="P57" s="38"/>
      <c r="Q57" s="38"/>
      <c r="R57" s="39"/>
    </row>
    <row r="58" spans="1:18" ht="18" customHeight="1" x14ac:dyDescent="0.25">
      <c r="A58" s="40"/>
      <c r="B58" s="113" t="s">
        <v>24</v>
      </c>
      <c r="C58" s="113"/>
      <c r="D58" s="113"/>
      <c r="E58" s="113"/>
      <c r="F58" s="113"/>
      <c r="G58" s="113"/>
      <c r="H58" s="113"/>
      <c r="I58" s="113"/>
      <c r="J58" s="113"/>
      <c r="K58" s="102">
        <f>SUM(K49:K54)</f>
        <v>7</v>
      </c>
      <c r="L58" s="41">
        <f>IF(K49=0,"",K49/B41)</f>
        <v>0.2857142857142857</v>
      </c>
      <c r="M58" s="41">
        <f>IF(K58=0,"",K58/B41)</f>
        <v>0.33333333333333331</v>
      </c>
      <c r="N58" s="41">
        <f>M58-L58</f>
        <v>4.7619047619047616E-2</v>
      </c>
      <c r="O58" s="2"/>
      <c r="P58" s="3"/>
      <c r="Q58" s="43"/>
      <c r="R58" s="2"/>
    </row>
    <row r="59" spans="1:18" ht="12.75" customHeight="1" x14ac:dyDescent="0.25"/>
    <row r="60" spans="1:18" ht="12.75" customHeight="1" x14ac:dyDescent="0.25"/>
    <row r="61" spans="1:18" ht="26.25" customHeight="1" x14ac:dyDescent="0.4">
      <c r="A61" s="50"/>
      <c r="B61" s="114" t="s">
        <v>0</v>
      </c>
      <c r="C61" s="121"/>
      <c r="D61" s="121"/>
      <c r="E61" s="121"/>
      <c r="F61" s="121"/>
      <c r="G61" s="121"/>
      <c r="H61" s="121"/>
      <c r="I61" s="121"/>
      <c r="J61" s="121"/>
      <c r="K61" s="1" t="s">
        <v>31</v>
      </c>
      <c r="L61" s="51"/>
      <c r="M61" s="51"/>
      <c r="N61" s="3"/>
      <c r="O61" s="2"/>
      <c r="P61" s="3"/>
      <c r="Q61" s="3"/>
      <c r="R61" s="3"/>
    </row>
    <row r="62" spans="1:18" ht="20.25" customHeight="1" x14ac:dyDescent="0.25">
      <c r="A62" s="115" t="s">
        <v>2</v>
      </c>
      <c r="B62" s="116" t="s">
        <v>3</v>
      </c>
      <c r="C62" s="117"/>
      <c r="D62" s="117"/>
      <c r="E62" s="117"/>
      <c r="F62" s="117"/>
      <c r="G62" s="117"/>
      <c r="H62" s="117"/>
      <c r="I62" s="117"/>
      <c r="J62" s="117"/>
      <c r="K62" s="118" t="s">
        <v>4</v>
      </c>
      <c r="L62" s="112" t="s">
        <v>5</v>
      </c>
      <c r="M62" s="112" t="s">
        <v>6</v>
      </c>
      <c r="N62" s="120" t="s">
        <v>7</v>
      </c>
      <c r="O62" s="112" t="s">
        <v>8</v>
      </c>
      <c r="P62" s="110" t="s">
        <v>9</v>
      </c>
      <c r="Q62" s="110" t="s">
        <v>10</v>
      </c>
      <c r="R62" s="112" t="s">
        <v>11</v>
      </c>
    </row>
    <row r="63" spans="1:18" ht="15.75" customHeight="1" x14ac:dyDescent="0.25">
      <c r="A63" s="111"/>
      <c r="B63" s="4" t="s">
        <v>12</v>
      </c>
      <c r="C63" s="4" t="s">
        <v>13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18</v>
      </c>
      <c r="I63" s="4" t="s">
        <v>19</v>
      </c>
      <c r="J63" s="4" t="s">
        <v>20</v>
      </c>
      <c r="K63" s="119"/>
      <c r="L63" s="111"/>
      <c r="M63" s="111"/>
      <c r="N63" s="111"/>
      <c r="O63" s="111"/>
      <c r="P63" s="111"/>
      <c r="Q63" s="111"/>
      <c r="R63" s="111"/>
    </row>
    <row r="64" spans="1:18" ht="15.75" customHeight="1" x14ac:dyDescent="0.25">
      <c r="A64" s="4">
        <v>1701</v>
      </c>
      <c r="B64" s="5">
        <v>5</v>
      </c>
      <c r="C64" s="5"/>
      <c r="D64" s="5"/>
      <c r="E64" s="5"/>
      <c r="F64" s="5"/>
      <c r="G64" s="5"/>
      <c r="H64" s="5"/>
      <c r="I64" s="5"/>
      <c r="J64" s="5"/>
      <c r="K64" s="48"/>
      <c r="L64" s="6"/>
      <c r="M64" s="7"/>
      <c r="N64" s="8"/>
      <c r="O64" s="9"/>
      <c r="P64" s="10">
        <f>B64</f>
        <v>5</v>
      </c>
      <c r="Q64" s="11"/>
      <c r="R64" s="9"/>
    </row>
    <row r="65" spans="1:20" ht="15.75" customHeight="1" x14ac:dyDescent="0.25">
      <c r="A65" s="4">
        <v>1702</v>
      </c>
      <c r="B65" s="5"/>
      <c r="C65" s="5">
        <v>3</v>
      </c>
      <c r="D65" s="5"/>
      <c r="E65" s="5"/>
      <c r="F65" s="5"/>
      <c r="G65" s="5"/>
      <c r="H65" s="5"/>
      <c r="I65" s="5"/>
      <c r="J65" s="5"/>
      <c r="K65" s="48"/>
      <c r="L65" s="12"/>
      <c r="M65" s="13"/>
      <c r="N65" s="14"/>
      <c r="O65" s="15">
        <f>IF(C65=0,"",C65/B64)</f>
        <v>0.6</v>
      </c>
      <c r="P65" s="16">
        <v>3</v>
      </c>
      <c r="Q65" s="17">
        <f t="shared" ref="Q65:Q73" si="4">IF(P65=0,"",P65/P64)</f>
        <v>0.6</v>
      </c>
      <c r="R65" s="17">
        <f t="shared" ref="R65:R73" si="5">IF(P65=0,"",100%-Q65)</f>
        <v>0.4</v>
      </c>
    </row>
    <row r="66" spans="1:20" ht="15.75" customHeight="1" x14ac:dyDescent="0.25">
      <c r="A66" s="4">
        <v>1801</v>
      </c>
      <c r="B66" s="5"/>
      <c r="C66" s="5"/>
      <c r="D66" s="5">
        <v>2</v>
      </c>
      <c r="E66" s="5"/>
      <c r="F66" s="5"/>
      <c r="G66" s="5"/>
      <c r="H66" s="5"/>
      <c r="I66" s="5"/>
      <c r="J66" s="5"/>
      <c r="K66" s="48"/>
      <c r="L66" s="12"/>
      <c r="M66" s="13"/>
      <c r="N66" s="14"/>
      <c r="O66" s="15">
        <f>IF(D66=0,"",D66/C65)</f>
        <v>0.66666666666666663</v>
      </c>
      <c r="P66" s="16">
        <v>2</v>
      </c>
      <c r="Q66" s="17">
        <f t="shared" si="4"/>
        <v>0.66666666666666663</v>
      </c>
      <c r="R66" s="17">
        <f t="shared" si="5"/>
        <v>0.33333333333333337</v>
      </c>
      <c r="T66" s="49">
        <f>P66/P64</f>
        <v>0.4</v>
      </c>
    </row>
    <row r="67" spans="1:20" ht="15.75" customHeight="1" x14ac:dyDescent="0.25">
      <c r="A67" s="4">
        <v>1802</v>
      </c>
      <c r="B67" s="5"/>
      <c r="C67" s="5"/>
      <c r="D67" s="5"/>
      <c r="E67" s="5">
        <v>1</v>
      </c>
      <c r="F67" s="5"/>
      <c r="G67" s="5"/>
      <c r="H67" s="5"/>
      <c r="I67" s="5"/>
      <c r="J67" s="5"/>
      <c r="K67" s="48"/>
      <c r="L67" s="12"/>
      <c r="M67" s="13"/>
      <c r="N67" s="14"/>
      <c r="O67" s="15">
        <f>IF(E67=0,"",E67/D66)</f>
        <v>0.5</v>
      </c>
      <c r="P67" s="16">
        <v>1</v>
      </c>
      <c r="Q67" s="17">
        <f t="shared" si="4"/>
        <v>0.5</v>
      </c>
      <c r="R67" s="17">
        <f t="shared" si="5"/>
        <v>0.5</v>
      </c>
    </row>
    <row r="68" spans="1:20" ht="15.75" customHeight="1" x14ac:dyDescent="0.25">
      <c r="A68" s="4">
        <v>1901</v>
      </c>
      <c r="B68" s="5"/>
      <c r="C68" s="5"/>
      <c r="D68" s="5"/>
      <c r="E68" s="5"/>
      <c r="F68" s="5">
        <v>1</v>
      </c>
      <c r="G68" s="5"/>
      <c r="H68" s="5"/>
      <c r="I68" s="5"/>
      <c r="J68" s="5"/>
      <c r="K68" s="48"/>
      <c r="L68" s="12"/>
      <c r="M68" s="13"/>
      <c r="N68" s="14"/>
      <c r="O68" s="15">
        <f>IF(F68=0,"",F68/E67)</f>
        <v>1</v>
      </c>
      <c r="P68" s="16">
        <v>1</v>
      </c>
      <c r="Q68" s="17">
        <f t="shared" si="4"/>
        <v>1</v>
      </c>
      <c r="R68" s="17">
        <f t="shared" si="5"/>
        <v>0</v>
      </c>
    </row>
    <row r="69" spans="1:20" ht="15.75" customHeight="1" x14ac:dyDescent="0.25">
      <c r="A69" s="4">
        <v>1902</v>
      </c>
      <c r="B69" s="5"/>
      <c r="C69" s="5"/>
      <c r="D69" s="5"/>
      <c r="E69" s="5"/>
      <c r="F69" s="5"/>
      <c r="G69" s="5">
        <v>1</v>
      </c>
      <c r="H69" s="5"/>
      <c r="I69" s="5"/>
      <c r="J69" s="5"/>
      <c r="K69" s="48"/>
      <c r="L69" s="12"/>
      <c r="M69" s="13"/>
      <c r="N69" s="14"/>
      <c r="O69" s="15">
        <f>IF(G69=0,"",G69/F68)</f>
        <v>1</v>
      </c>
      <c r="P69" s="16">
        <v>1</v>
      </c>
      <c r="Q69" s="17">
        <f t="shared" si="4"/>
        <v>1</v>
      </c>
      <c r="R69" s="17">
        <f t="shared" si="5"/>
        <v>0</v>
      </c>
    </row>
    <row r="70" spans="1:20" ht="15.75" customHeight="1" x14ac:dyDescent="0.25">
      <c r="A70" s="4">
        <v>2001</v>
      </c>
      <c r="B70" s="5"/>
      <c r="C70" s="5"/>
      <c r="D70" s="5"/>
      <c r="E70" s="5"/>
      <c r="F70" s="5"/>
      <c r="G70" s="5"/>
      <c r="H70" s="5">
        <v>0</v>
      </c>
      <c r="I70" s="5"/>
      <c r="J70" s="5"/>
      <c r="K70" s="48"/>
      <c r="L70" s="12"/>
      <c r="M70" s="13"/>
      <c r="N70" s="14"/>
      <c r="O70" s="15" t="str">
        <f>IF(H70=0,"",H70/G69)</f>
        <v/>
      </c>
      <c r="P70" s="16">
        <v>0</v>
      </c>
      <c r="Q70" s="17" t="str">
        <f t="shared" si="4"/>
        <v/>
      </c>
      <c r="R70" s="17" t="str">
        <f t="shared" si="5"/>
        <v/>
      </c>
    </row>
    <row r="71" spans="1:20" ht="15.75" customHeight="1" x14ac:dyDescent="0.25">
      <c r="A71" s="4">
        <v>2002</v>
      </c>
      <c r="B71" s="5"/>
      <c r="C71" s="5"/>
      <c r="D71" s="5"/>
      <c r="E71" s="5"/>
      <c r="F71" s="5"/>
      <c r="G71" s="5"/>
      <c r="H71" s="5"/>
      <c r="I71" s="5"/>
      <c r="J71" s="5"/>
      <c r="K71" s="48"/>
      <c r="L71" s="12"/>
      <c r="M71" s="13"/>
      <c r="N71" s="14"/>
      <c r="O71" s="15" t="str">
        <f>IF(I71=0,"",I71/H70)</f>
        <v/>
      </c>
      <c r="P71" s="16"/>
      <c r="Q71" s="17" t="str">
        <f t="shared" si="4"/>
        <v/>
      </c>
      <c r="R71" s="17" t="str">
        <f t="shared" si="5"/>
        <v/>
      </c>
    </row>
    <row r="72" spans="1:20" ht="15.75" customHeight="1" x14ac:dyDescent="0.25">
      <c r="A72" s="4">
        <v>2101</v>
      </c>
      <c r="B72" s="5"/>
      <c r="C72" s="5"/>
      <c r="D72" s="5"/>
      <c r="E72" s="5"/>
      <c r="F72" s="5"/>
      <c r="G72" s="5"/>
      <c r="H72" s="5"/>
      <c r="I72" s="5"/>
      <c r="J72" s="5"/>
      <c r="K72" s="48"/>
      <c r="L72" s="12"/>
      <c r="M72" s="13"/>
      <c r="N72" s="14"/>
      <c r="O72" s="15" t="str">
        <f>IF(J72=0,"",J72/I71)</f>
        <v/>
      </c>
      <c r="P72" s="16"/>
      <c r="Q72" s="17" t="str">
        <f t="shared" si="4"/>
        <v/>
      </c>
      <c r="R72" s="17" t="str">
        <f t="shared" si="5"/>
        <v/>
      </c>
    </row>
    <row r="73" spans="1:20" ht="15.75" customHeight="1" x14ac:dyDescent="0.25">
      <c r="A73" s="4">
        <v>2102</v>
      </c>
      <c r="B73" s="5"/>
      <c r="C73" s="5"/>
      <c r="D73" s="5"/>
      <c r="E73" s="5"/>
      <c r="F73" s="5"/>
      <c r="G73" s="5"/>
      <c r="H73" s="5"/>
      <c r="I73" s="5"/>
      <c r="J73" s="5"/>
      <c r="K73" s="48"/>
      <c r="L73" s="12"/>
      <c r="M73" s="13"/>
      <c r="N73" s="14"/>
      <c r="O73" s="15"/>
      <c r="P73" s="16"/>
      <c r="Q73" s="17" t="str">
        <f t="shared" si="4"/>
        <v/>
      </c>
      <c r="R73" s="17" t="str">
        <f t="shared" si="5"/>
        <v/>
      </c>
    </row>
    <row r="74" spans="1:20" ht="15.75" customHeight="1" x14ac:dyDescent="0.25">
      <c r="A74" s="4">
        <v>2201</v>
      </c>
      <c r="B74" s="5"/>
      <c r="C74" s="5"/>
      <c r="D74" s="5"/>
      <c r="E74" s="5"/>
      <c r="F74" s="5"/>
      <c r="G74" s="5"/>
      <c r="H74" s="5"/>
      <c r="I74" s="5"/>
      <c r="J74" s="5"/>
      <c r="K74" s="48"/>
      <c r="L74" s="12"/>
      <c r="M74" s="13"/>
      <c r="N74" s="19"/>
      <c r="O74" s="20"/>
      <c r="P74" s="21"/>
      <c r="Q74" s="22"/>
      <c r="R74" s="20"/>
    </row>
    <row r="75" spans="1:20" ht="15.75" customHeight="1" x14ac:dyDescent="0.25">
      <c r="A75" s="4">
        <v>2202</v>
      </c>
      <c r="B75" s="5"/>
      <c r="C75" s="5"/>
      <c r="D75" s="5"/>
      <c r="E75" s="5"/>
      <c r="F75" s="5"/>
      <c r="G75" s="5"/>
      <c r="H75" s="5"/>
      <c r="I75" s="5"/>
      <c r="J75" s="5"/>
      <c r="K75" s="48"/>
      <c r="L75" s="12"/>
      <c r="M75" s="13"/>
      <c r="N75" s="19"/>
      <c r="O75" s="23"/>
      <c r="P75" s="21"/>
      <c r="Q75" s="24"/>
      <c r="R75" s="23"/>
    </row>
    <row r="76" spans="1:20" ht="15.75" customHeight="1" x14ac:dyDescent="0.25">
      <c r="A76" s="4">
        <v>2301</v>
      </c>
      <c r="B76" s="5"/>
      <c r="C76" s="5"/>
      <c r="D76" s="5"/>
      <c r="E76" s="5"/>
      <c r="F76" s="5"/>
      <c r="G76" s="5"/>
      <c r="H76" s="5"/>
      <c r="I76" s="5"/>
      <c r="J76" s="5"/>
      <c r="K76" s="48"/>
      <c r="L76" s="12"/>
      <c r="M76" s="13"/>
      <c r="N76" s="19"/>
      <c r="O76" s="23"/>
      <c r="P76" s="21"/>
      <c r="Q76" s="24"/>
      <c r="R76" s="23"/>
    </row>
    <row r="77" spans="1:20" ht="15.75" customHeight="1" x14ac:dyDescent="0.25">
      <c r="A77" s="4">
        <v>2302</v>
      </c>
      <c r="B77" s="5"/>
      <c r="C77" s="5"/>
      <c r="D77" s="5"/>
      <c r="E77" s="5"/>
      <c r="F77" s="5"/>
      <c r="G77" s="5"/>
      <c r="H77" s="5"/>
      <c r="I77" s="5"/>
      <c r="J77" s="5"/>
      <c r="K77" s="48"/>
      <c r="L77" s="12"/>
      <c r="M77" s="13"/>
      <c r="N77" s="19"/>
      <c r="O77" s="13"/>
      <c r="P77" s="19"/>
      <c r="Q77" s="25"/>
      <c r="R77" s="23"/>
    </row>
    <row r="78" spans="1:20" ht="15.75" customHeight="1" x14ac:dyDescent="0.25">
      <c r="A78" s="4">
        <v>2401</v>
      </c>
      <c r="B78" s="5"/>
      <c r="C78" s="5"/>
      <c r="D78" s="5"/>
      <c r="E78" s="5"/>
      <c r="F78" s="5"/>
      <c r="G78" s="5"/>
      <c r="H78" s="5"/>
      <c r="I78" s="5"/>
      <c r="J78" s="5"/>
      <c r="K78" s="48"/>
      <c r="L78" s="12"/>
      <c r="M78" s="13"/>
      <c r="N78" s="19"/>
      <c r="O78" s="26" t="s">
        <v>21</v>
      </c>
      <c r="P78" s="27"/>
      <c r="Q78" s="28" t="str">
        <f>IF(SUM(K66:K74)=0,"",SUM(K66:K74))</f>
        <v/>
      </c>
      <c r="R78" s="29" t="s">
        <v>4</v>
      </c>
    </row>
    <row r="79" spans="1:20" ht="15.75" customHeight="1" x14ac:dyDescent="0.25">
      <c r="A79" s="4">
        <v>2402</v>
      </c>
      <c r="B79" s="5"/>
      <c r="C79" s="5"/>
      <c r="D79" s="5"/>
      <c r="E79" s="5"/>
      <c r="F79" s="5"/>
      <c r="G79" s="5"/>
      <c r="H79" s="5"/>
      <c r="I79" s="5"/>
      <c r="J79" s="5"/>
      <c r="K79" s="48"/>
      <c r="L79" s="12"/>
      <c r="M79" s="13"/>
      <c r="N79" s="19"/>
      <c r="O79" s="30" t="s">
        <v>22</v>
      </c>
      <c r="P79" s="31" t="str">
        <f>IF(P78/B64=0,"",P78/B64)</f>
        <v/>
      </c>
      <c r="Q79" s="32" t="e">
        <f>IF(P78/Q78=0,"",P78/Q78)</f>
        <v>#VALUE!</v>
      </c>
      <c r="R79" s="33" t="s">
        <v>23</v>
      </c>
    </row>
    <row r="80" spans="1:20" ht="15.75" customHeight="1" x14ac:dyDescent="0.25">
      <c r="A80" s="4">
        <v>2501</v>
      </c>
      <c r="B80" s="103"/>
      <c r="C80" s="103"/>
      <c r="D80" s="103"/>
      <c r="E80" s="103"/>
      <c r="F80" s="103"/>
      <c r="G80" s="103"/>
      <c r="H80" s="103"/>
      <c r="I80" s="103"/>
      <c r="J80" s="103"/>
      <c r="K80" s="48"/>
      <c r="L80" s="34"/>
      <c r="M80" s="35"/>
      <c r="N80" s="36"/>
      <c r="O80" s="37"/>
      <c r="P80" s="38"/>
      <c r="Q80" s="38"/>
      <c r="R80" s="39"/>
    </row>
    <row r="81" spans="1:19" ht="18" customHeight="1" x14ac:dyDescent="0.25">
      <c r="A81" s="40"/>
      <c r="B81" s="113" t="s">
        <v>24</v>
      </c>
      <c r="C81" s="113"/>
      <c r="D81" s="113"/>
      <c r="E81" s="113"/>
      <c r="F81" s="113"/>
      <c r="G81" s="113"/>
      <c r="H81" s="113"/>
      <c r="I81" s="113"/>
      <c r="J81" s="113"/>
      <c r="K81" s="102">
        <f>SUM(K73:K77)</f>
        <v>0</v>
      </c>
      <c r="L81" s="41" t="str">
        <f>IF(K73=0,"",K73/B64)</f>
        <v/>
      </c>
      <c r="M81" s="41" t="str">
        <f>IF(K81=0,"",K81/B64)</f>
        <v/>
      </c>
      <c r="N81" s="41" t="str">
        <f>IF(K73=0,"",M81-L81)</f>
        <v/>
      </c>
      <c r="O81" s="2"/>
      <c r="P81" s="3"/>
      <c r="Q81" s="43"/>
      <c r="R81" s="2"/>
    </row>
    <row r="82" spans="1:19" ht="12.75" customHeight="1" x14ac:dyDescent="0.25"/>
    <row r="83" spans="1:19" ht="12.75" customHeight="1" x14ac:dyDescent="0.25"/>
    <row r="84" spans="1:19" ht="26.25" customHeight="1" x14ac:dyDescent="0.4">
      <c r="B84" s="114" t="s">
        <v>0</v>
      </c>
      <c r="C84" s="121"/>
      <c r="D84" s="121"/>
      <c r="E84" s="121"/>
      <c r="F84" s="121"/>
      <c r="G84" s="121"/>
      <c r="H84" s="121"/>
      <c r="I84" s="121"/>
      <c r="J84" s="121"/>
      <c r="K84" s="1" t="s">
        <v>32</v>
      </c>
      <c r="L84" s="2"/>
      <c r="M84" s="2"/>
      <c r="N84" s="3"/>
      <c r="O84" s="2"/>
      <c r="P84" s="3"/>
      <c r="Q84" s="3"/>
      <c r="R84" s="3"/>
    </row>
    <row r="85" spans="1:19" ht="20.25" customHeight="1" x14ac:dyDescent="0.25">
      <c r="A85" s="115" t="s">
        <v>2</v>
      </c>
      <c r="B85" s="116" t="s">
        <v>3</v>
      </c>
      <c r="C85" s="117"/>
      <c r="D85" s="117"/>
      <c r="E85" s="117"/>
      <c r="F85" s="117"/>
      <c r="G85" s="117"/>
      <c r="H85" s="117"/>
      <c r="I85" s="117"/>
      <c r="J85" s="117"/>
      <c r="K85" s="118" t="s">
        <v>4</v>
      </c>
      <c r="L85" s="112" t="s">
        <v>5</v>
      </c>
      <c r="M85" s="112" t="s">
        <v>6</v>
      </c>
      <c r="N85" s="120" t="s">
        <v>7</v>
      </c>
      <c r="O85" s="112" t="s">
        <v>8</v>
      </c>
      <c r="P85" s="110" t="s">
        <v>9</v>
      </c>
      <c r="Q85" s="110" t="s">
        <v>10</v>
      </c>
      <c r="R85" s="112" t="s">
        <v>11</v>
      </c>
    </row>
    <row r="86" spans="1:19" ht="15.75" customHeight="1" x14ac:dyDescent="0.25">
      <c r="A86" s="111"/>
      <c r="B86" s="4" t="s">
        <v>12</v>
      </c>
      <c r="C86" s="4" t="s">
        <v>13</v>
      </c>
      <c r="D86" s="4" t="s">
        <v>14</v>
      </c>
      <c r="E86" s="4" t="s">
        <v>15</v>
      </c>
      <c r="F86" s="4" t="s">
        <v>16</v>
      </c>
      <c r="G86" s="4" t="s">
        <v>17</v>
      </c>
      <c r="H86" s="4" t="s">
        <v>18</v>
      </c>
      <c r="I86" s="4" t="s">
        <v>19</v>
      </c>
      <c r="J86" s="4" t="s">
        <v>20</v>
      </c>
      <c r="K86" s="119"/>
      <c r="L86" s="111"/>
      <c r="M86" s="111"/>
      <c r="N86" s="111"/>
      <c r="O86" s="111"/>
      <c r="P86" s="111"/>
      <c r="Q86" s="111"/>
      <c r="R86" s="111"/>
    </row>
    <row r="87" spans="1:19" ht="15.75" customHeight="1" x14ac:dyDescent="0.25">
      <c r="A87" s="4">
        <v>1702</v>
      </c>
      <c r="B87" s="5">
        <v>29</v>
      </c>
      <c r="C87" s="5"/>
      <c r="D87" s="5"/>
      <c r="E87" s="5"/>
      <c r="F87" s="5"/>
      <c r="G87" s="5"/>
      <c r="H87" s="5"/>
      <c r="I87" s="5"/>
      <c r="J87" s="5"/>
      <c r="K87" s="48"/>
      <c r="L87" s="6"/>
      <c r="M87" s="7"/>
      <c r="N87" s="8"/>
      <c r="O87" s="9"/>
      <c r="P87" s="10">
        <f>B87</f>
        <v>29</v>
      </c>
      <c r="Q87" s="11"/>
      <c r="R87" s="9"/>
    </row>
    <row r="88" spans="1:19" ht="15.75" customHeight="1" x14ac:dyDescent="0.25">
      <c r="A88" s="4">
        <v>1801</v>
      </c>
      <c r="B88" s="5"/>
      <c r="C88" s="5">
        <v>18</v>
      </c>
      <c r="D88" s="5"/>
      <c r="E88" s="5"/>
      <c r="F88" s="5"/>
      <c r="G88" s="5"/>
      <c r="H88" s="5"/>
      <c r="I88" s="5"/>
      <c r="J88" s="5"/>
      <c r="K88" s="48"/>
      <c r="L88" s="12"/>
      <c r="M88" s="13"/>
      <c r="N88" s="14"/>
      <c r="O88" s="15">
        <f>IF(C88=0,"",C88/B87)</f>
        <v>0.62068965517241381</v>
      </c>
      <c r="P88" s="16">
        <v>18</v>
      </c>
      <c r="Q88" s="17">
        <f t="shared" ref="Q88:Q95" si="6">IF(P88=0,"",P88/P87)</f>
        <v>0.62068965517241381</v>
      </c>
      <c r="R88" s="17">
        <f t="shared" ref="R88:R95" si="7">IF(P88=0,"",100%-Q88)</f>
        <v>0.37931034482758619</v>
      </c>
    </row>
    <row r="89" spans="1:19" ht="15.75" customHeight="1" x14ac:dyDescent="0.25">
      <c r="A89" s="4">
        <v>1802</v>
      </c>
      <c r="B89" s="5"/>
      <c r="C89" s="5"/>
      <c r="D89" s="5">
        <v>14</v>
      </c>
      <c r="E89" s="5"/>
      <c r="F89" s="5"/>
      <c r="G89" s="5"/>
      <c r="H89" s="5"/>
      <c r="I89" s="5"/>
      <c r="J89" s="5"/>
      <c r="K89" s="48"/>
      <c r="L89" s="12"/>
      <c r="M89" s="13"/>
      <c r="N89" s="14"/>
      <c r="O89" s="15">
        <f>IF(D89=0,"",D89/C88)</f>
        <v>0.77777777777777779</v>
      </c>
      <c r="P89" s="16">
        <v>16</v>
      </c>
      <c r="Q89" s="17">
        <f t="shared" si="6"/>
        <v>0.88888888888888884</v>
      </c>
      <c r="R89" s="17">
        <f t="shared" si="7"/>
        <v>0.11111111111111116</v>
      </c>
      <c r="S89" s="18">
        <f>P89/P87</f>
        <v>0.55172413793103448</v>
      </c>
    </row>
    <row r="90" spans="1:19" ht="15.75" customHeight="1" x14ac:dyDescent="0.25">
      <c r="A90" s="4">
        <v>1901</v>
      </c>
      <c r="B90" s="5"/>
      <c r="C90" s="5"/>
      <c r="D90" s="5"/>
      <c r="E90" s="5">
        <v>8</v>
      </c>
      <c r="F90" s="5"/>
      <c r="G90" s="5"/>
      <c r="H90" s="5"/>
      <c r="I90" s="5"/>
      <c r="J90" s="5"/>
      <c r="K90" s="48"/>
      <c r="L90" s="12"/>
      <c r="M90" s="13"/>
      <c r="N90" s="14"/>
      <c r="O90" s="15">
        <f>IF(E90=0,"",E90/D89)</f>
        <v>0.5714285714285714</v>
      </c>
      <c r="P90" s="16">
        <v>14</v>
      </c>
      <c r="Q90" s="17">
        <f t="shared" si="6"/>
        <v>0.875</v>
      </c>
      <c r="R90" s="17">
        <f t="shared" si="7"/>
        <v>0.125</v>
      </c>
    </row>
    <row r="91" spans="1:19" ht="15.75" customHeight="1" x14ac:dyDescent="0.25">
      <c r="A91" s="4">
        <v>1902</v>
      </c>
      <c r="B91" s="5"/>
      <c r="C91" s="5"/>
      <c r="D91" s="5"/>
      <c r="E91" s="5"/>
      <c r="F91" s="5">
        <v>6</v>
      </c>
      <c r="G91" s="5"/>
      <c r="H91" s="5"/>
      <c r="I91" s="5"/>
      <c r="J91" s="5"/>
      <c r="K91" s="48"/>
      <c r="L91" s="12"/>
      <c r="M91" s="13"/>
      <c r="N91" s="14"/>
      <c r="O91" s="15">
        <f>IF(F91=0,"",F91/E90)</f>
        <v>0.75</v>
      </c>
      <c r="P91" s="16">
        <v>14</v>
      </c>
      <c r="Q91" s="17">
        <f t="shared" si="6"/>
        <v>1</v>
      </c>
      <c r="R91" s="17">
        <f t="shared" si="7"/>
        <v>0</v>
      </c>
    </row>
    <row r="92" spans="1:19" ht="15.75" customHeight="1" x14ac:dyDescent="0.25">
      <c r="A92" s="4">
        <v>2001</v>
      </c>
      <c r="B92" s="5"/>
      <c r="C92" s="5"/>
      <c r="D92" s="5"/>
      <c r="E92" s="5"/>
      <c r="F92" s="5"/>
      <c r="G92" s="5">
        <v>3</v>
      </c>
      <c r="H92" s="5"/>
      <c r="I92" s="5"/>
      <c r="J92" s="5"/>
      <c r="K92" s="48"/>
      <c r="L92" s="12"/>
      <c r="M92" s="13"/>
      <c r="N92" s="14"/>
      <c r="O92" s="15">
        <f>IF(G92=0,"",G92/F91)</f>
        <v>0.5</v>
      </c>
      <c r="P92" s="16">
        <v>12</v>
      </c>
      <c r="Q92" s="17">
        <f t="shared" si="6"/>
        <v>0.8571428571428571</v>
      </c>
      <c r="R92" s="17">
        <f t="shared" si="7"/>
        <v>0.1428571428571429</v>
      </c>
    </row>
    <row r="93" spans="1:19" ht="15.75" customHeight="1" x14ac:dyDescent="0.25">
      <c r="A93" s="4">
        <v>2002</v>
      </c>
      <c r="B93" s="5"/>
      <c r="C93" s="5"/>
      <c r="D93" s="5"/>
      <c r="E93" s="5"/>
      <c r="F93" s="5"/>
      <c r="G93" s="5"/>
      <c r="H93" s="5">
        <v>3</v>
      </c>
      <c r="I93" s="5"/>
      <c r="J93" s="5"/>
      <c r="K93" s="48"/>
      <c r="L93" s="12"/>
      <c r="M93" s="13"/>
      <c r="N93" s="14"/>
      <c r="O93" s="15">
        <f>IF(H93=0,"",H93/G92)</f>
        <v>1</v>
      </c>
      <c r="P93" s="16">
        <v>12</v>
      </c>
      <c r="Q93" s="17">
        <f t="shared" si="6"/>
        <v>1</v>
      </c>
      <c r="R93" s="17">
        <f t="shared" si="7"/>
        <v>0</v>
      </c>
    </row>
    <row r="94" spans="1:19" ht="15.75" customHeight="1" x14ac:dyDescent="0.25">
      <c r="A94" s="4">
        <v>2101</v>
      </c>
      <c r="B94" s="5"/>
      <c r="C94" s="5"/>
      <c r="D94" s="5"/>
      <c r="E94" s="5"/>
      <c r="F94" s="5"/>
      <c r="G94" s="5"/>
      <c r="H94" s="5"/>
      <c r="I94" s="5">
        <v>3</v>
      </c>
      <c r="J94" s="5"/>
      <c r="K94" s="48"/>
      <c r="L94" s="12"/>
      <c r="M94" s="13"/>
      <c r="N94" s="14"/>
      <c r="O94" s="15">
        <f>IF(I94=0,"",I94/H93)</f>
        <v>1</v>
      </c>
      <c r="P94" s="16">
        <v>12</v>
      </c>
      <c r="Q94" s="17">
        <f t="shared" si="6"/>
        <v>1</v>
      </c>
      <c r="R94" s="17">
        <f t="shared" si="7"/>
        <v>0</v>
      </c>
    </row>
    <row r="95" spans="1:19" ht="15.75" customHeight="1" x14ac:dyDescent="0.25">
      <c r="A95" s="4">
        <v>2102</v>
      </c>
      <c r="B95" s="5"/>
      <c r="C95" s="5"/>
      <c r="D95" s="5"/>
      <c r="E95" s="5"/>
      <c r="F95" s="5"/>
      <c r="G95" s="5"/>
      <c r="H95" s="5"/>
      <c r="I95" s="5"/>
      <c r="J95" s="5">
        <v>3</v>
      </c>
      <c r="K95" s="48">
        <v>3</v>
      </c>
      <c r="L95" s="12"/>
      <c r="M95" s="13"/>
      <c r="N95" s="14"/>
      <c r="O95" s="15">
        <f>IF(J95=0,"",J95/I94)</f>
        <v>1</v>
      </c>
      <c r="P95" s="16">
        <v>12</v>
      </c>
      <c r="Q95" s="17">
        <f t="shared" si="6"/>
        <v>1</v>
      </c>
      <c r="R95" s="17">
        <f t="shared" si="7"/>
        <v>0</v>
      </c>
    </row>
    <row r="96" spans="1:19" ht="15.75" customHeight="1" x14ac:dyDescent="0.25">
      <c r="A96" s="4">
        <v>2201</v>
      </c>
      <c r="B96" s="5"/>
      <c r="C96" s="5"/>
      <c r="D96" s="5"/>
      <c r="E96" s="5"/>
      <c r="F96" s="5"/>
      <c r="G96" s="5"/>
      <c r="H96" s="5"/>
      <c r="I96" s="5"/>
      <c r="J96" s="5">
        <v>3</v>
      </c>
      <c r="K96" s="48">
        <v>1</v>
      </c>
      <c r="L96" s="12"/>
      <c r="M96" s="13"/>
      <c r="N96" s="13"/>
      <c r="O96" s="23"/>
      <c r="P96" s="16">
        <v>9</v>
      </c>
      <c r="Q96" s="24"/>
      <c r="R96" s="23"/>
    </row>
    <row r="97" spans="1:19" ht="15.75" customHeight="1" x14ac:dyDescent="0.25">
      <c r="A97" s="4">
        <v>2202</v>
      </c>
      <c r="B97" s="5"/>
      <c r="C97" s="5"/>
      <c r="D97" s="5"/>
      <c r="E97" s="5"/>
      <c r="F97" s="5"/>
      <c r="G97" s="5"/>
      <c r="H97" s="5"/>
      <c r="I97" s="5"/>
      <c r="J97" s="5">
        <v>5</v>
      </c>
      <c r="K97" s="48">
        <v>7</v>
      </c>
      <c r="L97" s="12"/>
      <c r="M97" s="13"/>
      <c r="N97" s="13"/>
      <c r="O97" s="23"/>
      <c r="P97" s="21">
        <v>6</v>
      </c>
      <c r="Q97" s="24"/>
      <c r="R97" s="23"/>
    </row>
    <row r="98" spans="1:19" ht="15.75" customHeight="1" x14ac:dyDescent="0.25">
      <c r="A98" s="4">
        <v>2301</v>
      </c>
      <c r="B98" s="5"/>
      <c r="C98" s="5"/>
      <c r="D98" s="5"/>
      <c r="E98" s="5"/>
      <c r="F98" s="5"/>
      <c r="G98" s="5"/>
      <c r="H98" s="5"/>
      <c r="I98" s="5"/>
      <c r="J98" s="5"/>
      <c r="K98" s="48"/>
      <c r="L98" s="12"/>
      <c r="M98" s="13"/>
      <c r="N98" s="19"/>
      <c r="O98" s="23"/>
      <c r="P98" s="21"/>
      <c r="Q98" s="24"/>
      <c r="R98" s="23"/>
    </row>
    <row r="99" spans="1:19" ht="15.75" customHeight="1" x14ac:dyDescent="0.25">
      <c r="A99" s="4">
        <v>2302</v>
      </c>
      <c r="B99" s="5"/>
      <c r="C99" s="5"/>
      <c r="D99" s="5"/>
      <c r="E99" s="5"/>
      <c r="F99" s="5"/>
      <c r="G99" s="5"/>
      <c r="H99" s="5"/>
      <c r="I99" s="5"/>
      <c r="J99" s="5"/>
      <c r="K99" s="48"/>
      <c r="L99" s="12"/>
      <c r="M99" s="13"/>
      <c r="N99" s="19"/>
      <c r="O99" s="23"/>
      <c r="P99" s="21"/>
      <c r="Q99" s="24"/>
      <c r="R99" s="23"/>
    </row>
    <row r="100" spans="1:19" ht="15.75" customHeight="1" x14ac:dyDescent="0.25">
      <c r="A100" s="4">
        <v>2401</v>
      </c>
      <c r="B100" s="5"/>
      <c r="C100" s="5"/>
      <c r="D100" s="5"/>
      <c r="E100" s="5"/>
      <c r="F100" s="5"/>
      <c r="G100" s="5"/>
      <c r="H100" s="5"/>
      <c r="I100" s="5"/>
      <c r="J100" s="5"/>
      <c r="K100" s="48"/>
      <c r="L100" s="12"/>
      <c r="M100" s="13"/>
      <c r="N100" s="19"/>
      <c r="O100" s="13"/>
      <c r="P100" s="19"/>
      <c r="Q100" s="25"/>
      <c r="R100" s="23"/>
    </row>
    <row r="101" spans="1:19" ht="15.75" customHeight="1" x14ac:dyDescent="0.25">
      <c r="A101" s="4">
        <v>2402</v>
      </c>
      <c r="B101" s="5"/>
      <c r="C101" s="5"/>
      <c r="D101" s="5"/>
      <c r="E101" s="5"/>
      <c r="F101" s="5"/>
      <c r="G101" s="5"/>
      <c r="H101" s="5"/>
      <c r="I101" s="5"/>
      <c r="J101" s="5"/>
      <c r="K101" s="48"/>
      <c r="L101" s="12"/>
      <c r="M101" s="13"/>
      <c r="N101" s="19"/>
      <c r="O101" s="26" t="s">
        <v>21</v>
      </c>
      <c r="P101" s="27">
        <v>11</v>
      </c>
      <c r="Q101" s="28">
        <f>IF(SUM(K89:K97)=0,"",SUM(K89:K97))</f>
        <v>11</v>
      </c>
      <c r="R101" s="29" t="s">
        <v>4</v>
      </c>
    </row>
    <row r="102" spans="1:19" ht="15.75" customHeight="1" x14ac:dyDescent="0.25">
      <c r="A102" s="4">
        <v>2501</v>
      </c>
      <c r="B102" s="5"/>
      <c r="C102" s="5"/>
      <c r="D102" s="5"/>
      <c r="E102" s="5"/>
      <c r="F102" s="5"/>
      <c r="G102" s="5"/>
      <c r="H102" s="5"/>
      <c r="I102" s="5"/>
      <c r="J102" s="5"/>
      <c r="K102" s="48"/>
      <c r="L102" s="12"/>
      <c r="M102" s="13"/>
      <c r="N102" s="19"/>
      <c r="O102" s="30" t="s">
        <v>22</v>
      </c>
      <c r="P102" s="31">
        <f>IF(P101/B87=0,"",P101/B87)</f>
        <v>0.37931034482758619</v>
      </c>
      <c r="Q102" s="32">
        <f>IF(P101/Q101=0,"",P101/Q101)</f>
        <v>1</v>
      </c>
      <c r="R102" s="33" t="s">
        <v>23</v>
      </c>
    </row>
    <row r="103" spans="1:19" ht="15.75" customHeight="1" x14ac:dyDescent="0.25">
      <c r="A103" s="4">
        <v>2502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48"/>
      <c r="L103" s="34"/>
      <c r="M103" s="35"/>
      <c r="N103" s="36"/>
      <c r="O103" s="37"/>
      <c r="P103" s="38"/>
      <c r="Q103" s="38"/>
      <c r="R103" s="39"/>
    </row>
    <row r="104" spans="1:19" ht="18" customHeight="1" x14ac:dyDescent="0.25">
      <c r="A104" s="40"/>
      <c r="B104" s="113" t="s">
        <v>24</v>
      </c>
      <c r="C104" s="113"/>
      <c r="D104" s="113"/>
      <c r="E104" s="113"/>
      <c r="F104" s="113"/>
      <c r="G104" s="113"/>
      <c r="H104" s="113"/>
      <c r="I104" s="113"/>
      <c r="J104" s="113"/>
      <c r="K104" s="102">
        <f>SUM(K95:K100)</f>
        <v>11</v>
      </c>
      <c r="L104" s="41">
        <f>IF(K95=0,"",K95/B87)</f>
        <v>0.10344827586206896</v>
      </c>
      <c r="M104" s="41">
        <f>IF(K104=0,"",K104/B87)</f>
        <v>0.37931034482758619</v>
      </c>
      <c r="N104" s="41">
        <f>IF(K96=0,"",M104-L104)</f>
        <v>0.27586206896551724</v>
      </c>
      <c r="O104" s="2"/>
      <c r="P104" s="3"/>
      <c r="Q104" s="43"/>
      <c r="R104" s="2"/>
    </row>
    <row r="105" spans="1:19" ht="12.75" customHeight="1" x14ac:dyDescent="0.25"/>
    <row r="106" spans="1:19" ht="12.75" customHeight="1" x14ac:dyDescent="0.25"/>
    <row r="107" spans="1:19" ht="26.25" customHeight="1" x14ac:dyDescent="0.4">
      <c r="A107" s="50"/>
      <c r="B107" s="114" t="s">
        <v>0</v>
      </c>
      <c r="C107" s="121"/>
      <c r="D107" s="121"/>
      <c r="E107" s="121"/>
      <c r="F107" s="121"/>
      <c r="G107" s="121"/>
      <c r="H107" s="121"/>
      <c r="I107" s="121"/>
      <c r="J107" s="121"/>
      <c r="K107" s="1" t="s">
        <v>33</v>
      </c>
      <c r="L107" s="51"/>
      <c r="M107" s="51"/>
      <c r="N107" s="47"/>
      <c r="O107" s="52"/>
      <c r="P107" s="47"/>
      <c r="Q107" s="47"/>
      <c r="R107" s="47"/>
    </row>
    <row r="108" spans="1:19" ht="20.25" customHeight="1" x14ac:dyDescent="0.25">
      <c r="A108" s="115" t="s">
        <v>2</v>
      </c>
      <c r="B108" s="116" t="s">
        <v>3</v>
      </c>
      <c r="C108" s="117"/>
      <c r="D108" s="117"/>
      <c r="E108" s="117"/>
      <c r="F108" s="117"/>
      <c r="G108" s="117"/>
      <c r="H108" s="117"/>
      <c r="I108" s="117"/>
      <c r="J108" s="129"/>
      <c r="K108" s="118" t="s">
        <v>4</v>
      </c>
      <c r="L108" s="112" t="s">
        <v>5</v>
      </c>
      <c r="M108" s="112" t="s">
        <v>6</v>
      </c>
      <c r="N108" s="120" t="s">
        <v>7</v>
      </c>
      <c r="O108" s="112" t="s">
        <v>8</v>
      </c>
      <c r="P108" s="110" t="s">
        <v>9</v>
      </c>
      <c r="Q108" s="110" t="s">
        <v>10</v>
      </c>
      <c r="R108" s="112" t="s">
        <v>11</v>
      </c>
    </row>
    <row r="109" spans="1:19" ht="15.75" customHeight="1" x14ac:dyDescent="0.25">
      <c r="A109" s="111"/>
      <c r="B109" s="4" t="s">
        <v>12</v>
      </c>
      <c r="C109" s="4" t="s">
        <v>13</v>
      </c>
      <c r="D109" s="4" t="s">
        <v>14</v>
      </c>
      <c r="E109" s="4" t="s">
        <v>15</v>
      </c>
      <c r="F109" s="4" t="s">
        <v>16</v>
      </c>
      <c r="G109" s="4" t="s">
        <v>17</v>
      </c>
      <c r="H109" s="4" t="s">
        <v>18</v>
      </c>
      <c r="I109" s="4" t="s">
        <v>19</v>
      </c>
      <c r="J109" s="4" t="s">
        <v>20</v>
      </c>
      <c r="K109" s="119"/>
      <c r="L109" s="111"/>
      <c r="M109" s="111"/>
      <c r="N109" s="111"/>
      <c r="O109" s="111"/>
      <c r="P109" s="111"/>
      <c r="Q109" s="111"/>
      <c r="R109" s="111"/>
    </row>
    <row r="110" spans="1:19" ht="15.75" customHeight="1" x14ac:dyDescent="0.25">
      <c r="A110" s="4">
        <v>1801</v>
      </c>
      <c r="B110" s="5">
        <v>13</v>
      </c>
      <c r="C110" s="53"/>
      <c r="D110" s="53"/>
      <c r="E110" s="53"/>
      <c r="F110" s="53"/>
      <c r="G110" s="53"/>
      <c r="H110" s="53"/>
      <c r="I110" s="53"/>
      <c r="J110" s="53"/>
      <c r="K110" s="64"/>
      <c r="L110" s="54"/>
      <c r="M110" s="55"/>
      <c r="N110" s="56"/>
      <c r="O110" s="57"/>
      <c r="P110" s="10">
        <f>B110</f>
        <v>13</v>
      </c>
      <c r="Q110" s="58"/>
      <c r="R110" s="57"/>
    </row>
    <row r="111" spans="1:19" ht="15.75" customHeight="1" x14ac:dyDescent="0.25">
      <c r="A111" s="4">
        <v>1802</v>
      </c>
      <c r="B111" s="53"/>
      <c r="C111" s="53">
        <v>5</v>
      </c>
      <c r="D111" s="53"/>
      <c r="E111" s="53"/>
      <c r="F111" s="53"/>
      <c r="G111" s="53"/>
      <c r="H111" s="53"/>
      <c r="I111" s="53"/>
      <c r="J111" s="53"/>
      <c r="K111" s="64"/>
      <c r="L111" s="59"/>
      <c r="M111" s="2"/>
      <c r="N111" s="60"/>
      <c r="O111" s="15">
        <f>IF(C111=0,"",C111/B110)</f>
        <v>0.38461538461538464</v>
      </c>
      <c r="P111" s="16">
        <v>6</v>
      </c>
      <c r="Q111" s="17">
        <f t="shared" ref="Q111:Q118" si="8">IF(P111=0,"",P111/P110)</f>
        <v>0.46153846153846156</v>
      </c>
      <c r="R111" s="17">
        <f t="shared" ref="R111:R118" si="9">IF(P111=0,"",100%-Q111)</f>
        <v>0.53846153846153844</v>
      </c>
    </row>
    <row r="112" spans="1:19" ht="15.75" customHeight="1" x14ac:dyDescent="0.25">
      <c r="A112" s="4">
        <v>1901</v>
      </c>
      <c r="B112" s="53"/>
      <c r="C112" s="53"/>
      <c r="D112" s="53">
        <v>5</v>
      </c>
      <c r="E112" s="53"/>
      <c r="F112" s="53"/>
      <c r="G112" s="53"/>
      <c r="H112" s="53"/>
      <c r="I112" s="53"/>
      <c r="J112" s="53"/>
      <c r="K112" s="64"/>
      <c r="L112" s="59"/>
      <c r="M112" s="2"/>
      <c r="N112" s="60"/>
      <c r="O112" s="15">
        <f>IF(D112=0,"",D112/C111)</f>
        <v>1</v>
      </c>
      <c r="P112" s="16">
        <v>6</v>
      </c>
      <c r="Q112" s="17">
        <f t="shared" si="8"/>
        <v>1</v>
      </c>
      <c r="R112" s="17">
        <f t="shared" si="9"/>
        <v>0</v>
      </c>
      <c r="S112" s="61">
        <f>P112/P110</f>
        <v>0.46153846153846156</v>
      </c>
    </row>
    <row r="113" spans="1:18" ht="15.75" customHeight="1" x14ac:dyDescent="0.25">
      <c r="A113" s="4">
        <v>1902</v>
      </c>
      <c r="B113" s="53"/>
      <c r="C113" s="53"/>
      <c r="D113" s="53"/>
      <c r="E113" s="53">
        <v>5</v>
      </c>
      <c r="F113" s="53"/>
      <c r="G113" s="53"/>
      <c r="H113" s="53"/>
      <c r="I113" s="53"/>
      <c r="J113" s="53"/>
      <c r="K113" s="64"/>
      <c r="L113" s="59"/>
      <c r="M113" s="2"/>
      <c r="N113" s="60"/>
      <c r="O113" s="15">
        <f>IF(E113=0,"",E113/D112)</f>
        <v>1</v>
      </c>
      <c r="P113" s="16">
        <v>6</v>
      </c>
      <c r="Q113" s="17">
        <f t="shared" si="8"/>
        <v>1</v>
      </c>
      <c r="R113" s="17">
        <f t="shared" si="9"/>
        <v>0</v>
      </c>
    </row>
    <row r="114" spans="1:18" ht="15.75" customHeight="1" x14ac:dyDescent="0.25">
      <c r="A114" s="4">
        <v>2001</v>
      </c>
      <c r="B114" s="53"/>
      <c r="C114" s="53"/>
      <c r="D114" s="53"/>
      <c r="E114" s="53"/>
      <c r="F114" s="53">
        <v>5</v>
      </c>
      <c r="G114" s="53"/>
      <c r="H114" s="53"/>
      <c r="I114" s="53"/>
      <c r="J114" s="53"/>
      <c r="K114" s="64"/>
      <c r="L114" s="59"/>
      <c r="M114" s="2"/>
      <c r="N114" s="60"/>
      <c r="O114" s="15">
        <f>IF(F114=0,"",F114/E113)</f>
        <v>1</v>
      </c>
      <c r="P114" s="16">
        <v>5</v>
      </c>
      <c r="Q114" s="17">
        <f t="shared" si="8"/>
        <v>0.83333333333333337</v>
      </c>
      <c r="R114" s="17">
        <f t="shared" si="9"/>
        <v>0.16666666666666663</v>
      </c>
    </row>
    <row r="115" spans="1:18" ht="15.75" customHeight="1" x14ac:dyDescent="0.25">
      <c r="A115" s="4">
        <v>2002</v>
      </c>
      <c r="B115" s="53"/>
      <c r="C115" s="53"/>
      <c r="D115" s="53"/>
      <c r="E115" s="53"/>
      <c r="F115" s="53"/>
      <c r="G115" s="53">
        <v>5</v>
      </c>
      <c r="H115" s="53"/>
      <c r="I115" s="53"/>
      <c r="J115" s="53"/>
      <c r="K115" s="64"/>
      <c r="L115" s="59"/>
      <c r="M115" s="2"/>
      <c r="N115" s="60"/>
      <c r="O115" s="15">
        <f>IF(G115=0,"",G115/F114)</f>
        <v>1</v>
      </c>
      <c r="P115" s="16">
        <v>5</v>
      </c>
      <c r="Q115" s="17">
        <f t="shared" si="8"/>
        <v>1</v>
      </c>
      <c r="R115" s="17">
        <f t="shared" si="9"/>
        <v>0</v>
      </c>
    </row>
    <row r="116" spans="1:18" ht="15.75" customHeight="1" x14ac:dyDescent="0.25">
      <c r="A116" s="4">
        <v>2101</v>
      </c>
      <c r="B116" s="53"/>
      <c r="C116" s="53"/>
      <c r="D116" s="53"/>
      <c r="E116" s="53"/>
      <c r="F116" s="53"/>
      <c r="G116" s="53"/>
      <c r="H116" s="53">
        <v>5</v>
      </c>
      <c r="I116" s="53"/>
      <c r="J116" s="53"/>
      <c r="K116" s="64"/>
      <c r="L116" s="59"/>
      <c r="M116" s="2"/>
      <c r="N116" s="60"/>
      <c r="O116" s="15">
        <f>IF(H116=0,"",H116/G115)</f>
        <v>1</v>
      </c>
      <c r="P116" s="16">
        <v>5</v>
      </c>
      <c r="Q116" s="17">
        <f t="shared" si="8"/>
        <v>1</v>
      </c>
      <c r="R116" s="17">
        <f t="shared" si="9"/>
        <v>0</v>
      </c>
    </row>
    <row r="117" spans="1:18" ht="15.75" customHeight="1" x14ac:dyDescent="0.25">
      <c r="A117" s="4">
        <v>2102</v>
      </c>
      <c r="B117" s="53"/>
      <c r="C117" s="53"/>
      <c r="D117" s="53"/>
      <c r="E117" s="53"/>
      <c r="F117" s="53"/>
      <c r="G117" s="53"/>
      <c r="H117" s="53"/>
      <c r="I117" s="53">
        <v>4</v>
      </c>
      <c r="J117" s="53"/>
      <c r="K117" s="64"/>
      <c r="L117" s="59"/>
      <c r="M117" s="2"/>
      <c r="N117" s="60"/>
      <c r="O117" s="15">
        <f>IF(I117=0,"",I117/H116)</f>
        <v>0.8</v>
      </c>
      <c r="P117" s="16">
        <v>5</v>
      </c>
      <c r="Q117" s="17">
        <f t="shared" si="8"/>
        <v>1</v>
      </c>
      <c r="R117" s="17">
        <f t="shared" si="9"/>
        <v>0</v>
      </c>
    </row>
    <row r="118" spans="1:18" ht="15.75" customHeight="1" x14ac:dyDescent="0.25">
      <c r="A118" s="4">
        <v>2201</v>
      </c>
      <c r="B118" s="53"/>
      <c r="C118" s="53"/>
      <c r="D118" s="53"/>
      <c r="E118" s="53"/>
      <c r="F118" s="53"/>
      <c r="G118" s="53"/>
      <c r="H118" s="53"/>
      <c r="I118" s="53"/>
      <c r="J118" s="53">
        <v>3</v>
      </c>
      <c r="K118" s="64">
        <v>2</v>
      </c>
      <c r="L118" s="59"/>
      <c r="M118" s="2"/>
      <c r="N118" s="60"/>
      <c r="O118" s="62">
        <f>IF(J118=0,"",J118/I117)</f>
        <v>0.75</v>
      </c>
      <c r="P118" s="16">
        <v>5</v>
      </c>
      <c r="Q118" s="63">
        <f t="shared" si="8"/>
        <v>1</v>
      </c>
      <c r="R118" s="63">
        <f t="shared" si="9"/>
        <v>0</v>
      </c>
    </row>
    <row r="119" spans="1:18" ht="15.75" customHeight="1" x14ac:dyDescent="0.25">
      <c r="A119" s="4">
        <v>2202</v>
      </c>
      <c r="B119" s="53"/>
      <c r="C119" s="53"/>
      <c r="D119" s="53"/>
      <c r="E119" s="53"/>
      <c r="F119" s="53"/>
      <c r="G119" s="53"/>
      <c r="H119" s="53"/>
      <c r="I119" s="53"/>
      <c r="J119" s="53">
        <v>2</v>
      </c>
      <c r="K119" s="64"/>
      <c r="L119" s="59"/>
      <c r="M119" s="2"/>
      <c r="N119" s="3"/>
      <c r="O119" s="65"/>
      <c r="P119" s="66">
        <v>3</v>
      </c>
      <c r="Q119" s="67"/>
      <c r="R119" s="68"/>
    </row>
    <row r="120" spans="1:18" ht="15.75" customHeight="1" x14ac:dyDescent="0.25">
      <c r="A120" s="4">
        <v>2301</v>
      </c>
      <c r="B120" s="53"/>
      <c r="C120" s="53"/>
      <c r="D120" s="53"/>
      <c r="E120" s="53"/>
      <c r="F120" s="53"/>
      <c r="G120" s="53"/>
      <c r="H120" s="53"/>
      <c r="I120" s="53"/>
      <c r="J120" s="53">
        <v>2</v>
      </c>
      <c r="K120" s="64"/>
      <c r="L120" s="59"/>
      <c r="M120" s="2"/>
      <c r="N120" s="3"/>
      <c r="O120" s="69"/>
      <c r="P120" s="70">
        <v>2</v>
      </c>
      <c r="Q120" s="71"/>
      <c r="R120" s="69"/>
    </row>
    <row r="121" spans="1:18" ht="15.75" customHeight="1" x14ac:dyDescent="0.25">
      <c r="A121" s="4">
        <v>2302</v>
      </c>
      <c r="B121" s="53"/>
      <c r="C121" s="53"/>
      <c r="D121" s="53"/>
      <c r="E121" s="53"/>
      <c r="F121" s="53"/>
      <c r="G121" s="53"/>
      <c r="H121" s="53"/>
      <c r="I121" s="53"/>
      <c r="J121" s="53">
        <v>2</v>
      </c>
      <c r="K121" s="64">
        <v>2</v>
      </c>
      <c r="L121" s="59"/>
      <c r="M121" s="2"/>
      <c r="N121" s="3"/>
      <c r="O121" s="69"/>
      <c r="P121" s="70">
        <v>2</v>
      </c>
      <c r="Q121" s="71"/>
      <c r="R121" s="69"/>
    </row>
    <row r="122" spans="1:18" ht="15.75" customHeight="1" x14ac:dyDescent="0.25">
      <c r="A122" s="4">
        <v>2401</v>
      </c>
      <c r="B122" s="53"/>
      <c r="C122" s="53"/>
      <c r="D122" s="53"/>
      <c r="E122" s="53"/>
      <c r="F122" s="53"/>
      <c r="G122" s="53"/>
      <c r="H122" s="53"/>
      <c r="I122" s="53"/>
      <c r="J122" s="53">
        <v>1</v>
      </c>
      <c r="K122" s="64"/>
      <c r="L122" s="59"/>
      <c r="M122" s="2"/>
      <c r="N122" s="3"/>
      <c r="O122" s="69"/>
      <c r="P122" s="106">
        <v>1</v>
      </c>
      <c r="Q122" s="71"/>
      <c r="R122" s="69"/>
    </row>
    <row r="123" spans="1:18" ht="15.75" customHeight="1" x14ac:dyDescent="0.25">
      <c r="A123" s="4">
        <v>2402</v>
      </c>
      <c r="B123" s="53"/>
      <c r="C123" s="53"/>
      <c r="D123" s="53"/>
      <c r="E123" s="53"/>
      <c r="F123" s="53"/>
      <c r="G123" s="53"/>
      <c r="H123" s="53"/>
      <c r="I123" s="53"/>
      <c r="J123" s="53">
        <v>1</v>
      </c>
      <c r="K123" s="64">
        <v>1</v>
      </c>
      <c r="L123" s="59"/>
      <c r="M123" s="2"/>
      <c r="N123" s="3"/>
      <c r="O123" s="2"/>
      <c r="P123" s="107">
        <v>1</v>
      </c>
      <c r="Q123" s="43"/>
      <c r="R123" s="69"/>
    </row>
    <row r="124" spans="1:18" ht="15.75" customHeight="1" x14ac:dyDescent="0.25">
      <c r="A124" s="4">
        <v>2501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64"/>
      <c r="L124" s="59"/>
      <c r="M124" s="2"/>
      <c r="N124" s="3"/>
      <c r="O124" s="72" t="s">
        <v>21</v>
      </c>
      <c r="P124" s="91">
        <v>5</v>
      </c>
      <c r="Q124" s="28">
        <f>K127</f>
        <v>5</v>
      </c>
      <c r="R124" s="73" t="s">
        <v>4</v>
      </c>
    </row>
    <row r="125" spans="1:18" ht="15.75" customHeight="1" x14ac:dyDescent="0.25">
      <c r="A125" s="4">
        <v>2502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64"/>
      <c r="L125" s="59"/>
      <c r="M125" s="2"/>
      <c r="N125" s="3"/>
      <c r="O125" s="74" t="s">
        <v>22</v>
      </c>
      <c r="P125" s="31">
        <f>IF(P124/B110=0,"",P124/B110)</f>
        <v>0.38461538461538464</v>
      </c>
      <c r="Q125" s="32">
        <f>IF(P124/Q124=0,"",P124/Q124)</f>
        <v>1</v>
      </c>
      <c r="R125" s="75" t="s">
        <v>23</v>
      </c>
    </row>
    <row r="126" spans="1:18" ht="15.75" customHeight="1" x14ac:dyDescent="0.25">
      <c r="A126" s="4">
        <v>2601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64"/>
      <c r="L126" s="76"/>
      <c r="M126" s="77"/>
      <c r="N126" s="78"/>
      <c r="O126" s="37"/>
      <c r="P126" s="38"/>
      <c r="Q126" s="38"/>
      <c r="R126" s="39"/>
    </row>
    <row r="127" spans="1:18" ht="18" customHeight="1" x14ac:dyDescent="0.25">
      <c r="A127" s="40"/>
      <c r="B127" s="113" t="s">
        <v>24</v>
      </c>
      <c r="C127" s="113"/>
      <c r="D127" s="113"/>
      <c r="E127" s="113"/>
      <c r="F127" s="113"/>
      <c r="G127" s="113"/>
      <c r="H127" s="113"/>
      <c r="I127" s="113"/>
      <c r="J127" s="113"/>
      <c r="K127" s="102">
        <f>SUM(K110:K123)</f>
        <v>5</v>
      </c>
      <c r="L127" s="41">
        <f>IF(K118=0,"",K118/B110)</f>
        <v>0.15384615384615385</v>
      </c>
      <c r="M127" s="41">
        <f>IF(K127=0,"",K127/B110)</f>
        <v>0.38461538461538464</v>
      </c>
      <c r="N127" s="41">
        <f>IF(K118=0,"",M127-L127)</f>
        <v>0.23076923076923078</v>
      </c>
      <c r="O127" s="2"/>
      <c r="P127" s="3"/>
      <c r="Q127" s="43"/>
      <c r="R127" s="2"/>
    </row>
    <row r="128" spans="1:18" ht="12.75" customHeight="1" x14ac:dyDescent="0.25"/>
    <row r="129" spans="1:21" ht="12.75" customHeight="1" x14ac:dyDescent="0.25"/>
    <row r="130" spans="1:21" ht="26.25" x14ac:dyDescent="0.4">
      <c r="A130" s="50"/>
      <c r="B130" s="114" t="s">
        <v>0</v>
      </c>
      <c r="C130" s="121"/>
      <c r="D130" s="121"/>
      <c r="E130" s="121"/>
      <c r="F130" s="121"/>
      <c r="G130" s="121"/>
      <c r="H130" s="121"/>
      <c r="I130" s="121"/>
      <c r="J130" s="121"/>
      <c r="K130" s="1" t="s">
        <v>34</v>
      </c>
      <c r="L130" s="51"/>
      <c r="M130" s="51"/>
      <c r="N130" s="47"/>
      <c r="O130" s="52"/>
      <c r="P130" s="47"/>
      <c r="Q130" s="47"/>
      <c r="R130" s="47"/>
      <c r="U130" s="81">
        <f>AVERAGE(L127,L149)</f>
        <v>0.11025641025641025</v>
      </c>
    </row>
    <row r="131" spans="1:21" ht="20.25" customHeight="1" x14ac:dyDescent="0.25">
      <c r="A131" s="115" t="s">
        <v>2</v>
      </c>
      <c r="B131" s="116" t="s">
        <v>3</v>
      </c>
      <c r="C131" s="117"/>
      <c r="D131" s="117"/>
      <c r="E131" s="117"/>
      <c r="F131" s="117"/>
      <c r="G131" s="117"/>
      <c r="H131" s="117"/>
      <c r="I131" s="117"/>
      <c r="J131" s="129"/>
      <c r="K131" s="118" t="s">
        <v>4</v>
      </c>
      <c r="L131" s="112" t="s">
        <v>5</v>
      </c>
      <c r="M131" s="112" t="s">
        <v>6</v>
      </c>
      <c r="N131" s="120" t="s">
        <v>7</v>
      </c>
      <c r="O131" s="112" t="s">
        <v>8</v>
      </c>
      <c r="P131" s="110" t="s">
        <v>9</v>
      </c>
      <c r="Q131" s="110" t="s">
        <v>10</v>
      </c>
      <c r="R131" s="112" t="s">
        <v>11</v>
      </c>
    </row>
    <row r="132" spans="1:21" ht="15.75" customHeight="1" x14ac:dyDescent="0.25">
      <c r="A132" s="111"/>
      <c r="B132" s="4" t="s">
        <v>12</v>
      </c>
      <c r="C132" s="4" t="s">
        <v>13</v>
      </c>
      <c r="D132" s="4" t="s">
        <v>14</v>
      </c>
      <c r="E132" s="4" t="s">
        <v>15</v>
      </c>
      <c r="F132" s="4" t="s">
        <v>16</v>
      </c>
      <c r="G132" s="4" t="s">
        <v>17</v>
      </c>
      <c r="H132" s="4" t="s">
        <v>18</v>
      </c>
      <c r="I132" s="4" t="s">
        <v>19</v>
      </c>
      <c r="J132" s="4" t="s">
        <v>20</v>
      </c>
      <c r="K132" s="119"/>
      <c r="L132" s="111"/>
      <c r="M132" s="111"/>
      <c r="N132" s="111"/>
      <c r="O132" s="111"/>
      <c r="P132" s="111"/>
      <c r="Q132" s="111"/>
      <c r="R132" s="111"/>
    </row>
    <row r="133" spans="1:21" ht="15.75" customHeight="1" x14ac:dyDescent="0.25">
      <c r="A133" s="4">
        <v>1802</v>
      </c>
      <c r="B133" s="5">
        <v>30</v>
      </c>
      <c r="C133" s="53"/>
      <c r="D133" s="53"/>
      <c r="E133" s="53"/>
      <c r="F133" s="53"/>
      <c r="G133" s="53"/>
      <c r="H133" s="53"/>
      <c r="I133" s="53"/>
      <c r="J133" s="53"/>
      <c r="K133" s="64"/>
      <c r="L133" s="54"/>
      <c r="M133" s="55"/>
      <c r="N133" s="56"/>
      <c r="O133" s="57"/>
      <c r="P133" s="10">
        <f>B133</f>
        <v>30</v>
      </c>
      <c r="Q133" s="58"/>
      <c r="R133" s="57"/>
    </row>
    <row r="134" spans="1:21" ht="15.75" customHeight="1" x14ac:dyDescent="0.25">
      <c r="A134" s="4">
        <v>1901</v>
      </c>
      <c r="B134" s="53"/>
      <c r="C134" s="53">
        <v>15</v>
      </c>
      <c r="D134" s="53"/>
      <c r="E134" s="53"/>
      <c r="F134" s="53"/>
      <c r="G134" s="53"/>
      <c r="H134" s="53"/>
      <c r="I134" s="53"/>
      <c r="J134" s="53"/>
      <c r="K134" s="64"/>
      <c r="L134" s="59"/>
      <c r="M134" s="2"/>
      <c r="N134" s="60"/>
      <c r="O134" s="15">
        <f>IF(C134=0,"",C134/B133)</f>
        <v>0.5</v>
      </c>
      <c r="P134" s="16">
        <v>15</v>
      </c>
      <c r="Q134" s="17">
        <f t="shared" ref="Q134:Q141" si="10">IF(P134=0,"",P134/P133)</f>
        <v>0.5</v>
      </c>
      <c r="R134" s="17">
        <f t="shared" ref="R134:R141" si="11">IF(P134=0,"",100%-Q134)</f>
        <v>0.5</v>
      </c>
    </row>
    <row r="135" spans="1:21" ht="15.75" customHeight="1" x14ac:dyDescent="0.25">
      <c r="A135" s="4">
        <v>1902</v>
      </c>
      <c r="B135" s="53"/>
      <c r="C135" s="53"/>
      <c r="D135" s="53">
        <v>15</v>
      </c>
      <c r="E135" s="53"/>
      <c r="F135" s="53"/>
      <c r="G135" s="53"/>
      <c r="H135" s="53"/>
      <c r="I135" s="53"/>
      <c r="J135" s="53"/>
      <c r="K135" s="64"/>
      <c r="L135" s="59"/>
      <c r="M135" s="2"/>
      <c r="N135" s="60"/>
      <c r="O135" s="15">
        <f>IF(D135=0,"",D135/C134)</f>
        <v>1</v>
      </c>
      <c r="P135" s="16">
        <v>15</v>
      </c>
      <c r="Q135" s="17">
        <f t="shared" si="10"/>
        <v>1</v>
      </c>
      <c r="R135" s="17">
        <f t="shared" si="11"/>
        <v>0</v>
      </c>
      <c r="S135" s="61">
        <f>P135/P133</f>
        <v>0.5</v>
      </c>
    </row>
    <row r="136" spans="1:21" ht="15.75" customHeight="1" x14ac:dyDescent="0.25">
      <c r="A136" s="4">
        <v>2001</v>
      </c>
      <c r="B136" s="53"/>
      <c r="C136" s="53"/>
      <c r="D136" s="53"/>
      <c r="E136" s="53">
        <v>12</v>
      </c>
      <c r="F136" s="53"/>
      <c r="G136" s="53"/>
      <c r="H136" s="53"/>
      <c r="I136" s="53"/>
      <c r="J136" s="53"/>
      <c r="K136" s="64"/>
      <c r="L136" s="59"/>
      <c r="M136" s="2"/>
      <c r="N136" s="60"/>
      <c r="O136" s="15">
        <f>IF(E136=0,"",E136/D135)</f>
        <v>0.8</v>
      </c>
      <c r="P136" s="16">
        <v>14</v>
      </c>
      <c r="Q136" s="17">
        <f t="shared" si="10"/>
        <v>0.93333333333333335</v>
      </c>
      <c r="R136" s="17">
        <f t="shared" si="11"/>
        <v>6.6666666666666652E-2</v>
      </c>
    </row>
    <row r="137" spans="1:21" ht="15.75" customHeight="1" x14ac:dyDescent="0.25">
      <c r="A137" s="4">
        <v>2002</v>
      </c>
      <c r="B137" s="53"/>
      <c r="C137" s="53"/>
      <c r="D137" s="53"/>
      <c r="E137" s="53"/>
      <c r="F137" s="53">
        <v>12</v>
      </c>
      <c r="G137" s="53"/>
      <c r="H137" s="53"/>
      <c r="I137" s="53"/>
      <c r="J137" s="53"/>
      <c r="K137" s="64"/>
      <c r="L137" s="59"/>
      <c r="M137" s="2"/>
      <c r="N137" s="60"/>
      <c r="O137" s="15">
        <f>IF(F137=0,"",F137/E136)</f>
        <v>1</v>
      </c>
      <c r="P137" s="16">
        <v>14</v>
      </c>
      <c r="Q137" s="17">
        <f t="shared" si="10"/>
        <v>1</v>
      </c>
      <c r="R137" s="17">
        <f t="shared" si="11"/>
        <v>0</v>
      </c>
    </row>
    <row r="138" spans="1:21" ht="15.75" customHeight="1" x14ac:dyDescent="0.25">
      <c r="A138" s="4">
        <v>2101</v>
      </c>
      <c r="B138" s="53"/>
      <c r="C138" s="53"/>
      <c r="D138" s="53"/>
      <c r="E138" s="53"/>
      <c r="F138" s="53"/>
      <c r="G138" s="53">
        <v>12</v>
      </c>
      <c r="H138" s="53"/>
      <c r="I138" s="53"/>
      <c r="J138" s="53"/>
      <c r="K138" s="64"/>
      <c r="L138" s="59"/>
      <c r="M138" s="2"/>
      <c r="N138" s="60"/>
      <c r="O138" s="15">
        <f>IF(G138=0,"",G138/F137)</f>
        <v>1</v>
      </c>
      <c r="P138" s="16">
        <v>14</v>
      </c>
      <c r="Q138" s="17">
        <f t="shared" si="10"/>
        <v>1</v>
      </c>
      <c r="R138" s="17">
        <f t="shared" si="11"/>
        <v>0</v>
      </c>
    </row>
    <row r="139" spans="1:21" ht="15.75" customHeight="1" x14ac:dyDescent="0.25">
      <c r="A139" s="4">
        <v>2102</v>
      </c>
      <c r="B139" s="53"/>
      <c r="C139" s="53"/>
      <c r="D139" s="53"/>
      <c r="E139" s="53"/>
      <c r="F139" s="53"/>
      <c r="G139" s="53"/>
      <c r="H139" s="53">
        <v>12</v>
      </c>
      <c r="I139" s="53"/>
      <c r="J139" s="53"/>
      <c r="K139" s="64"/>
      <c r="L139" s="59"/>
      <c r="M139" s="2"/>
      <c r="N139" s="60"/>
      <c r="O139" s="15">
        <f>IF(H139=0,"",H139/G138)</f>
        <v>1</v>
      </c>
      <c r="P139" s="16">
        <v>14</v>
      </c>
      <c r="Q139" s="17">
        <f t="shared" si="10"/>
        <v>1</v>
      </c>
      <c r="R139" s="17">
        <f t="shared" si="11"/>
        <v>0</v>
      </c>
    </row>
    <row r="140" spans="1:21" ht="15.75" customHeight="1" x14ac:dyDescent="0.25">
      <c r="A140" s="4">
        <v>2201</v>
      </c>
      <c r="B140" s="53"/>
      <c r="C140" s="53"/>
      <c r="D140" s="53"/>
      <c r="E140" s="53"/>
      <c r="F140" s="53"/>
      <c r="G140" s="53"/>
      <c r="H140" s="53"/>
      <c r="I140" s="53">
        <v>8</v>
      </c>
      <c r="J140" s="53"/>
      <c r="K140" s="64"/>
      <c r="L140" s="59"/>
      <c r="M140" s="2"/>
      <c r="N140" s="60"/>
      <c r="O140" s="15">
        <f>IF(I140=0,"",I140/H139)</f>
        <v>0.66666666666666663</v>
      </c>
      <c r="P140" s="16">
        <v>14</v>
      </c>
      <c r="Q140" s="17">
        <f t="shared" si="10"/>
        <v>1</v>
      </c>
      <c r="R140" s="17">
        <f t="shared" si="11"/>
        <v>0</v>
      </c>
    </row>
    <row r="141" spans="1:21" ht="15.75" customHeight="1" x14ac:dyDescent="0.25">
      <c r="A141" s="4">
        <v>2202</v>
      </c>
      <c r="B141" s="53"/>
      <c r="C141" s="53"/>
      <c r="D141" s="53"/>
      <c r="E141" s="53"/>
      <c r="F141" s="53"/>
      <c r="G141" s="53"/>
      <c r="H141" s="53"/>
      <c r="I141" s="53"/>
      <c r="J141" s="53">
        <v>8</v>
      </c>
      <c r="K141" s="64">
        <v>2</v>
      </c>
      <c r="L141" s="59"/>
      <c r="M141" s="2"/>
      <c r="N141" s="60"/>
      <c r="O141" s="62">
        <f>IF(J141=0,"",J141/I140)</f>
        <v>1</v>
      </c>
      <c r="P141" s="16">
        <v>14</v>
      </c>
      <c r="Q141" s="63">
        <f t="shared" si="10"/>
        <v>1</v>
      </c>
      <c r="R141" s="63">
        <f t="shared" si="11"/>
        <v>0</v>
      </c>
    </row>
    <row r="142" spans="1:21" ht="15.75" customHeight="1" x14ac:dyDescent="0.25">
      <c r="A142" s="4">
        <v>2301</v>
      </c>
      <c r="B142" s="53"/>
      <c r="C142" s="53"/>
      <c r="D142" s="53"/>
      <c r="E142" s="53"/>
      <c r="F142" s="53"/>
      <c r="G142" s="53"/>
      <c r="H142" s="53"/>
      <c r="I142" s="53"/>
      <c r="J142" s="53">
        <v>9</v>
      </c>
      <c r="K142" s="64">
        <v>7</v>
      </c>
      <c r="L142" s="59"/>
      <c r="M142" s="2"/>
      <c r="N142" s="3"/>
      <c r="O142" s="65"/>
      <c r="P142" s="66">
        <v>11</v>
      </c>
      <c r="Q142" s="67"/>
      <c r="R142" s="68"/>
    </row>
    <row r="143" spans="1:21" ht="15.75" customHeight="1" x14ac:dyDescent="0.25">
      <c r="A143" s="4">
        <v>2302</v>
      </c>
      <c r="B143" s="53"/>
      <c r="C143" s="53"/>
      <c r="D143" s="53"/>
      <c r="E143" s="53"/>
      <c r="F143" s="53"/>
      <c r="G143" s="53"/>
      <c r="H143" s="53"/>
      <c r="I143" s="53"/>
      <c r="J143" s="53">
        <v>2</v>
      </c>
      <c r="K143" s="64">
        <v>2</v>
      </c>
      <c r="L143" s="59"/>
      <c r="M143" s="2"/>
      <c r="N143" s="3"/>
      <c r="O143" s="69"/>
      <c r="P143" s="70">
        <v>2</v>
      </c>
      <c r="Q143" s="71"/>
      <c r="R143" s="69"/>
    </row>
    <row r="144" spans="1:21" ht="15.75" customHeight="1" x14ac:dyDescent="0.25">
      <c r="A144" s="4">
        <v>2401</v>
      </c>
      <c r="B144" s="53"/>
      <c r="C144" s="53"/>
      <c r="D144" s="53"/>
      <c r="E144" s="53"/>
      <c r="F144" s="53"/>
      <c r="G144" s="53"/>
      <c r="H144" s="53"/>
      <c r="I144" s="53"/>
      <c r="J144" s="53">
        <v>1</v>
      </c>
      <c r="K144" s="64"/>
      <c r="L144" s="59"/>
      <c r="M144" s="2"/>
      <c r="N144" s="3"/>
      <c r="O144" s="69"/>
      <c r="P144" s="70">
        <v>1</v>
      </c>
      <c r="Q144" s="71"/>
      <c r="R144" s="69"/>
    </row>
    <row r="145" spans="1:19" ht="15.75" customHeight="1" x14ac:dyDescent="0.25">
      <c r="A145" s="4">
        <v>2402</v>
      </c>
      <c r="B145" s="53"/>
      <c r="C145" s="53"/>
      <c r="D145" s="53"/>
      <c r="E145" s="53"/>
      <c r="F145" s="53"/>
      <c r="G145" s="53"/>
      <c r="H145" s="53"/>
      <c r="I145" s="53"/>
      <c r="J145" s="53">
        <v>1</v>
      </c>
      <c r="K145" s="84">
        <v>1</v>
      </c>
      <c r="L145" s="59"/>
      <c r="M145" s="2"/>
      <c r="N145" s="3"/>
      <c r="O145" s="2"/>
      <c r="P145" s="47"/>
      <c r="Q145" s="43"/>
      <c r="R145" s="69"/>
    </row>
    <row r="146" spans="1:19" ht="15.75" customHeight="1" x14ac:dyDescent="0.25">
      <c r="A146" s="4">
        <v>2501</v>
      </c>
      <c r="B146" s="53"/>
      <c r="C146" s="53"/>
      <c r="D146" s="53"/>
      <c r="E146" s="53"/>
      <c r="F146" s="53"/>
      <c r="G146" s="53"/>
      <c r="H146" s="53"/>
      <c r="I146" s="53"/>
      <c r="J146" s="53"/>
      <c r="K146" s="64"/>
      <c r="L146" s="59"/>
      <c r="M146" s="2"/>
      <c r="N146" s="3"/>
      <c r="O146" s="72" t="s">
        <v>21</v>
      </c>
      <c r="P146" s="27">
        <v>12</v>
      </c>
      <c r="Q146" s="28">
        <f>K149</f>
        <v>12</v>
      </c>
      <c r="R146" s="73" t="s">
        <v>4</v>
      </c>
    </row>
    <row r="147" spans="1:19" ht="15.75" customHeight="1" x14ac:dyDescent="0.25">
      <c r="A147" s="4">
        <v>2502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64"/>
      <c r="L147" s="59"/>
      <c r="M147" s="2"/>
      <c r="N147" s="3"/>
      <c r="O147" s="74" t="s">
        <v>22</v>
      </c>
      <c r="P147" s="31">
        <f>IF(P146/B133=0,"",P146/B133)</f>
        <v>0.4</v>
      </c>
      <c r="Q147" s="32">
        <f>IF(P146/Q146=0,"",P146/Q146)</f>
        <v>1</v>
      </c>
      <c r="R147" s="75" t="s">
        <v>23</v>
      </c>
    </row>
    <row r="148" spans="1:19" ht="15.75" customHeight="1" x14ac:dyDescent="0.25">
      <c r="A148" s="4">
        <v>2601</v>
      </c>
      <c r="B148" s="104"/>
      <c r="C148" s="104"/>
      <c r="D148" s="104"/>
      <c r="E148" s="104"/>
      <c r="F148" s="104"/>
      <c r="G148" s="104"/>
      <c r="H148" s="104"/>
      <c r="I148" s="104"/>
      <c r="J148" s="104"/>
      <c r="K148" s="64"/>
      <c r="L148" s="76"/>
      <c r="M148" s="77"/>
      <c r="N148" s="78"/>
      <c r="O148" s="37"/>
      <c r="P148" s="38"/>
      <c r="Q148" s="38"/>
      <c r="R148" s="39"/>
    </row>
    <row r="149" spans="1:19" ht="18" customHeight="1" x14ac:dyDescent="0.25">
      <c r="A149" s="40"/>
      <c r="B149" s="113" t="s">
        <v>24</v>
      </c>
      <c r="C149" s="113"/>
      <c r="D149" s="113"/>
      <c r="E149" s="113"/>
      <c r="F149" s="113"/>
      <c r="G149" s="113"/>
      <c r="H149" s="113"/>
      <c r="I149" s="113"/>
      <c r="J149" s="113"/>
      <c r="K149" s="102">
        <f>SUM(K133:K145)</f>
        <v>12</v>
      </c>
      <c r="L149" s="41">
        <f>IF(K141=0,"",K141/B133)</f>
        <v>6.6666666666666666E-2</v>
      </c>
      <c r="M149" s="41">
        <f>IF(K149=0,"",K149/B133)</f>
        <v>0.4</v>
      </c>
      <c r="N149" s="41">
        <f>IF(K141=0,"",M149-L149)</f>
        <v>0.33333333333333337</v>
      </c>
      <c r="O149" s="2"/>
      <c r="P149" s="3"/>
      <c r="Q149" s="43"/>
      <c r="R149" s="2"/>
    </row>
    <row r="150" spans="1:19" ht="12.75" customHeight="1" x14ac:dyDescent="0.25"/>
    <row r="151" spans="1:19" ht="12.75" customHeight="1" x14ac:dyDescent="0.25"/>
    <row r="152" spans="1:19" ht="26.25" customHeight="1" x14ac:dyDescent="0.4">
      <c r="B152" s="114" t="s">
        <v>0</v>
      </c>
      <c r="C152" s="114"/>
      <c r="D152" s="114"/>
      <c r="E152" s="114"/>
      <c r="F152" s="114"/>
      <c r="G152" s="114"/>
      <c r="H152" s="114"/>
      <c r="I152" s="114"/>
      <c r="J152" s="114"/>
      <c r="K152" s="1" t="s">
        <v>35</v>
      </c>
      <c r="L152" s="1"/>
      <c r="M152" s="2"/>
      <c r="N152" s="2"/>
      <c r="O152" s="3"/>
      <c r="P152" s="2"/>
      <c r="Q152" s="3"/>
      <c r="R152" s="3"/>
      <c r="S152" s="3"/>
    </row>
    <row r="153" spans="1:19" ht="20.25" customHeight="1" x14ac:dyDescent="0.25">
      <c r="A153" s="115" t="s">
        <v>2</v>
      </c>
      <c r="B153" s="116" t="s">
        <v>3</v>
      </c>
      <c r="C153" s="117"/>
      <c r="D153" s="117"/>
      <c r="E153" s="117"/>
      <c r="F153" s="117"/>
      <c r="G153" s="117"/>
      <c r="H153" s="117"/>
      <c r="I153" s="117"/>
      <c r="J153" s="117"/>
      <c r="K153" s="118" t="s">
        <v>4</v>
      </c>
      <c r="L153" s="112" t="s">
        <v>5</v>
      </c>
      <c r="M153" s="112" t="s">
        <v>6</v>
      </c>
      <c r="N153" s="120" t="s">
        <v>7</v>
      </c>
      <c r="O153" s="112" t="s">
        <v>8</v>
      </c>
      <c r="P153" s="110" t="s">
        <v>9</v>
      </c>
      <c r="Q153" s="110" t="s">
        <v>10</v>
      </c>
      <c r="R153" s="112" t="s">
        <v>11</v>
      </c>
    </row>
    <row r="154" spans="1:19" ht="15.75" customHeight="1" x14ac:dyDescent="0.25">
      <c r="A154" s="111"/>
      <c r="B154" s="4" t="s">
        <v>12</v>
      </c>
      <c r="C154" s="4" t="s">
        <v>13</v>
      </c>
      <c r="D154" s="4" t="s">
        <v>14</v>
      </c>
      <c r="E154" s="4" t="s">
        <v>15</v>
      </c>
      <c r="F154" s="4" t="s">
        <v>16</v>
      </c>
      <c r="G154" s="4" t="s">
        <v>17</v>
      </c>
      <c r="H154" s="4" t="s">
        <v>18</v>
      </c>
      <c r="I154" s="4" t="s">
        <v>19</v>
      </c>
      <c r="J154" s="4" t="s">
        <v>20</v>
      </c>
      <c r="K154" s="119"/>
      <c r="L154" s="111"/>
      <c r="M154" s="111"/>
      <c r="N154" s="111"/>
      <c r="O154" s="111"/>
      <c r="P154" s="111"/>
      <c r="Q154" s="111"/>
      <c r="R154" s="111"/>
    </row>
    <row r="155" spans="1:19" ht="15.75" customHeight="1" x14ac:dyDescent="0.25">
      <c r="A155" s="4">
        <v>1901</v>
      </c>
      <c r="B155" s="5">
        <v>25</v>
      </c>
      <c r="C155" s="5"/>
      <c r="D155" s="5"/>
      <c r="E155" s="5"/>
      <c r="F155" s="5"/>
      <c r="G155" s="5"/>
      <c r="H155" s="5"/>
      <c r="I155" s="5"/>
      <c r="J155" s="5"/>
      <c r="K155" s="48"/>
      <c r="L155" s="6"/>
      <c r="M155" s="7"/>
      <c r="N155" s="8"/>
      <c r="O155" s="9"/>
      <c r="P155" s="10">
        <v>25</v>
      </c>
      <c r="Q155" s="11"/>
      <c r="R155" s="9"/>
    </row>
    <row r="156" spans="1:19" ht="15.75" customHeight="1" x14ac:dyDescent="0.25">
      <c r="A156" s="4">
        <v>1902</v>
      </c>
      <c r="B156" s="5"/>
      <c r="C156" s="5">
        <v>20</v>
      </c>
      <c r="D156" s="5"/>
      <c r="E156" s="5"/>
      <c r="F156" s="5"/>
      <c r="G156" s="5"/>
      <c r="H156" s="5"/>
      <c r="I156" s="5"/>
      <c r="J156" s="5"/>
      <c r="K156" s="48"/>
      <c r="L156" s="12"/>
      <c r="M156" s="13"/>
      <c r="N156" s="14"/>
      <c r="O156" s="15">
        <f>IF(C156=0,"",C156/B155)</f>
        <v>0.8</v>
      </c>
      <c r="P156" s="16">
        <v>20</v>
      </c>
      <c r="Q156" s="17">
        <f t="shared" ref="Q156:Q163" si="12">IF(P156=0,"",P156/P155)</f>
        <v>0.8</v>
      </c>
      <c r="R156" s="17">
        <f t="shared" ref="R156:R163" si="13">IF(P156=0,"",100%-Q156)</f>
        <v>0.19999999999999996</v>
      </c>
    </row>
    <row r="157" spans="1:19" ht="15.75" customHeight="1" x14ac:dyDescent="0.25">
      <c r="A157" s="4">
        <v>2001</v>
      </c>
      <c r="B157" s="5"/>
      <c r="C157" s="5"/>
      <c r="D157" s="5">
        <v>16</v>
      </c>
      <c r="E157" s="5"/>
      <c r="F157" s="5"/>
      <c r="G157" s="5"/>
      <c r="H157" s="5"/>
      <c r="I157" s="5"/>
      <c r="J157" s="5"/>
      <c r="K157" s="48"/>
      <c r="L157" s="12"/>
      <c r="M157" s="13"/>
      <c r="N157" s="14"/>
      <c r="O157" s="15">
        <f>IF(D157=0,"",D157/C156)</f>
        <v>0.8</v>
      </c>
      <c r="P157" s="16">
        <v>18</v>
      </c>
      <c r="Q157" s="17">
        <f t="shared" si="12"/>
        <v>0.9</v>
      </c>
      <c r="R157" s="17">
        <f t="shared" si="13"/>
        <v>9.9999999999999978E-2</v>
      </c>
      <c r="S157" s="18">
        <f>P157/P155</f>
        <v>0.72</v>
      </c>
    </row>
    <row r="158" spans="1:19" ht="15.75" customHeight="1" x14ac:dyDescent="0.25">
      <c r="A158" s="4">
        <v>2002</v>
      </c>
      <c r="B158" s="5"/>
      <c r="C158" s="5"/>
      <c r="D158" s="5"/>
      <c r="E158" s="5">
        <v>13</v>
      </c>
      <c r="F158" s="5"/>
      <c r="G158" s="5"/>
      <c r="H158" s="5"/>
      <c r="I158" s="5"/>
      <c r="J158" s="5"/>
      <c r="K158" s="48"/>
      <c r="L158" s="12"/>
      <c r="M158" s="13"/>
      <c r="N158" s="14"/>
      <c r="O158" s="15">
        <f>IF(E158=0,"",E158/D157)</f>
        <v>0.8125</v>
      </c>
      <c r="P158" s="16">
        <v>18</v>
      </c>
      <c r="Q158" s="17">
        <f t="shared" si="12"/>
        <v>1</v>
      </c>
      <c r="R158" s="17">
        <f t="shared" si="13"/>
        <v>0</v>
      </c>
    </row>
    <row r="159" spans="1:19" ht="15.75" customHeight="1" x14ac:dyDescent="0.25">
      <c r="A159" s="4">
        <v>2101</v>
      </c>
      <c r="B159" s="5"/>
      <c r="C159" s="5"/>
      <c r="D159" s="5"/>
      <c r="E159" s="5"/>
      <c r="F159" s="5">
        <v>10</v>
      </c>
      <c r="G159" s="5"/>
      <c r="H159" s="5"/>
      <c r="I159" s="5"/>
      <c r="J159" s="5"/>
      <c r="K159" s="48"/>
      <c r="L159" s="12"/>
      <c r="M159" s="13"/>
      <c r="N159" s="14"/>
      <c r="O159" s="15">
        <f>IF(F159=0,"",F159/E158)</f>
        <v>0.76923076923076927</v>
      </c>
      <c r="P159" s="16">
        <v>15</v>
      </c>
      <c r="Q159" s="17">
        <f t="shared" si="12"/>
        <v>0.83333333333333337</v>
      </c>
      <c r="R159" s="17">
        <f t="shared" si="13"/>
        <v>0.16666666666666663</v>
      </c>
    </row>
    <row r="160" spans="1:19" ht="15.75" customHeight="1" x14ac:dyDescent="0.25">
      <c r="A160" s="4">
        <v>2102</v>
      </c>
      <c r="B160" s="5"/>
      <c r="C160" s="5"/>
      <c r="D160" s="5"/>
      <c r="E160" s="5"/>
      <c r="F160" s="5"/>
      <c r="G160" s="5">
        <v>7</v>
      </c>
      <c r="H160" s="5"/>
      <c r="I160" s="5"/>
      <c r="J160" s="5"/>
      <c r="K160" s="48"/>
      <c r="L160" s="12"/>
      <c r="M160" s="13"/>
      <c r="N160" s="14"/>
      <c r="O160" s="15">
        <f>IF(G160=0,"",G160/F159)</f>
        <v>0.7</v>
      </c>
      <c r="P160" s="16">
        <v>15</v>
      </c>
      <c r="Q160" s="17">
        <f t="shared" si="12"/>
        <v>1</v>
      </c>
      <c r="R160" s="17">
        <f t="shared" si="13"/>
        <v>0</v>
      </c>
    </row>
    <row r="161" spans="1:19" ht="15.75" customHeight="1" x14ac:dyDescent="0.25">
      <c r="A161" s="4">
        <v>2201</v>
      </c>
      <c r="B161" s="5"/>
      <c r="C161" s="5"/>
      <c r="D161" s="5"/>
      <c r="E161" s="5"/>
      <c r="F161" s="5"/>
      <c r="G161" s="5"/>
      <c r="H161" s="5">
        <v>7</v>
      </c>
      <c r="I161" s="5"/>
      <c r="J161" s="5"/>
      <c r="K161" s="48"/>
      <c r="L161" s="12"/>
      <c r="M161" s="13"/>
      <c r="N161" s="14"/>
      <c r="O161" s="15">
        <f>IF(H161=0,"",H161/G160)</f>
        <v>1</v>
      </c>
      <c r="P161" s="16">
        <v>13</v>
      </c>
      <c r="Q161" s="17">
        <f t="shared" si="12"/>
        <v>0.8666666666666667</v>
      </c>
      <c r="R161" s="17">
        <f t="shared" si="13"/>
        <v>0.1333333333333333</v>
      </c>
    </row>
    <row r="162" spans="1:19" ht="15.75" customHeight="1" x14ac:dyDescent="0.25">
      <c r="A162" s="4">
        <v>2002</v>
      </c>
      <c r="B162" s="5"/>
      <c r="C162" s="5"/>
      <c r="D162" s="5"/>
      <c r="E162" s="5"/>
      <c r="F162" s="5"/>
      <c r="G162" s="5"/>
      <c r="H162" s="5"/>
      <c r="I162" s="5">
        <v>9</v>
      </c>
      <c r="J162" s="5"/>
      <c r="K162" s="48"/>
      <c r="L162" s="12"/>
      <c r="M162" s="13"/>
      <c r="N162" s="14"/>
      <c r="O162" s="15">
        <f>IF(I162=0,"",I162/H161)</f>
        <v>1.2857142857142858</v>
      </c>
      <c r="P162" s="16">
        <v>12</v>
      </c>
      <c r="Q162" s="17">
        <f t="shared" si="12"/>
        <v>0.92307692307692313</v>
      </c>
      <c r="R162" s="17">
        <f t="shared" si="13"/>
        <v>7.6923076923076872E-2</v>
      </c>
    </row>
    <row r="163" spans="1:19" ht="15.75" customHeight="1" x14ac:dyDescent="0.25">
      <c r="A163" s="4">
        <v>2301</v>
      </c>
      <c r="B163" s="5"/>
      <c r="C163" s="5"/>
      <c r="D163" s="5"/>
      <c r="E163" s="5"/>
      <c r="F163" s="5"/>
      <c r="G163" s="5"/>
      <c r="H163" s="5"/>
      <c r="I163" s="5"/>
      <c r="J163" s="5">
        <v>5</v>
      </c>
      <c r="K163" s="48">
        <v>5</v>
      </c>
      <c r="L163" s="12"/>
      <c r="M163" s="13"/>
      <c r="N163" s="14"/>
      <c r="O163" s="15">
        <f>IF(J163=0,"",J163/I162)</f>
        <v>0.55555555555555558</v>
      </c>
      <c r="P163" s="16">
        <v>12</v>
      </c>
      <c r="Q163" s="17">
        <f t="shared" si="12"/>
        <v>1</v>
      </c>
      <c r="R163" s="17">
        <f t="shared" si="13"/>
        <v>0</v>
      </c>
    </row>
    <row r="164" spans="1:19" ht="15.75" customHeight="1" x14ac:dyDescent="0.25">
      <c r="A164" s="4">
        <v>2302</v>
      </c>
      <c r="B164" s="5"/>
      <c r="C164" s="5"/>
      <c r="D164" s="5"/>
      <c r="E164" s="5"/>
      <c r="F164" s="5"/>
      <c r="G164" s="5"/>
      <c r="H164" s="5"/>
      <c r="I164" s="5"/>
      <c r="J164" s="5">
        <v>2</v>
      </c>
      <c r="K164" s="48">
        <v>1</v>
      </c>
      <c r="L164" s="12"/>
      <c r="M164" s="13"/>
      <c r="N164" s="19"/>
      <c r="O164" s="20"/>
      <c r="P164" s="21">
        <v>7</v>
      </c>
      <c r="Q164" s="22"/>
      <c r="R164" s="20"/>
    </row>
    <row r="165" spans="1:19" ht="15.75" customHeight="1" x14ac:dyDescent="0.25">
      <c r="A165" s="4">
        <v>2401</v>
      </c>
      <c r="B165" s="5"/>
      <c r="C165" s="5"/>
      <c r="D165" s="5"/>
      <c r="E165" s="5"/>
      <c r="F165" s="5"/>
      <c r="G165" s="5"/>
      <c r="H165" s="5"/>
      <c r="I165" s="5"/>
      <c r="J165" s="5">
        <v>1</v>
      </c>
      <c r="K165" s="48"/>
      <c r="L165" s="12"/>
      <c r="M165" s="13"/>
      <c r="N165" s="19"/>
      <c r="O165" s="23"/>
      <c r="P165" s="21">
        <v>4</v>
      </c>
      <c r="Q165" s="24"/>
      <c r="R165" s="23"/>
    </row>
    <row r="166" spans="1:19" ht="15.75" customHeight="1" x14ac:dyDescent="0.25">
      <c r="A166" s="4">
        <v>2402</v>
      </c>
      <c r="B166" s="5"/>
      <c r="C166" s="5"/>
      <c r="D166" s="5"/>
      <c r="E166" s="5"/>
      <c r="F166" s="5"/>
      <c r="G166" s="5"/>
      <c r="H166" s="5"/>
      <c r="I166" s="5"/>
      <c r="J166" s="5">
        <v>2</v>
      </c>
      <c r="K166" s="48">
        <v>2</v>
      </c>
      <c r="L166" s="12"/>
      <c r="M166" s="13"/>
      <c r="N166" s="19"/>
      <c r="O166" s="23"/>
      <c r="P166" s="90">
        <v>2</v>
      </c>
      <c r="Q166" s="24"/>
      <c r="R166" s="23"/>
    </row>
    <row r="167" spans="1:19" ht="15.75" customHeight="1" x14ac:dyDescent="0.25">
      <c r="A167" s="4">
        <v>2501</v>
      </c>
      <c r="B167" s="5"/>
      <c r="C167" s="5"/>
      <c r="D167" s="5"/>
      <c r="E167" s="5"/>
      <c r="F167" s="5"/>
      <c r="G167" s="5"/>
      <c r="H167" s="5"/>
      <c r="I167" s="5"/>
      <c r="J167" s="89">
        <v>1</v>
      </c>
      <c r="K167" s="48">
        <v>1</v>
      </c>
      <c r="L167" s="12"/>
      <c r="M167" s="13"/>
      <c r="N167" s="19"/>
      <c r="O167" s="13"/>
      <c r="P167" s="92">
        <v>1</v>
      </c>
      <c r="Q167" s="25"/>
      <c r="R167" s="23"/>
    </row>
    <row r="168" spans="1:19" ht="15.75" customHeight="1" x14ac:dyDescent="0.25">
      <c r="A168" s="4">
        <v>2502</v>
      </c>
      <c r="B168" s="5"/>
      <c r="C168" s="5"/>
      <c r="D168" s="5"/>
      <c r="E168" s="5"/>
      <c r="F168" s="5"/>
      <c r="G168" s="5"/>
      <c r="H168" s="5"/>
      <c r="I168" s="5"/>
      <c r="J168" s="5"/>
      <c r="K168" s="48"/>
      <c r="L168" s="12"/>
      <c r="M168" s="13"/>
      <c r="N168" s="19"/>
      <c r="O168" s="26" t="s">
        <v>21</v>
      </c>
      <c r="P168" s="91">
        <v>8</v>
      </c>
      <c r="Q168" s="28">
        <f>K171</f>
        <v>9</v>
      </c>
      <c r="R168" s="29" t="s">
        <v>4</v>
      </c>
    </row>
    <row r="169" spans="1:19" ht="15.75" customHeight="1" x14ac:dyDescent="0.25">
      <c r="A169" s="4">
        <v>2601</v>
      </c>
      <c r="B169" s="5"/>
      <c r="C169" s="5"/>
      <c r="D169" s="5"/>
      <c r="E169" s="5"/>
      <c r="F169" s="5"/>
      <c r="G169" s="5"/>
      <c r="H169" s="5"/>
      <c r="I169" s="5"/>
      <c r="J169" s="5"/>
      <c r="K169" s="48"/>
      <c r="L169" s="12"/>
      <c r="M169" s="13"/>
      <c r="N169" s="19"/>
      <c r="O169" s="30" t="s">
        <v>22</v>
      </c>
      <c r="P169" s="31">
        <f>IF(P168/B155=0,"",P168/B155)</f>
        <v>0.32</v>
      </c>
      <c r="Q169" s="32">
        <f>IF(P168/Q168=0,"",P168/Q168)</f>
        <v>0.88888888888888884</v>
      </c>
      <c r="R169" s="33" t="s">
        <v>23</v>
      </c>
    </row>
    <row r="170" spans="1:19" ht="15.75" customHeight="1" x14ac:dyDescent="0.25">
      <c r="A170" s="4">
        <v>2602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48"/>
      <c r="L170" s="34"/>
      <c r="M170" s="35"/>
      <c r="N170" s="36"/>
      <c r="O170" s="37"/>
      <c r="P170" s="38"/>
      <c r="Q170" s="38"/>
      <c r="R170" s="39"/>
    </row>
    <row r="171" spans="1:19" ht="18" customHeight="1" x14ac:dyDescent="0.25">
      <c r="A171" s="40"/>
      <c r="B171" s="113" t="s">
        <v>24</v>
      </c>
      <c r="C171" s="113"/>
      <c r="D171" s="113"/>
      <c r="E171" s="113"/>
      <c r="F171" s="113"/>
      <c r="G171" s="113"/>
      <c r="H171" s="113"/>
      <c r="I171" s="113"/>
      <c r="J171" s="113"/>
      <c r="K171" s="102">
        <f>SUM(K158:K167)</f>
        <v>9</v>
      </c>
      <c r="L171" s="41">
        <f>IF(K163=0,"",K163/B155)</f>
        <v>0.2</v>
      </c>
      <c r="M171" s="41">
        <f>IF(K171=0,"",K171/B155)</f>
        <v>0.36</v>
      </c>
      <c r="N171" s="42">
        <f>IF(K163=0,"0%",M171-L171)</f>
        <v>0.15999999999999998</v>
      </c>
      <c r="O171" s="2"/>
      <c r="P171" s="3"/>
      <c r="Q171" s="43"/>
      <c r="R171" s="2"/>
    </row>
    <row r="172" spans="1:19" ht="12.75" customHeight="1" x14ac:dyDescent="0.25"/>
    <row r="173" spans="1:19" ht="12.75" customHeight="1" x14ac:dyDescent="0.25"/>
    <row r="174" spans="1:19" ht="26.25" customHeight="1" x14ac:dyDescent="0.4">
      <c r="B174" s="114" t="s">
        <v>0</v>
      </c>
      <c r="C174" s="114"/>
      <c r="D174" s="114"/>
      <c r="E174" s="114"/>
      <c r="F174" s="114"/>
      <c r="G174" s="114"/>
      <c r="H174" s="114"/>
      <c r="I174" s="114"/>
      <c r="J174" s="114"/>
      <c r="K174" s="1" t="s">
        <v>36</v>
      </c>
      <c r="L174" s="1"/>
      <c r="M174" s="2"/>
      <c r="N174" s="2"/>
      <c r="O174" s="3"/>
      <c r="P174" s="2"/>
      <c r="Q174" s="3"/>
      <c r="R174" s="3"/>
      <c r="S174" s="3"/>
    </row>
    <row r="175" spans="1:19" ht="20.25" customHeight="1" x14ac:dyDescent="0.25">
      <c r="A175" s="115" t="s">
        <v>2</v>
      </c>
      <c r="B175" s="116" t="s">
        <v>3</v>
      </c>
      <c r="C175" s="117"/>
      <c r="D175" s="117"/>
      <c r="E175" s="117"/>
      <c r="F175" s="117"/>
      <c r="G175" s="117"/>
      <c r="H175" s="117"/>
      <c r="I175" s="117"/>
      <c r="J175" s="117"/>
      <c r="K175" s="118" t="s">
        <v>4</v>
      </c>
      <c r="L175" s="112" t="s">
        <v>5</v>
      </c>
      <c r="M175" s="112" t="s">
        <v>6</v>
      </c>
      <c r="N175" s="120" t="s">
        <v>7</v>
      </c>
      <c r="O175" s="112" t="s">
        <v>8</v>
      </c>
      <c r="P175" s="110" t="s">
        <v>9</v>
      </c>
      <c r="Q175" s="110" t="s">
        <v>10</v>
      </c>
      <c r="R175" s="112" t="s">
        <v>11</v>
      </c>
    </row>
    <row r="176" spans="1:19" ht="15.75" customHeight="1" x14ac:dyDescent="0.25">
      <c r="A176" s="111"/>
      <c r="B176" s="4" t="s">
        <v>12</v>
      </c>
      <c r="C176" s="4" t="s">
        <v>13</v>
      </c>
      <c r="D176" s="4" t="s">
        <v>14</v>
      </c>
      <c r="E176" s="4" t="s">
        <v>15</v>
      </c>
      <c r="F176" s="4" t="s">
        <v>16</v>
      </c>
      <c r="G176" s="4" t="s">
        <v>17</v>
      </c>
      <c r="H176" s="4" t="s">
        <v>18</v>
      </c>
      <c r="I176" s="4" t="s">
        <v>19</v>
      </c>
      <c r="J176" s="4" t="s">
        <v>20</v>
      </c>
      <c r="K176" s="119"/>
      <c r="L176" s="111"/>
      <c r="M176" s="111"/>
      <c r="N176" s="111"/>
      <c r="O176" s="111"/>
      <c r="P176" s="111"/>
      <c r="Q176" s="111"/>
      <c r="R176" s="111"/>
    </row>
    <row r="177" spans="1:19" ht="15.75" customHeight="1" x14ac:dyDescent="0.25">
      <c r="A177" s="4">
        <v>1902</v>
      </c>
      <c r="B177" s="5">
        <v>34</v>
      </c>
      <c r="C177" s="5"/>
      <c r="D177" s="5"/>
      <c r="E177" s="5"/>
      <c r="F177" s="5"/>
      <c r="G177" s="5"/>
      <c r="H177" s="5"/>
      <c r="I177" s="5"/>
      <c r="J177" s="5"/>
      <c r="K177" s="48"/>
      <c r="L177" s="6"/>
      <c r="M177" s="7"/>
      <c r="N177" s="8"/>
      <c r="O177" s="9"/>
      <c r="P177" s="10">
        <v>34</v>
      </c>
      <c r="Q177" s="11"/>
      <c r="R177" s="9"/>
    </row>
    <row r="178" spans="1:19" ht="15.75" customHeight="1" x14ac:dyDescent="0.25">
      <c r="A178" s="4">
        <v>2001</v>
      </c>
      <c r="B178" s="5"/>
      <c r="C178" s="5">
        <v>30</v>
      </c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4"/>
      <c r="O178" s="15">
        <f>IF(C178=0,"",C178/B177)</f>
        <v>0.88235294117647056</v>
      </c>
      <c r="P178" s="16">
        <v>30</v>
      </c>
      <c r="Q178" s="17">
        <f t="shared" ref="Q178:Q185" si="14">IF(P178=0,"",P178/P177)</f>
        <v>0.88235294117647056</v>
      </c>
      <c r="R178" s="17">
        <f t="shared" ref="R178:R185" si="15">IF(P178=0,"",100%-Q178)</f>
        <v>0.11764705882352944</v>
      </c>
    </row>
    <row r="179" spans="1:19" ht="15.75" customHeight="1" x14ac:dyDescent="0.25">
      <c r="A179" s="4">
        <v>2002</v>
      </c>
      <c r="B179" s="5"/>
      <c r="C179" s="5"/>
      <c r="D179" s="5">
        <v>29</v>
      </c>
      <c r="E179" s="5"/>
      <c r="F179" s="5"/>
      <c r="G179" s="5"/>
      <c r="H179" s="5"/>
      <c r="I179" s="5"/>
      <c r="J179" s="5"/>
      <c r="K179" s="48"/>
      <c r="L179" s="12"/>
      <c r="M179" s="13"/>
      <c r="N179" s="14"/>
      <c r="O179" s="15">
        <f>IF(D179=0,"",D179/C178)</f>
        <v>0.96666666666666667</v>
      </c>
      <c r="P179" s="16">
        <v>30</v>
      </c>
      <c r="Q179" s="17">
        <f t="shared" si="14"/>
        <v>1</v>
      </c>
      <c r="R179" s="17">
        <f t="shared" si="15"/>
        <v>0</v>
      </c>
      <c r="S179" s="18">
        <f>P179/P177</f>
        <v>0.88235294117647056</v>
      </c>
    </row>
    <row r="180" spans="1:19" ht="15.75" customHeight="1" x14ac:dyDescent="0.25">
      <c r="A180" s="4">
        <v>2101</v>
      </c>
      <c r="B180" s="5"/>
      <c r="C180" s="5"/>
      <c r="D180" s="5"/>
      <c r="E180" s="5">
        <v>25</v>
      </c>
      <c r="F180" s="5"/>
      <c r="G180" s="5"/>
      <c r="H180" s="5"/>
      <c r="I180" s="5"/>
      <c r="J180" s="5"/>
      <c r="K180" s="48"/>
      <c r="L180" s="12"/>
      <c r="M180" s="13"/>
      <c r="N180" s="14"/>
      <c r="O180" s="15">
        <f>IF(E180=0,"",E180/D179)</f>
        <v>0.86206896551724133</v>
      </c>
      <c r="P180" s="16">
        <v>29</v>
      </c>
      <c r="Q180" s="17">
        <f t="shared" si="14"/>
        <v>0.96666666666666667</v>
      </c>
      <c r="R180" s="17">
        <f t="shared" si="15"/>
        <v>3.3333333333333326E-2</v>
      </c>
    </row>
    <row r="181" spans="1:19" ht="15.75" customHeight="1" x14ac:dyDescent="0.25">
      <c r="A181" s="4">
        <v>2102</v>
      </c>
      <c r="B181" s="5"/>
      <c r="C181" s="5"/>
      <c r="D181" s="5"/>
      <c r="E181" s="5"/>
      <c r="F181" s="5">
        <v>23</v>
      </c>
      <c r="G181" s="5"/>
      <c r="H181" s="5"/>
      <c r="I181" s="5"/>
      <c r="J181" s="5"/>
      <c r="K181" s="48"/>
      <c r="L181" s="12"/>
      <c r="M181" s="13"/>
      <c r="N181" s="14"/>
      <c r="O181" s="15">
        <f>IF(F181=0,"",F181/E180)</f>
        <v>0.92</v>
      </c>
      <c r="P181" s="16">
        <v>26</v>
      </c>
      <c r="Q181" s="17">
        <f t="shared" si="14"/>
        <v>0.89655172413793105</v>
      </c>
      <c r="R181" s="17">
        <f t="shared" si="15"/>
        <v>0.10344827586206895</v>
      </c>
    </row>
    <row r="182" spans="1:19" ht="15.75" customHeight="1" x14ac:dyDescent="0.25">
      <c r="A182" s="4">
        <v>2201</v>
      </c>
      <c r="B182" s="5"/>
      <c r="C182" s="5"/>
      <c r="D182" s="5"/>
      <c r="E182" s="5"/>
      <c r="F182" s="5"/>
      <c r="G182" s="5">
        <v>17</v>
      </c>
      <c r="H182" s="5"/>
      <c r="I182" s="5"/>
      <c r="J182" s="5"/>
      <c r="K182" s="48"/>
      <c r="L182" s="12"/>
      <c r="M182" s="13"/>
      <c r="N182" s="14"/>
      <c r="O182" s="15">
        <f>IF(G182=0,"",G182/F181)</f>
        <v>0.73913043478260865</v>
      </c>
      <c r="P182" s="16">
        <v>25</v>
      </c>
      <c r="Q182" s="17">
        <f t="shared" si="14"/>
        <v>0.96153846153846156</v>
      </c>
      <c r="R182" s="17">
        <f t="shared" si="15"/>
        <v>3.8461538461538436E-2</v>
      </c>
    </row>
    <row r="183" spans="1:19" ht="15.75" customHeight="1" x14ac:dyDescent="0.25">
      <c r="A183" s="4">
        <v>2202</v>
      </c>
      <c r="B183" s="5"/>
      <c r="C183" s="5"/>
      <c r="D183" s="5"/>
      <c r="E183" s="5"/>
      <c r="F183" s="5"/>
      <c r="G183" s="5"/>
      <c r="H183" s="5">
        <v>17</v>
      </c>
      <c r="I183" s="5"/>
      <c r="J183" s="5"/>
      <c r="K183" s="48"/>
      <c r="L183" s="12"/>
      <c r="M183" s="13"/>
      <c r="N183" s="14"/>
      <c r="O183" s="15">
        <f>IF(H183=0,"",H183/G182)</f>
        <v>1</v>
      </c>
      <c r="P183" s="16">
        <v>24</v>
      </c>
      <c r="Q183" s="17">
        <f t="shared" si="14"/>
        <v>0.96</v>
      </c>
      <c r="R183" s="17">
        <f t="shared" si="15"/>
        <v>4.0000000000000036E-2</v>
      </c>
    </row>
    <row r="184" spans="1:19" ht="15.75" customHeight="1" x14ac:dyDescent="0.25">
      <c r="A184" s="4">
        <v>2301</v>
      </c>
      <c r="B184" s="5"/>
      <c r="C184" s="5"/>
      <c r="D184" s="5"/>
      <c r="E184" s="5"/>
      <c r="F184" s="5"/>
      <c r="G184" s="5"/>
      <c r="H184" s="5"/>
      <c r="I184" s="5">
        <v>16</v>
      </c>
      <c r="J184" s="5"/>
      <c r="K184" s="48"/>
      <c r="L184" s="12"/>
      <c r="M184" s="13"/>
      <c r="N184" s="14"/>
      <c r="O184" s="15">
        <f>IF(I184=0,"",I184/H183)</f>
        <v>0.94117647058823528</v>
      </c>
      <c r="P184" s="16">
        <v>21</v>
      </c>
      <c r="Q184" s="17">
        <f t="shared" si="14"/>
        <v>0.875</v>
      </c>
      <c r="R184" s="17">
        <f t="shared" si="15"/>
        <v>0.125</v>
      </c>
    </row>
    <row r="185" spans="1:19" ht="15.75" customHeight="1" x14ac:dyDescent="0.25">
      <c r="A185" s="4">
        <v>2302</v>
      </c>
      <c r="B185" s="5"/>
      <c r="C185" s="5"/>
      <c r="D185" s="5"/>
      <c r="E185" s="5"/>
      <c r="F185" s="5"/>
      <c r="G185" s="5"/>
      <c r="H185" s="5"/>
      <c r="I185" s="5"/>
      <c r="J185" s="5">
        <v>15</v>
      </c>
      <c r="K185" s="48">
        <v>5</v>
      </c>
      <c r="L185" s="12"/>
      <c r="M185" s="13"/>
      <c r="N185" s="14"/>
      <c r="O185" s="15">
        <f>IF(J185=0,"",J185/I184)</f>
        <v>0.9375</v>
      </c>
      <c r="P185" s="16">
        <v>20</v>
      </c>
      <c r="Q185" s="17">
        <f t="shared" si="14"/>
        <v>0.95238095238095233</v>
      </c>
      <c r="R185" s="17">
        <f t="shared" si="15"/>
        <v>4.7619047619047672E-2</v>
      </c>
    </row>
    <row r="186" spans="1:19" ht="15.75" customHeight="1" x14ac:dyDescent="0.25">
      <c r="A186" s="4">
        <v>2401</v>
      </c>
      <c r="B186" s="5"/>
      <c r="C186" s="5"/>
      <c r="D186" s="5"/>
      <c r="E186" s="5"/>
      <c r="F186" s="5"/>
      <c r="G186" s="5"/>
      <c r="H186" s="5"/>
      <c r="I186" s="5"/>
      <c r="J186" s="5">
        <v>9</v>
      </c>
      <c r="K186" s="48">
        <v>8</v>
      </c>
      <c r="L186" s="12"/>
      <c r="M186" s="13"/>
      <c r="N186" s="19"/>
      <c r="O186" s="20"/>
      <c r="P186" s="21">
        <v>15</v>
      </c>
      <c r="Q186" s="22"/>
      <c r="R186" s="20"/>
    </row>
    <row r="187" spans="1:19" ht="15.75" customHeight="1" x14ac:dyDescent="0.25">
      <c r="A187" s="4">
        <v>2402</v>
      </c>
      <c r="B187" s="5"/>
      <c r="C187" s="5"/>
      <c r="D187" s="5"/>
      <c r="E187" s="5"/>
      <c r="F187" s="5"/>
      <c r="G187" s="5"/>
      <c r="H187" s="5"/>
      <c r="I187" s="5"/>
      <c r="J187" s="5">
        <v>5</v>
      </c>
      <c r="K187" s="48">
        <v>5</v>
      </c>
      <c r="L187" s="12"/>
      <c r="M187" s="13"/>
      <c r="N187" s="19"/>
      <c r="O187" s="23"/>
      <c r="P187" s="21">
        <v>6</v>
      </c>
      <c r="Q187" s="24"/>
      <c r="R187" s="23"/>
    </row>
    <row r="188" spans="1:19" ht="15.75" customHeight="1" x14ac:dyDescent="0.25">
      <c r="A188" s="4">
        <v>2501</v>
      </c>
      <c r="B188" s="5"/>
      <c r="C188" s="5"/>
      <c r="D188" s="5"/>
      <c r="E188" s="5"/>
      <c r="F188" s="5"/>
      <c r="G188" s="5"/>
      <c r="H188" s="5"/>
      <c r="I188" s="5"/>
      <c r="J188" s="5"/>
      <c r="K188" s="48"/>
      <c r="L188" s="12"/>
      <c r="M188" s="13"/>
      <c r="N188" s="19"/>
      <c r="O188" s="23"/>
      <c r="P188" s="21"/>
      <c r="Q188" s="24"/>
      <c r="R188" s="23"/>
    </row>
    <row r="189" spans="1:19" ht="15.75" customHeight="1" x14ac:dyDescent="0.25">
      <c r="A189" s="4">
        <v>2502</v>
      </c>
      <c r="B189" s="5"/>
      <c r="C189" s="5"/>
      <c r="D189" s="5"/>
      <c r="E189" s="5"/>
      <c r="F189" s="5"/>
      <c r="G189" s="5"/>
      <c r="H189" s="5"/>
      <c r="I189" s="5"/>
      <c r="J189" s="5"/>
      <c r="K189" s="48"/>
      <c r="L189" s="12"/>
      <c r="M189" s="13"/>
      <c r="N189" s="19"/>
      <c r="O189" s="13"/>
      <c r="P189" s="19"/>
      <c r="Q189" s="25"/>
      <c r="R189" s="23"/>
    </row>
    <row r="190" spans="1:19" ht="15.75" customHeight="1" x14ac:dyDescent="0.25">
      <c r="A190" s="4">
        <v>2601</v>
      </c>
      <c r="B190" s="5"/>
      <c r="C190" s="5"/>
      <c r="D190" s="5"/>
      <c r="E190" s="5"/>
      <c r="F190" s="5"/>
      <c r="G190" s="5"/>
      <c r="H190" s="5"/>
      <c r="I190" s="5"/>
      <c r="J190" s="5"/>
      <c r="K190" s="48"/>
      <c r="L190" s="12"/>
      <c r="M190" s="13"/>
      <c r="N190" s="19"/>
      <c r="O190" s="26" t="s">
        <v>21</v>
      </c>
      <c r="P190" s="27">
        <v>9</v>
      </c>
      <c r="Q190" s="28">
        <f>K193</f>
        <v>18</v>
      </c>
      <c r="R190" s="29" t="s">
        <v>4</v>
      </c>
    </row>
    <row r="191" spans="1:19" ht="15.75" customHeight="1" x14ac:dyDescent="0.25">
      <c r="A191" s="4">
        <v>2602</v>
      </c>
      <c r="B191" s="5"/>
      <c r="C191" s="5"/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9"/>
      <c r="O191" s="30" t="s">
        <v>22</v>
      </c>
      <c r="P191" s="31">
        <f>IF(P190/B177=0,"",P190/B177)</f>
        <v>0.26470588235294118</v>
      </c>
      <c r="Q191" s="32">
        <f>IF(P190/Q190=0,"",P190/Q190)</f>
        <v>0.5</v>
      </c>
      <c r="R191" s="33" t="s">
        <v>23</v>
      </c>
    </row>
    <row r="192" spans="1:19" ht="15.75" customHeight="1" x14ac:dyDescent="0.25">
      <c r="A192" s="4">
        <v>2701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48"/>
      <c r="L192" s="34"/>
      <c r="M192" s="35"/>
      <c r="N192" s="36"/>
      <c r="O192" s="37"/>
      <c r="P192" s="38"/>
      <c r="Q192" s="38"/>
      <c r="R192" s="39"/>
    </row>
    <row r="193" spans="1:19" ht="18" customHeight="1" x14ac:dyDescent="0.25">
      <c r="A193" s="40"/>
      <c r="B193" s="113" t="s">
        <v>24</v>
      </c>
      <c r="C193" s="113"/>
      <c r="D193" s="113"/>
      <c r="E193" s="113"/>
      <c r="F193" s="113"/>
      <c r="G193" s="113"/>
      <c r="H193" s="113"/>
      <c r="I193" s="113"/>
      <c r="J193" s="113"/>
      <c r="K193" s="102">
        <f>SUM(K180:K189)</f>
        <v>18</v>
      </c>
      <c r="L193" s="41">
        <f>IF(K185=0,"",K185/B177)</f>
        <v>0.14705882352941177</v>
      </c>
      <c r="M193" s="41">
        <f>IF(K193=0,"",K193/B177)</f>
        <v>0.52941176470588236</v>
      </c>
      <c r="N193" s="42">
        <f>IF(K185=0,"0%",M193-L193)</f>
        <v>0.38235294117647056</v>
      </c>
      <c r="O193" s="2"/>
      <c r="P193" s="3"/>
      <c r="Q193" s="43"/>
      <c r="R193" s="2"/>
    </row>
    <row r="194" spans="1:19" ht="12.75" customHeight="1" x14ac:dyDescent="0.25"/>
    <row r="195" spans="1:19" ht="12.75" customHeight="1" x14ac:dyDescent="0.25"/>
    <row r="196" spans="1:19" ht="26.25" customHeight="1" x14ac:dyDescent="0.4">
      <c r="B196" s="114" t="s">
        <v>0</v>
      </c>
      <c r="C196" s="114"/>
      <c r="D196" s="114"/>
      <c r="E196" s="114"/>
      <c r="F196" s="114"/>
      <c r="G196" s="114"/>
      <c r="H196" s="114"/>
      <c r="I196" s="114"/>
      <c r="J196" s="114"/>
      <c r="K196" s="1" t="s">
        <v>37</v>
      </c>
      <c r="L196" s="1"/>
      <c r="M196" s="2"/>
      <c r="N196" s="2"/>
      <c r="O196" s="3"/>
      <c r="P196" s="2"/>
      <c r="Q196" s="3"/>
      <c r="R196" s="3"/>
      <c r="S196" s="3"/>
    </row>
    <row r="197" spans="1:19" ht="20.25" customHeight="1" x14ac:dyDescent="0.25">
      <c r="A197" s="115" t="s">
        <v>2</v>
      </c>
      <c r="B197" s="116" t="s">
        <v>3</v>
      </c>
      <c r="C197" s="117"/>
      <c r="D197" s="117"/>
      <c r="E197" s="117"/>
      <c r="F197" s="117"/>
      <c r="G197" s="117"/>
      <c r="H197" s="117"/>
      <c r="I197" s="117"/>
      <c r="J197" s="117"/>
      <c r="K197" s="118" t="s">
        <v>4</v>
      </c>
      <c r="L197" s="112" t="s">
        <v>5</v>
      </c>
      <c r="M197" s="112" t="s">
        <v>6</v>
      </c>
      <c r="N197" s="120" t="s">
        <v>7</v>
      </c>
      <c r="O197" s="112" t="s">
        <v>8</v>
      </c>
      <c r="P197" s="110" t="s">
        <v>9</v>
      </c>
      <c r="Q197" s="110" t="s">
        <v>10</v>
      </c>
      <c r="R197" s="112" t="s">
        <v>11</v>
      </c>
    </row>
    <row r="198" spans="1:19" ht="15.75" customHeight="1" x14ac:dyDescent="0.25">
      <c r="A198" s="111"/>
      <c r="B198" s="4" t="s">
        <v>12</v>
      </c>
      <c r="C198" s="4" t="s">
        <v>13</v>
      </c>
      <c r="D198" s="4" t="s">
        <v>14</v>
      </c>
      <c r="E198" s="4" t="s">
        <v>15</v>
      </c>
      <c r="F198" s="4" t="s">
        <v>16</v>
      </c>
      <c r="G198" s="4" t="s">
        <v>17</v>
      </c>
      <c r="H198" s="4" t="s">
        <v>18</v>
      </c>
      <c r="I198" s="4" t="s">
        <v>19</v>
      </c>
      <c r="J198" s="4" t="s">
        <v>20</v>
      </c>
      <c r="K198" s="119"/>
      <c r="L198" s="111"/>
      <c r="M198" s="111"/>
      <c r="N198" s="111"/>
      <c r="O198" s="111"/>
      <c r="P198" s="111"/>
      <c r="Q198" s="111"/>
      <c r="R198" s="111"/>
    </row>
    <row r="199" spans="1:19" ht="15.75" customHeight="1" x14ac:dyDescent="0.25">
      <c r="A199" s="4">
        <v>2001</v>
      </c>
      <c r="B199" s="5">
        <v>29</v>
      </c>
      <c r="C199" s="5"/>
      <c r="D199" s="5"/>
      <c r="E199" s="5"/>
      <c r="F199" s="5"/>
      <c r="G199" s="5"/>
      <c r="H199" s="5"/>
      <c r="I199" s="5"/>
      <c r="J199" s="5"/>
      <c r="K199" s="48"/>
      <c r="L199" s="6"/>
      <c r="M199" s="7"/>
      <c r="N199" s="8"/>
      <c r="O199" s="9"/>
      <c r="P199" s="10">
        <f>B199</f>
        <v>29</v>
      </c>
      <c r="Q199" s="11"/>
      <c r="R199" s="9"/>
    </row>
    <row r="200" spans="1:19" ht="15.75" customHeight="1" x14ac:dyDescent="0.25">
      <c r="A200" s="4">
        <v>2002</v>
      </c>
      <c r="B200" s="5"/>
      <c r="C200" s="5">
        <v>22</v>
      </c>
      <c r="D200" s="5"/>
      <c r="E200" s="5"/>
      <c r="F200" s="5"/>
      <c r="G200" s="5"/>
      <c r="H200" s="5"/>
      <c r="I200" s="5"/>
      <c r="J200" s="5"/>
      <c r="K200" s="48"/>
      <c r="L200" s="12"/>
      <c r="M200" s="13"/>
      <c r="N200" s="14"/>
      <c r="O200" s="15">
        <f>IF(C200=0,"",C200/B199)</f>
        <v>0.75862068965517238</v>
      </c>
      <c r="P200" s="16">
        <v>22</v>
      </c>
      <c r="Q200" s="17">
        <f t="shared" ref="Q200:Q207" si="16">IF(P200=0,"",P200/P199)</f>
        <v>0.75862068965517238</v>
      </c>
      <c r="R200" s="17">
        <f t="shared" ref="R200:R207" si="17">IF(P200=0,"",100%-Q200)</f>
        <v>0.24137931034482762</v>
      </c>
    </row>
    <row r="201" spans="1:19" ht="15.75" customHeight="1" x14ac:dyDescent="0.25">
      <c r="A201" s="4">
        <v>2101</v>
      </c>
      <c r="B201" s="5"/>
      <c r="C201" s="5"/>
      <c r="D201" s="5">
        <v>20</v>
      </c>
      <c r="E201" s="5"/>
      <c r="F201" s="5"/>
      <c r="G201" s="5"/>
      <c r="H201" s="5"/>
      <c r="I201" s="5"/>
      <c r="J201" s="5"/>
      <c r="K201" s="48"/>
      <c r="L201" s="12"/>
      <c r="M201" s="13"/>
      <c r="N201" s="14"/>
      <c r="O201" s="15">
        <f>IF(D201=0,"",D201/C200)</f>
        <v>0.90909090909090906</v>
      </c>
      <c r="P201" s="16">
        <v>20</v>
      </c>
      <c r="Q201" s="17">
        <f t="shared" si="16"/>
        <v>0.90909090909090906</v>
      </c>
      <c r="R201" s="17">
        <f t="shared" si="17"/>
        <v>9.0909090909090939E-2</v>
      </c>
      <c r="S201" s="18">
        <f>P201/P199</f>
        <v>0.68965517241379315</v>
      </c>
    </row>
    <row r="202" spans="1:19" ht="15.75" customHeight="1" x14ac:dyDescent="0.25">
      <c r="A202" s="4">
        <v>2102</v>
      </c>
      <c r="B202" s="5"/>
      <c r="C202" s="5"/>
      <c r="D202" s="5"/>
      <c r="E202" s="5">
        <v>17</v>
      </c>
      <c r="F202" s="5"/>
      <c r="G202" s="5"/>
      <c r="H202" s="5"/>
      <c r="I202" s="5"/>
      <c r="J202" s="5"/>
      <c r="K202" s="48"/>
      <c r="L202" s="12"/>
      <c r="M202" s="13"/>
      <c r="N202" s="14"/>
      <c r="O202" s="15">
        <f>IF(E202=0,"",E202/D201)</f>
        <v>0.85</v>
      </c>
      <c r="P202" s="16">
        <v>20</v>
      </c>
      <c r="Q202" s="17">
        <f t="shared" si="16"/>
        <v>1</v>
      </c>
      <c r="R202" s="17">
        <f t="shared" si="17"/>
        <v>0</v>
      </c>
    </row>
    <row r="203" spans="1:19" ht="15.75" customHeight="1" x14ac:dyDescent="0.25">
      <c r="A203" s="4">
        <v>2201</v>
      </c>
      <c r="B203" s="5"/>
      <c r="C203" s="5"/>
      <c r="D203" s="5"/>
      <c r="E203" s="5"/>
      <c r="F203" s="5">
        <v>16</v>
      </c>
      <c r="G203" s="5"/>
      <c r="H203" s="5"/>
      <c r="I203" s="5"/>
      <c r="J203" s="5"/>
      <c r="K203" s="48"/>
      <c r="L203" s="12"/>
      <c r="M203" s="13"/>
      <c r="N203" s="14"/>
      <c r="O203" s="15">
        <f>IF(F203=0,"",F203/E202)</f>
        <v>0.94117647058823528</v>
      </c>
      <c r="P203" s="16">
        <v>19</v>
      </c>
      <c r="Q203" s="17">
        <f t="shared" si="16"/>
        <v>0.95</v>
      </c>
      <c r="R203" s="17">
        <f t="shared" si="17"/>
        <v>5.0000000000000044E-2</v>
      </c>
    </row>
    <row r="204" spans="1:19" ht="15.75" customHeight="1" x14ac:dyDescent="0.25">
      <c r="A204" s="4">
        <v>2202</v>
      </c>
      <c r="B204" s="5"/>
      <c r="C204" s="5"/>
      <c r="D204" s="5"/>
      <c r="E204" s="5"/>
      <c r="F204" s="5"/>
      <c r="G204" s="5">
        <v>9</v>
      </c>
      <c r="H204" s="5"/>
      <c r="I204" s="5"/>
      <c r="J204" s="5"/>
      <c r="K204" s="48"/>
      <c r="L204" s="12"/>
      <c r="M204" s="13"/>
      <c r="N204" s="14"/>
      <c r="O204" s="15">
        <f>IF(G204=0,"",G204/F203)</f>
        <v>0.5625</v>
      </c>
      <c r="P204" s="16">
        <v>17</v>
      </c>
      <c r="Q204" s="17">
        <f t="shared" si="16"/>
        <v>0.89473684210526316</v>
      </c>
      <c r="R204" s="17">
        <f t="shared" si="17"/>
        <v>0.10526315789473684</v>
      </c>
    </row>
    <row r="205" spans="1:19" ht="15.75" customHeight="1" x14ac:dyDescent="0.25">
      <c r="A205" s="4">
        <v>2301</v>
      </c>
      <c r="B205" s="5"/>
      <c r="C205" s="5"/>
      <c r="D205" s="5"/>
      <c r="E205" s="5"/>
      <c r="F205" s="5"/>
      <c r="G205" s="5"/>
      <c r="H205" s="5">
        <v>9</v>
      </c>
      <c r="I205" s="5"/>
      <c r="J205" s="5"/>
      <c r="K205" s="48"/>
      <c r="L205" s="12"/>
      <c r="M205" s="13"/>
      <c r="N205" s="14"/>
      <c r="O205" s="15">
        <f>IF(H205=0,"",H205/G204)</f>
        <v>1</v>
      </c>
      <c r="P205" s="16">
        <v>12</v>
      </c>
      <c r="Q205" s="17">
        <f t="shared" si="16"/>
        <v>0.70588235294117652</v>
      </c>
      <c r="R205" s="17">
        <f t="shared" si="17"/>
        <v>0.29411764705882348</v>
      </c>
    </row>
    <row r="206" spans="1:19" ht="15.75" customHeight="1" x14ac:dyDescent="0.25">
      <c r="A206" s="4">
        <v>2302</v>
      </c>
      <c r="B206" s="5"/>
      <c r="C206" s="5"/>
      <c r="D206" s="5"/>
      <c r="E206" s="5"/>
      <c r="F206" s="5"/>
      <c r="G206" s="5"/>
      <c r="H206" s="5"/>
      <c r="I206" s="5">
        <v>6</v>
      </c>
      <c r="J206" s="5"/>
      <c r="K206" s="48"/>
      <c r="L206" s="12"/>
      <c r="M206" s="13"/>
      <c r="N206" s="14"/>
      <c r="O206" s="15">
        <f>IF(I206=0,"",I206/H205)</f>
        <v>0.66666666666666663</v>
      </c>
      <c r="P206" s="16">
        <v>11</v>
      </c>
      <c r="Q206" s="17">
        <f t="shared" si="16"/>
        <v>0.91666666666666663</v>
      </c>
      <c r="R206" s="17">
        <f t="shared" si="17"/>
        <v>8.333333333333337E-2</v>
      </c>
    </row>
    <row r="207" spans="1:19" ht="15.75" customHeight="1" x14ac:dyDescent="0.25">
      <c r="A207" s="4">
        <v>2401</v>
      </c>
      <c r="B207" s="5"/>
      <c r="C207" s="5"/>
      <c r="D207" s="5"/>
      <c r="E207" s="5"/>
      <c r="F207" s="5"/>
      <c r="G207" s="5"/>
      <c r="H207" s="5"/>
      <c r="I207" s="5"/>
      <c r="J207" s="5">
        <v>5</v>
      </c>
      <c r="K207" s="48">
        <v>4</v>
      </c>
      <c r="L207" s="12"/>
      <c r="M207" s="13"/>
      <c r="N207" s="14"/>
      <c r="O207" s="15">
        <f>IF(J207=0,"",J207/I206)</f>
        <v>0.83333333333333337</v>
      </c>
      <c r="P207" s="16">
        <v>8</v>
      </c>
      <c r="Q207" s="17">
        <f t="shared" si="16"/>
        <v>0.72727272727272729</v>
      </c>
      <c r="R207" s="17">
        <f t="shared" si="17"/>
        <v>0.27272727272727271</v>
      </c>
    </row>
    <row r="208" spans="1:19" ht="15.75" customHeight="1" x14ac:dyDescent="0.25">
      <c r="A208" s="4">
        <v>2402</v>
      </c>
      <c r="B208" s="5"/>
      <c r="C208" s="5"/>
      <c r="D208" s="5"/>
      <c r="E208" s="5"/>
      <c r="F208" s="5"/>
      <c r="G208" s="5"/>
      <c r="H208" s="5"/>
      <c r="I208" s="5"/>
      <c r="J208" s="5">
        <v>1</v>
      </c>
      <c r="K208" s="48">
        <v>1</v>
      </c>
      <c r="L208" s="12"/>
      <c r="M208" s="13"/>
      <c r="N208" s="19"/>
      <c r="O208" s="20"/>
      <c r="P208" s="21">
        <v>3</v>
      </c>
      <c r="Q208" s="22"/>
      <c r="R208" s="20"/>
    </row>
    <row r="209" spans="1:19" ht="15.75" customHeight="1" x14ac:dyDescent="0.25">
      <c r="A209" s="4">
        <v>2501</v>
      </c>
      <c r="B209" s="5"/>
      <c r="C209" s="5"/>
      <c r="D209" s="5"/>
      <c r="E209" s="5"/>
      <c r="F209" s="5"/>
      <c r="G209" s="5"/>
      <c r="H209" s="5"/>
      <c r="I209" s="5"/>
      <c r="J209" s="89">
        <v>1</v>
      </c>
      <c r="K209" s="48"/>
      <c r="L209" s="12"/>
      <c r="M209" s="13"/>
      <c r="N209" s="19"/>
      <c r="O209" s="23"/>
      <c r="P209" s="21">
        <v>3</v>
      </c>
      <c r="Q209" s="24"/>
      <c r="R209" s="23"/>
    </row>
    <row r="210" spans="1:19" ht="15.75" customHeight="1" x14ac:dyDescent="0.25">
      <c r="A210" s="4">
        <v>2502</v>
      </c>
      <c r="B210" s="5"/>
      <c r="C210" s="5"/>
      <c r="D210" s="5"/>
      <c r="E210" s="5"/>
      <c r="F210" s="5"/>
      <c r="G210" s="5"/>
      <c r="H210" s="5"/>
      <c r="I210" s="5"/>
      <c r="J210" s="5">
        <v>1</v>
      </c>
      <c r="K210" s="48"/>
      <c r="L210" s="12"/>
      <c r="M210" s="13"/>
      <c r="N210" s="19"/>
      <c r="O210" s="23"/>
      <c r="P210" s="21">
        <v>1</v>
      </c>
      <c r="Q210" s="24"/>
      <c r="R210" s="23"/>
    </row>
    <row r="211" spans="1:19" ht="15.75" customHeight="1" x14ac:dyDescent="0.25">
      <c r="A211" s="4">
        <v>2601</v>
      </c>
      <c r="B211" s="5"/>
      <c r="C211" s="5"/>
      <c r="D211" s="5"/>
      <c r="E211" s="5"/>
      <c r="F211" s="5"/>
      <c r="G211" s="5"/>
      <c r="H211" s="5"/>
      <c r="I211" s="5"/>
      <c r="J211" s="5"/>
      <c r="K211" s="48"/>
      <c r="L211" s="12"/>
      <c r="M211" s="13"/>
      <c r="N211" s="19"/>
      <c r="O211" s="13"/>
      <c r="P211" s="19"/>
      <c r="Q211" s="25"/>
      <c r="R211" s="23"/>
    </row>
    <row r="212" spans="1:19" ht="15.75" customHeight="1" x14ac:dyDescent="0.25">
      <c r="A212" s="4">
        <v>2602</v>
      </c>
      <c r="B212" s="5"/>
      <c r="C212" s="5"/>
      <c r="D212" s="5"/>
      <c r="E212" s="5"/>
      <c r="F212" s="5"/>
      <c r="G212" s="5"/>
      <c r="H212" s="5"/>
      <c r="I212" s="5"/>
      <c r="J212" s="5"/>
      <c r="K212" s="48"/>
      <c r="L212" s="12"/>
      <c r="M212" s="13"/>
      <c r="N212" s="19"/>
      <c r="O212" s="26" t="s">
        <v>21</v>
      </c>
      <c r="P212" s="27">
        <v>3</v>
      </c>
      <c r="Q212" s="28">
        <f>IF(SUM(K201:K208)=0,"",SUM(K201:K208))</f>
        <v>5</v>
      </c>
      <c r="R212" s="29" t="s">
        <v>4</v>
      </c>
    </row>
    <row r="213" spans="1:19" ht="15.75" customHeight="1" x14ac:dyDescent="0.25">
      <c r="A213" s="4">
        <v>2701</v>
      </c>
      <c r="B213" s="5"/>
      <c r="C213" s="5"/>
      <c r="D213" s="5"/>
      <c r="E213" s="5"/>
      <c r="F213" s="5"/>
      <c r="G213" s="5"/>
      <c r="H213" s="5"/>
      <c r="I213" s="5"/>
      <c r="J213" s="5"/>
      <c r="K213" s="48"/>
      <c r="L213" s="12"/>
      <c r="M213" s="13"/>
      <c r="N213" s="19"/>
      <c r="O213" s="30" t="s">
        <v>22</v>
      </c>
      <c r="P213" s="31">
        <f>IF(P212/B199=0,"",P212/B199)</f>
        <v>0.10344827586206896</v>
      </c>
      <c r="Q213" s="32">
        <f>IF(P212/Q212=0,"",P212/Q212)</f>
        <v>0.6</v>
      </c>
      <c r="R213" s="33" t="s">
        <v>23</v>
      </c>
    </row>
    <row r="214" spans="1:19" ht="15.75" customHeight="1" x14ac:dyDescent="0.25">
      <c r="A214" s="4">
        <v>2702</v>
      </c>
      <c r="B214" s="103"/>
      <c r="C214" s="103"/>
      <c r="D214" s="103"/>
      <c r="E214" s="103"/>
      <c r="F214" s="103"/>
      <c r="G214" s="103"/>
      <c r="H214" s="103"/>
      <c r="I214" s="103"/>
      <c r="J214" s="103"/>
      <c r="K214" s="48"/>
      <c r="L214" s="34"/>
      <c r="M214" s="35"/>
      <c r="N214" s="36"/>
      <c r="O214" s="37"/>
      <c r="P214" s="38"/>
      <c r="Q214" s="38"/>
      <c r="R214" s="39"/>
    </row>
    <row r="215" spans="1:19" ht="18" customHeight="1" x14ac:dyDescent="0.25">
      <c r="A215" s="40"/>
      <c r="B215" s="113" t="s">
        <v>24</v>
      </c>
      <c r="C215" s="113"/>
      <c r="D215" s="113"/>
      <c r="E215" s="113"/>
      <c r="F215" s="113"/>
      <c r="G215" s="113"/>
      <c r="H215" s="113"/>
      <c r="I215" s="113"/>
      <c r="J215" s="113"/>
      <c r="K215" s="102">
        <f>SUM(K202:K211)</f>
        <v>5</v>
      </c>
      <c r="L215" s="41">
        <f>IF(K207=0,"",K207/B199)</f>
        <v>0.13793103448275862</v>
      </c>
      <c r="M215" s="41">
        <f>IF(K215=0,"",K215/B199)</f>
        <v>0.17241379310344829</v>
      </c>
      <c r="N215" s="42">
        <f>IF(K207=0,"0%",M215-L215)</f>
        <v>3.4482758620689669E-2</v>
      </c>
      <c r="O215" s="2"/>
      <c r="P215" s="3"/>
      <c r="Q215" s="43"/>
      <c r="R215" s="2"/>
    </row>
    <row r="216" spans="1:19" ht="12.75" customHeight="1" x14ac:dyDescent="0.25"/>
    <row r="217" spans="1:19" ht="12.75" customHeight="1" x14ac:dyDescent="0.25"/>
    <row r="218" spans="1:19" ht="26.25" customHeight="1" x14ac:dyDescent="0.4">
      <c r="B218" s="114" t="s">
        <v>0</v>
      </c>
      <c r="C218" s="114"/>
      <c r="D218" s="114"/>
      <c r="E218" s="114"/>
      <c r="F218" s="114"/>
      <c r="G218" s="114"/>
      <c r="H218" s="114"/>
      <c r="I218" s="114"/>
      <c r="J218" s="114"/>
      <c r="K218" s="1" t="s">
        <v>38</v>
      </c>
      <c r="L218" s="1"/>
      <c r="M218" s="2"/>
      <c r="N218" s="2"/>
      <c r="O218" s="3"/>
      <c r="P218" s="2"/>
      <c r="Q218" s="3"/>
      <c r="R218" s="3"/>
      <c r="S218" s="3"/>
    </row>
    <row r="219" spans="1:19" ht="20.25" x14ac:dyDescent="0.25">
      <c r="A219" s="115" t="s">
        <v>2</v>
      </c>
      <c r="B219" s="116" t="s">
        <v>3</v>
      </c>
      <c r="C219" s="117"/>
      <c r="D219" s="117"/>
      <c r="E219" s="117"/>
      <c r="F219" s="117"/>
      <c r="G219" s="117"/>
      <c r="H219" s="117"/>
      <c r="I219" s="117"/>
      <c r="J219" s="117"/>
      <c r="K219" s="118" t="s">
        <v>4</v>
      </c>
      <c r="L219" s="112" t="s">
        <v>5</v>
      </c>
      <c r="M219" s="112" t="s">
        <v>6</v>
      </c>
      <c r="N219" s="120" t="s">
        <v>7</v>
      </c>
      <c r="O219" s="112" t="s">
        <v>8</v>
      </c>
      <c r="P219" s="110" t="s">
        <v>9</v>
      </c>
      <c r="Q219" s="110" t="s">
        <v>10</v>
      </c>
      <c r="R219" s="112" t="s">
        <v>11</v>
      </c>
    </row>
    <row r="220" spans="1:19" ht="15.75" x14ac:dyDescent="0.25">
      <c r="A220" s="111"/>
      <c r="B220" s="4" t="s">
        <v>12</v>
      </c>
      <c r="C220" s="4" t="s">
        <v>13</v>
      </c>
      <c r="D220" s="4" t="s">
        <v>14</v>
      </c>
      <c r="E220" s="4" t="s">
        <v>15</v>
      </c>
      <c r="F220" s="4" t="s">
        <v>16</v>
      </c>
      <c r="G220" s="4" t="s">
        <v>17</v>
      </c>
      <c r="H220" s="4" t="s">
        <v>18</v>
      </c>
      <c r="I220" s="4" t="s">
        <v>19</v>
      </c>
      <c r="J220" s="4" t="s">
        <v>20</v>
      </c>
      <c r="K220" s="119"/>
      <c r="L220" s="111"/>
      <c r="M220" s="111"/>
      <c r="N220" s="111"/>
      <c r="O220" s="111"/>
      <c r="P220" s="111"/>
      <c r="Q220" s="111"/>
      <c r="R220" s="111"/>
    </row>
    <row r="221" spans="1:19" ht="15.75" customHeight="1" x14ac:dyDescent="0.25">
      <c r="A221" s="4">
        <v>2002</v>
      </c>
      <c r="B221" s="5">
        <v>31</v>
      </c>
      <c r="C221" s="5"/>
      <c r="D221" s="5"/>
      <c r="E221" s="5"/>
      <c r="F221" s="5"/>
      <c r="G221" s="5"/>
      <c r="H221" s="5"/>
      <c r="I221" s="5"/>
      <c r="J221" s="5"/>
      <c r="K221" s="48"/>
      <c r="L221" s="6"/>
      <c r="M221" s="7"/>
      <c r="N221" s="8"/>
      <c r="O221" s="9"/>
      <c r="P221" s="10">
        <f>B221</f>
        <v>31</v>
      </c>
      <c r="Q221" s="11"/>
      <c r="R221" s="9"/>
    </row>
    <row r="222" spans="1:19" ht="15.75" customHeight="1" x14ac:dyDescent="0.25">
      <c r="A222" s="4">
        <v>2101</v>
      </c>
      <c r="B222" s="5"/>
      <c r="C222" s="5">
        <v>28</v>
      </c>
      <c r="D222" s="5"/>
      <c r="E222" s="5"/>
      <c r="F222" s="5"/>
      <c r="G222" s="5"/>
      <c r="H222" s="5"/>
      <c r="I222" s="5"/>
      <c r="J222" s="5"/>
      <c r="K222" s="48"/>
      <c r="L222" s="12"/>
      <c r="M222" s="13"/>
      <c r="N222" s="14"/>
      <c r="O222" s="15">
        <f>IF(C222=0,"",C222/B221)</f>
        <v>0.90322580645161288</v>
      </c>
      <c r="P222" s="16">
        <v>28</v>
      </c>
      <c r="Q222" s="17">
        <f t="shared" ref="Q222:Q229" si="18">IF(P222=0,"",P222/P221)</f>
        <v>0.90322580645161288</v>
      </c>
      <c r="R222" s="17">
        <f t="shared" ref="R222:R229" si="19">IF(P222=0,"",100%-Q222)</f>
        <v>9.6774193548387122E-2</v>
      </c>
    </row>
    <row r="223" spans="1:19" ht="15.75" customHeight="1" x14ac:dyDescent="0.25">
      <c r="A223" s="4">
        <v>2102</v>
      </c>
      <c r="B223" s="5"/>
      <c r="C223" s="5"/>
      <c r="D223" s="5">
        <v>26</v>
      </c>
      <c r="E223" s="5"/>
      <c r="F223" s="5"/>
      <c r="G223" s="5"/>
      <c r="H223" s="5"/>
      <c r="I223" s="5"/>
      <c r="J223" s="5"/>
      <c r="K223" s="48"/>
      <c r="L223" s="12"/>
      <c r="M223" s="13"/>
      <c r="N223" s="14"/>
      <c r="O223" s="15">
        <f>IF(D223=0,"",D223/C222)</f>
        <v>0.9285714285714286</v>
      </c>
      <c r="P223" s="16">
        <v>26</v>
      </c>
      <c r="Q223" s="17">
        <f t="shared" si="18"/>
        <v>0.9285714285714286</v>
      </c>
      <c r="R223" s="17">
        <f t="shared" si="19"/>
        <v>7.1428571428571397E-2</v>
      </c>
      <c r="S223" s="18">
        <f>P223/P221</f>
        <v>0.83870967741935487</v>
      </c>
    </row>
    <row r="224" spans="1:19" ht="15.75" customHeight="1" x14ac:dyDescent="0.25">
      <c r="A224" s="4">
        <v>2201</v>
      </c>
      <c r="B224" s="5"/>
      <c r="C224" s="5"/>
      <c r="D224" s="5"/>
      <c r="E224" s="5">
        <v>24</v>
      </c>
      <c r="F224" s="5"/>
      <c r="G224" s="5"/>
      <c r="H224" s="5"/>
      <c r="I224" s="5"/>
      <c r="J224" s="5"/>
      <c r="K224" s="48"/>
      <c r="L224" s="12"/>
      <c r="M224" s="13"/>
      <c r="N224" s="14"/>
      <c r="O224" s="15">
        <f>IF(E224=0,"",E224/D223)</f>
        <v>0.92307692307692313</v>
      </c>
      <c r="P224" s="16">
        <v>24</v>
      </c>
      <c r="Q224" s="17">
        <f t="shared" si="18"/>
        <v>0.92307692307692313</v>
      </c>
      <c r="R224" s="17">
        <f t="shared" si="19"/>
        <v>7.6923076923076872E-2</v>
      </c>
    </row>
    <row r="225" spans="1:19" ht="15.75" customHeight="1" x14ac:dyDescent="0.25">
      <c r="A225" s="4">
        <v>2202</v>
      </c>
      <c r="B225" s="5"/>
      <c r="C225" s="5"/>
      <c r="D225" s="5"/>
      <c r="E225" s="5"/>
      <c r="F225" s="5">
        <v>20</v>
      </c>
      <c r="G225" s="5"/>
      <c r="H225" s="5"/>
      <c r="I225" s="5"/>
      <c r="J225" s="5"/>
      <c r="K225" s="48"/>
      <c r="L225" s="12"/>
      <c r="M225" s="13"/>
      <c r="N225" s="14"/>
      <c r="O225" s="15">
        <f>IF(F225=0,"",F225/E224)</f>
        <v>0.83333333333333337</v>
      </c>
      <c r="P225" s="16">
        <v>23</v>
      </c>
      <c r="Q225" s="17">
        <f t="shared" si="18"/>
        <v>0.95833333333333337</v>
      </c>
      <c r="R225" s="17">
        <f t="shared" si="19"/>
        <v>4.166666666666663E-2</v>
      </c>
    </row>
    <row r="226" spans="1:19" ht="15.75" customHeight="1" x14ac:dyDescent="0.25">
      <c r="A226" s="4">
        <v>2301</v>
      </c>
      <c r="B226" s="5"/>
      <c r="C226" s="5"/>
      <c r="D226" s="5"/>
      <c r="E226" s="5"/>
      <c r="F226" s="5"/>
      <c r="G226" s="5">
        <v>19</v>
      </c>
      <c r="H226" s="5"/>
      <c r="I226" s="5"/>
      <c r="J226" s="5"/>
      <c r="K226" s="48"/>
      <c r="L226" s="12"/>
      <c r="M226" s="13"/>
      <c r="N226" s="14"/>
      <c r="O226" s="15">
        <f>IF(G226=0,"",G226/F225)</f>
        <v>0.95</v>
      </c>
      <c r="P226" s="16">
        <v>23</v>
      </c>
      <c r="Q226" s="17">
        <f t="shared" si="18"/>
        <v>1</v>
      </c>
      <c r="R226" s="17">
        <f t="shared" si="19"/>
        <v>0</v>
      </c>
    </row>
    <row r="227" spans="1:19" ht="15.75" customHeight="1" x14ac:dyDescent="0.25">
      <c r="A227" s="4">
        <v>2302</v>
      </c>
      <c r="B227" s="5"/>
      <c r="C227" s="5"/>
      <c r="D227" s="5"/>
      <c r="E227" s="5"/>
      <c r="F227" s="5"/>
      <c r="G227" s="5"/>
      <c r="H227" s="5">
        <v>17</v>
      </c>
      <c r="I227" s="5"/>
      <c r="J227" s="5"/>
      <c r="K227" s="48"/>
      <c r="L227" s="12"/>
      <c r="M227" s="13"/>
      <c r="N227" s="14"/>
      <c r="O227" s="15">
        <f>IF(H227=0,"",H227/G226)</f>
        <v>0.89473684210526316</v>
      </c>
      <c r="P227" s="16">
        <v>21</v>
      </c>
      <c r="Q227" s="17">
        <f t="shared" si="18"/>
        <v>0.91304347826086951</v>
      </c>
      <c r="R227" s="17">
        <f t="shared" si="19"/>
        <v>8.6956521739130488E-2</v>
      </c>
    </row>
    <row r="228" spans="1:19" ht="15.75" customHeight="1" x14ac:dyDescent="0.25">
      <c r="A228" s="4">
        <v>2401</v>
      </c>
      <c r="B228" s="5"/>
      <c r="C228" s="5"/>
      <c r="D228" s="5"/>
      <c r="E228" s="5"/>
      <c r="F228" s="5"/>
      <c r="G228" s="5"/>
      <c r="H228" s="5"/>
      <c r="I228" s="5">
        <v>15</v>
      </c>
      <c r="J228" s="5"/>
      <c r="K228" s="48"/>
      <c r="L228" s="12"/>
      <c r="M228" s="13"/>
      <c r="N228" s="14"/>
      <c r="O228" s="15">
        <f>IF(I228=0,"",I228/H227)</f>
        <v>0.88235294117647056</v>
      </c>
      <c r="P228" s="16">
        <v>21</v>
      </c>
      <c r="Q228" s="17">
        <f t="shared" si="18"/>
        <v>1</v>
      </c>
      <c r="R228" s="17">
        <f t="shared" si="19"/>
        <v>0</v>
      </c>
    </row>
    <row r="229" spans="1:19" ht="15.75" customHeight="1" x14ac:dyDescent="0.25">
      <c r="A229" s="4">
        <v>2402</v>
      </c>
      <c r="B229" s="5"/>
      <c r="C229" s="5"/>
      <c r="D229" s="5"/>
      <c r="E229" s="5"/>
      <c r="F229" s="5"/>
      <c r="G229" s="5"/>
      <c r="H229" s="5"/>
      <c r="I229" s="5"/>
      <c r="J229" s="5">
        <v>15</v>
      </c>
      <c r="K229" s="48">
        <v>2</v>
      </c>
      <c r="L229" s="12"/>
      <c r="M229" s="13"/>
      <c r="N229" s="14"/>
      <c r="O229" s="15">
        <f>IF(J229=0,"",J229/I228)</f>
        <v>1</v>
      </c>
      <c r="P229" s="16">
        <v>18</v>
      </c>
      <c r="Q229" s="17">
        <f t="shared" si="18"/>
        <v>0.8571428571428571</v>
      </c>
      <c r="R229" s="17">
        <f t="shared" si="19"/>
        <v>0.1428571428571429</v>
      </c>
    </row>
    <row r="230" spans="1:19" ht="15.75" customHeight="1" x14ac:dyDescent="0.25">
      <c r="A230" s="4">
        <v>2501</v>
      </c>
      <c r="B230" s="5"/>
      <c r="C230" s="5"/>
      <c r="D230" s="5"/>
      <c r="E230" s="5"/>
      <c r="F230" s="5"/>
      <c r="G230" s="5"/>
      <c r="H230" s="5"/>
      <c r="I230" s="5"/>
      <c r="J230" s="5">
        <v>10</v>
      </c>
      <c r="K230" s="48">
        <v>8</v>
      </c>
      <c r="L230" s="12"/>
      <c r="M230" s="13"/>
      <c r="N230" s="19"/>
      <c r="O230" s="20"/>
      <c r="P230" s="21">
        <v>17</v>
      </c>
      <c r="Q230" s="22"/>
      <c r="R230" s="20"/>
    </row>
    <row r="231" spans="1:19" ht="15.75" customHeight="1" x14ac:dyDescent="0.25">
      <c r="A231" s="4">
        <v>2502</v>
      </c>
      <c r="B231" s="5"/>
      <c r="C231" s="5"/>
      <c r="D231" s="5"/>
      <c r="E231" s="5"/>
      <c r="F231" s="5"/>
      <c r="G231" s="5"/>
      <c r="H231" s="5"/>
      <c r="I231" s="5"/>
      <c r="J231" s="5">
        <v>5</v>
      </c>
      <c r="K231" s="48">
        <v>3</v>
      </c>
      <c r="L231" s="12"/>
      <c r="M231" s="13"/>
      <c r="N231" s="19"/>
      <c r="O231" s="23"/>
      <c r="P231" s="21">
        <v>8</v>
      </c>
      <c r="Q231" s="24"/>
      <c r="R231" s="23"/>
    </row>
    <row r="232" spans="1:19" ht="15.75" customHeight="1" x14ac:dyDescent="0.25">
      <c r="A232" s="4">
        <v>2601</v>
      </c>
      <c r="B232" s="5"/>
      <c r="C232" s="5"/>
      <c r="D232" s="5"/>
      <c r="E232" s="5"/>
      <c r="F232" s="5"/>
      <c r="G232" s="5"/>
      <c r="H232" s="5"/>
      <c r="I232" s="5"/>
      <c r="J232" s="5"/>
      <c r="K232" s="48"/>
      <c r="L232" s="12"/>
      <c r="M232" s="13"/>
      <c r="N232" s="19"/>
      <c r="O232" s="23"/>
      <c r="P232" s="21"/>
      <c r="Q232" s="24"/>
      <c r="R232" s="23"/>
    </row>
    <row r="233" spans="1:19" ht="15.75" customHeight="1" x14ac:dyDescent="0.25">
      <c r="A233" s="4">
        <v>2602</v>
      </c>
      <c r="B233" s="5"/>
      <c r="C233" s="5"/>
      <c r="D233" s="5"/>
      <c r="E233" s="5"/>
      <c r="F233" s="5"/>
      <c r="G233" s="5"/>
      <c r="H233" s="5"/>
      <c r="I233" s="5"/>
      <c r="J233" s="5"/>
      <c r="K233" s="48"/>
      <c r="L233" s="12"/>
      <c r="M233" s="13"/>
      <c r="N233" s="19"/>
      <c r="O233" s="13"/>
      <c r="P233" s="19"/>
      <c r="Q233" s="25"/>
      <c r="R233" s="23"/>
    </row>
    <row r="234" spans="1:19" ht="15.75" customHeight="1" x14ac:dyDescent="0.25">
      <c r="A234" s="4">
        <v>2701</v>
      </c>
      <c r="B234" s="5"/>
      <c r="C234" s="5"/>
      <c r="D234" s="5"/>
      <c r="E234" s="5"/>
      <c r="F234" s="5"/>
      <c r="G234" s="5"/>
      <c r="H234" s="5"/>
      <c r="I234" s="5"/>
      <c r="J234" s="5"/>
      <c r="K234" s="48"/>
      <c r="L234" s="12"/>
      <c r="M234" s="13"/>
      <c r="N234" s="19"/>
      <c r="O234" s="26" t="s">
        <v>21</v>
      </c>
      <c r="P234" s="27">
        <v>3</v>
      </c>
      <c r="Q234" s="28">
        <f>K237</f>
        <v>13</v>
      </c>
      <c r="R234" s="29" t="s">
        <v>4</v>
      </c>
    </row>
    <row r="235" spans="1:19" ht="15.75" customHeight="1" x14ac:dyDescent="0.25">
      <c r="A235" s="4">
        <v>2702</v>
      </c>
      <c r="B235" s="5"/>
      <c r="C235" s="5"/>
      <c r="D235" s="5"/>
      <c r="E235" s="5"/>
      <c r="F235" s="5"/>
      <c r="G235" s="5"/>
      <c r="H235" s="5"/>
      <c r="I235" s="5"/>
      <c r="J235" s="5"/>
      <c r="K235" s="48"/>
      <c r="L235" s="12"/>
      <c r="M235" s="13"/>
      <c r="N235" s="19"/>
      <c r="O235" s="30" t="s">
        <v>22</v>
      </c>
      <c r="P235" s="31">
        <f>IF(P234/B221=0,"",P234/B221)</f>
        <v>9.6774193548387094E-2</v>
      </c>
      <c r="Q235" s="32">
        <f>IF(P234/Q234=0,"",P234/Q234)</f>
        <v>0.23076923076923078</v>
      </c>
      <c r="R235" s="33" t="s">
        <v>23</v>
      </c>
    </row>
    <row r="236" spans="1:19" ht="15.75" x14ac:dyDescent="0.25">
      <c r="A236" s="4">
        <v>2801</v>
      </c>
      <c r="B236" s="103"/>
      <c r="C236" s="103"/>
      <c r="D236" s="103"/>
      <c r="E236" s="103"/>
      <c r="F236" s="103"/>
      <c r="G236" s="103"/>
      <c r="H236" s="103"/>
      <c r="I236" s="103"/>
      <c r="J236" s="103"/>
      <c r="K236" s="48"/>
      <c r="L236" s="34"/>
      <c r="M236" s="35"/>
      <c r="N236" s="36"/>
      <c r="O236" s="37"/>
      <c r="P236" s="38"/>
      <c r="Q236" s="38"/>
      <c r="R236" s="39"/>
    </row>
    <row r="237" spans="1:19" ht="18" x14ac:dyDescent="0.25">
      <c r="A237" s="40"/>
      <c r="B237" s="113" t="s">
        <v>24</v>
      </c>
      <c r="C237" s="113"/>
      <c r="D237" s="113"/>
      <c r="E237" s="113"/>
      <c r="F237" s="113"/>
      <c r="G237" s="113"/>
      <c r="H237" s="113"/>
      <c r="I237" s="113"/>
      <c r="J237" s="113"/>
      <c r="K237" s="102">
        <f>SUM(K224:K233)</f>
        <v>13</v>
      </c>
      <c r="L237" s="41">
        <f>IF(K229=0,"",K229/B221)</f>
        <v>6.4516129032258063E-2</v>
      </c>
      <c r="M237" s="41">
        <f>IF(K237=0,"",K237/B221)</f>
        <v>0.41935483870967744</v>
      </c>
      <c r="N237" s="42">
        <f>IF(K229=0,"0%",M237-L237)</f>
        <v>0.35483870967741937</v>
      </c>
      <c r="O237" s="2"/>
      <c r="P237" s="3"/>
      <c r="Q237" s="43"/>
      <c r="R237" s="2"/>
    </row>
    <row r="238" spans="1:19" ht="12.75" customHeight="1" x14ac:dyDescent="0.25"/>
    <row r="239" spans="1:19" ht="12.75" customHeight="1" x14ac:dyDescent="0.25"/>
    <row r="240" spans="1:19" ht="26.25" x14ac:dyDescent="0.4">
      <c r="B240" s="114" t="s">
        <v>0</v>
      </c>
      <c r="C240" s="114"/>
      <c r="D240" s="114"/>
      <c r="E240" s="114"/>
      <c r="F240" s="114"/>
      <c r="G240" s="114"/>
      <c r="H240" s="114"/>
      <c r="I240" s="114"/>
      <c r="J240" s="114"/>
      <c r="K240" s="1" t="s">
        <v>39</v>
      </c>
      <c r="L240" s="1"/>
      <c r="M240" s="2"/>
      <c r="N240" s="2"/>
      <c r="O240" s="3"/>
      <c r="P240" s="2"/>
      <c r="Q240" s="3"/>
      <c r="R240" s="3"/>
      <c r="S240" s="3"/>
    </row>
    <row r="241" spans="1:19" ht="20.25" x14ac:dyDescent="0.25">
      <c r="A241" s="115" t="s">
        <v>2</v>
      </c>
      <c r="B241" s="116" t="s">
        <v>3</v>
      </c>
      <c r="C241" s="117"/>
      <c r="D241" s="117"/>
      <c r="E241" s="117"/>
      <c r="F241" s="117"/>
      <c r="G241" s="117"/>
      <c r="H241" s="117"/>
      <c r="I241" s="117"/>
      <c r="J241" s="117"/>
      <c r="K241" s="118" t="s">
        <v>4</v>
      </c>
      <c r="L241" s="112" t="s">
        <v>5</v>
      </c>
      <c r="M241" s="112" t="s">
        <v>6</v>
      </c>
      <c r="N241" s="120" t="s">
        <v>7</v>
      </c>
      <c r="O241" s="112" t="s">
        <v>8</v>
      </c>
      <c r="P241" s="110" t="s">
        <v>9</v>
      </c>
      <c r="Q241" s="110" t="s">
        <v>10</v>
      </c>
      <c r="R241" s="112" t="s">
        <v>11</v>
      </c>
    </row>
    <row r="242" spans="1:19" ht="15.75" x14ac:dyDescent="0.25">
      <c r="A242" s="111"/>
      <c r="B242" s="4" t="s">
        <v>12</v>
      </c>
      <c r="C242" s="4" t="s">
        <v>13</v>
      </c>
      <c r="D242" s="4" t="s">
        <v>14</v>
      </c>
      <c r="E242" s="4" t="s">
        <v>15</v>
      </c>
      <c r="F242" s="4" t="s">
        <v>16</v>
      </c>
      <c r="G242" s="4" t="s">
        <v>17</v>
      </c>
      <c r="H242" s="4" t="s">
        <v>18</v>
      </c>
      <c r="I242" s="4" t="s">
        <v>19</v>
      </c>
      <c r="J242" s="4" t="s">
        <v>20</v>
      </c>
      <c r="K242" s="119"/>
      <c r="L242" s="111"/>
      <c r="M242" s="111"/>
      <c r="N242" s="111"/>
      <c r="O242" s="111"/>
      <c r="P242" s="111"/>
      <c r="Q242" s="111"/>
      <c r="R242" s="111"/>
    </row>
    <row r="243" spans="1:19" ht="15.75" customHeight="1" x14ac:dyDescent="0.25">
      <c r="A243" s="4">
        <v>2101</v>
      </c>
      <c r="B243" s="5">
        <v>34</v>
      </c>
      <c r="C243" s="5"/>
      <c r="D243" s="5"/>
      <c r="E243" s="5"/>
      <c r="F243" s="5"/>
      <c r="G243" s="5"/>
      <c r="H243" s="5"/>
      <c r="I243" s="5"/>
      <c r="J243" s="5"/>
      <c r="K243" s="48"/>
      <c r="L243" s="6"/>
      <c r="M243" s="7"/>
      <c r="N243" s="8"/>
      <c r="O243" s="9"/>
      <c r="P243" s="10">
        <f>B243</f>
        <v>34</v>
      </c>
      <c r="Q243" s="11"/>
      <c r="R243" s="9"/>
    </row>
    <row r="244" spans="1:19" ht="15.75" customHeight="1" x14ac:dyDescent="0.25">
      <c r="A244" s="4">
        <v>2102</v>
      </c>
      <c r="B244" s="5"/>
      <c r="C244" s="5">
        <v>25</v>
      </c>
      <c r="D244" s="5"/>
      <c r="E244" s="5"/>
      <c r="F244" s="5"/>
      <c r="G244" s="5"/>
      <c r="H244" s="5"/>
      <c r="I244" s="5"/>
      <c r="J244" s="5"/>
      <c r="K244" s="48"/>
      <c r="L244" s="12"/>
      <c r="M244" s="13"/>
      <c r="N244" s="14"/>
      <c r="O244" s="15">
        <f>IF(C244=0,"",C244/B243)</f>
        <v>0.73529411764705888</v>
      </c>
      <c r="P244" s="16">
        <v>25</v>
      </c>
      <c r="Q244" s="17">
        <f t="shared" ref="Q244:Q251" si="20">IF(P244=0,"",P244/P243)</f>
        <v>0.73529411764705888</v>
      </c>
      <c r="R244" s="17">
        <f t="shared" ref="R244:R251" si="21">IF(P244=0,"",100%-Q244)</f>
        <v>0.26470588235294112</v>
      </c>
    </row>
    <row r="245" spans="1:19" ht="15.75" customHeight="1" x14ac:dyDescent="0.25">
      <c r="A245" s="4">
        <v>2201</v>
      </c>
      <c r="B245" s="5"/>
      <c r="C245" s="5"/>
      <c r="D245" s="5">
        <v>24</v>
      </c>
      <c r="E245" s="5"/>
      <c r="F245" s="5"/>
      <c r="G245" s="5"/>
      <c r="H245" s="5"/>
      <c r="I245" s="5"/>
      <c r="J245" s="5"/>
      <c r="K245" s="48"/>
      <c r="L245" s="12"/>
      <c r="M245" s="13"/>
      <c r="N245" s="14"/>
      <c r="O245" s="15">
        <f>IF(D245=0,"",D245/C244)</f>
        <v>0.96</v>
      </c>
      <c r="P245" s="16">
        <v>24</v>
      </c>
      <c r="Q245" s="17">
        <f t="shared" si="20"/>
        <v>0.96</v>
      </c>
      <c r="R245" s="17">
        <f t="shared" si="21"/>
        <v>4.0000000000000036E-2</v>
      </c>
      <c r="S245" s="18">
        <f>P245/P243</f>
        <v>0.70588235294117652</v>
      </c>
    </row>
    <row r="246" spans="1:19" ht="15.75" customHeight="1" x14ac:dyDescent="0.25">
      <c r="A246" s="4">
        <v>2202</v>
      </c>
      <c r="B246" s="5"/>
      <c r="C246" s="5"/>
      <c r="D246" s="5"/>
      <c r="E246" s="5">
        <v>23</v>
      </c>
      <c r="F246" s="5"/>
      <c r="G246" s="5"/>
      <c r="H246" s="5"/>
      <c r="I246" s="5"/>
      <c r="J246" s="5"/>
      <c r="K246" s="48"/>
      <c r="L246" s="12"/>
      <c r="M246" s="13"/>
      <c r="N246" s="14"/>
      <c r="O246" s="15">
        <f>IF(E246=0,"",E246/D245)</f>
        <v>0.95833333333333337</v>
      </c>
      <c r="P246" s="16">
        <v>24</v>
      </c>
      <c r="Q246" s="17">
        <f t="shared" si="20"/>
        <v>1</v>
      </c>
      <c r="R246" s="17">
        <f t="shared" si="21"/>
        <v>0</v>
      </c>
    </row>
    <row r="247" spans="1:19" ht="15.75" customHeight="1" x14ac:dyDescent="0.25">
      <c r="A247" s="4">
        <v>2301</v>
      </c>
      <c r="B247" s="5"/>
      <c r="C247" s="5"/>
      <c r="D247" s="5"/>
      <c r="E247" s="5"/>
      <c r="F247" s="5">
        <v>22</v>
      </c>
      <c r="G247" s="5"/>
      <c r="H247" s="5"/>
      <c r="I247" s="5"/>
      <c r="J247" s="5"/>
      <c r="K247" s="48"/>
      <c r="L247" s="12"/>
      <c r="M247" s="13"/>
      <c r="N247" s="14"/>
      <c r="O247" s="15">
        <f>IF(F247=0,"",F247/E246)</f>
        <v>0.95652173913043481</v>
      </c>
      <c r="P247" s="16">
        <v>23</v>
      </c>
      <c r="Q247" s="17">
        <f t="shared" si="20"/>
        <v>0.95833333333333337</v>
      </c>
      <c r="R247" s="17">
        <f t="shared" si="21"/>
        <v>4.166666666666663E-2</v>
      </c>
    </row>
    <row r="248" spans="1:19" ht="15.75" customHeight="1" x14ac:dyDescent="0.25">
      <c r="A248" s="4">
        <v>2302</v>
      </c>
      <c r="B248" s="5"/>
      <c r="C248" s="5"/>
      <c r="D248" s="5"/>
      <c r="E248" s="5"/>
      <c r="F248" s="5"/>
      <c r="G248" s="5">
        <v>17</v>
      </c>
      <c r="H248" s="5"/>
      <c r="I248" s="5"/>
      <c r="J248" s="5"/>
      <c r="K248" s="48"/>
      <c r="L248" s="12"/>
      <c r="M248" s="13"/>
      <c r="N248" s="14"/>
      <c r="O248" s="15">
        <f>IF(G248=0,"",G248/F247)</f>
        <v>0.77272727272727271</v>
      </c>
      <c r="P248" s="16">
        <v>22</v>
      </c>
      <c r="Q248" s="17">
        <f t="shared" si="20"/>
        <v>0.95652173913043481</v>
      </c>
      <c r="R248" s="17">
        <f t="shared" si="21"/>
        <v>4.3478260869565188E-2</v>
      </c>
    </row>
    <row r="249" spans="1:19" ht="15.75" customHeight="1" x14ac:dyDescent="0.25">
      <c r="A249" s="4">
        <v>2401</v>
      </c>
      <c r="B249" s="5"/>
      <c r="C249" s="5"/>
      <c r="D249" s="5"/>
      <c r="E249" s="5"/>
      <c r="F249" s="5"/>
      <c r="G249" s="5"/>
      <c r="H249" s="5">
        <v>12</v>
      </c>
      <c r="I249" s="5"/>
      <c r="J249" s="5"/>
      <c r="K249" s="48"/>
      <c r="L249" s="12"/>
      <c r="M249" s="13"/>
      <c r="N249" s="14"/>
      <c r="O249" s="15">
        <f>IF(H249=0,"",H249/G248)</f>
        <v>0.70588235294117652</v>
      </c>
      <c r="P249" s="16">
        <v>19</v>
      </c>
      <c r="Q249" s="17">
        <f t="shared" si="20"/>
        <v>0.86363636363636365</v>
      </c>
      <c r="R249" s="17">
        <f t="shared" si="21"/>
        <v>0.13636363636363635</v>
      </c>
    </row>
    <row r="250" spans="1:19" ht="15.75" customHeight="1" x14ac:dyDescent="0.25">
      <c r="A250" s="4">
        <v>2402</v>
      </c>
      <c r="B250" s="5"/>
      <c r="C250" s="5"/>
      <c r="D250" s="5"/>
      <c r="E250" s="5"/>
      <c r="F250" s="5"/>
      <c r="G250" s="5"/>
      <c r="H250" s="5"/>
      <c r="I250" s="5">
        <v>10</v>
      </c>
      <c r="J250" s="5"/>
      <c r="K250" s="48"/>
      <c r="L250" s="12"/>
      <c r="M250" s="13"/>
      <c r="N250" s="14"/>
      <c r="O250" s="15">
        <f>IF(I250=0,"",I250/H249)</f>
        <v>0.83333333333333337</v>
      </c>
      <c r="P250" s="16">
        <v>15</v>
      </c>
      <c r="Q250" s="17">
        <f t="shared" si="20"/>
        <v>0.78947368421052633</v>
      </c>
      <c r="R250" s="17">
        <f t="shared" si="21"/>
        <v>0.21052631578947367</v>
      </c>
    </row>
    <row r="251" spans="1:19" ht="15.75" customHeight="1" x14ac:dyDescent="0.25">
      <c r="A251" s="4">
        <v>2501</v>
      </c>
      <c r="B251" s="5"/>
      <c r="C251" s="5"/>
      <c r="D251" s="5"/>
      <c r="E251" s="5"/>
      <c r="F251" s="5"/>
      <c r="G251" s="5"/>
      <c r="H251" s="5"/>
      <c r="I251" s="5"/>
      <c r="J251" s="89">
        <v>1</v>
      </c>
      <c r="K251" s="48">
        <v>0</v>
      </c>
      <c r="L251" s="12"/>
      <c r="M251" s="13"/>
      <c r="N251" s="14"/>
      <c r="O251" s="15">
        <f>IF(J251=0,"",J251/I250)</f>
        <v>0.1</v>
      </c>
      <c r="P251" s="16">
        <v>14</v>
      </c>
      <c r="Q251" s="17">
        <f t="shared" si="20"/>
        <v>0.93333333333333335</v>
      </c>
      <c r="R251" s="17">
        <f t="shared" si="21"/>
        <v>6.6666666666666652E-2</v>
      </c>
    </row>
    <row r="252" spans="1:19" ht="15.75" customHeight="1" x14ac:dyDescent="0.25">
      <c r="A252" s="4">
        <v>2502</v>
      </c>
      <c r="B252" s="5"/>
      <c r="C252" s="5"/>
      <c r="D252" s="5"/>
      <c r="E252" s="5"/>
      <c r="F252" s="5"/>
      <c r="G252" s="5"/>
      <c r="H252" s="5"/>
      <c r="I252" s="5"/>
      <c r="J252" s="5">
        <v>10</v>
      </c>
      <c r="K252" s="48"/>
      <c r="L252" s="12"/>
      <c r="M252" s="13"/>
      <c r="N252" s="19"/>
      <c r="O252" s="20"/>
      <c r="P252" s="21">
        <v>11</v>
      </c>
      <c r="Q252" s="22"/>
      <c r="R252" s="20"/>
    </row>
    <row r="253" spans="1:19" ht="15.75" customHeight="1" x14ac:dyDescent="0.25">
      <c r="A253" s="4">
        <v>2601</v>
      </c>
      <c r="B253" s="5"/>
      <c r="C253" s="5"/>
      <c r="D253" s="5"/>
      <c r="E253" s="5"/>
      <c r="F253" s="5"/>
      <c r="G253" s="5"/>
      <c r="H253" s="5"/>
      <c r="I253" s="5"/>
      <c r="J253" s="5"/>
      <c r="K253" s="48"/>
      <c r="L253" s="12"/>
      <c r="M253" s="13"/>
      <c r="N253" s="19"/>
      <c r="O253" s="23"/>
      <c r="P253" s="21"/>
      <c r="Q253" s="24"/>
      <c r="R253" s="23"/>
    </row>
    <row r="254" spans="1:19" ht="15.75" customHeight="1" x14ac:dyDescent="0.25">
      <c r="A254" s="4">
        <v>2602</v>
      </c>
      <c r="B254" s="5"/>
      <c r="C254" s="5"/>
      <c r="D254" s="5"/>
      <c r="E254" s="5"/>
      <c r="F254" s="5"/>
      <c r="G254" s="5"/>
      <c r="H254" s="5"/>
      <c r="I254" s="5"/>
      <c r="J254" s="5"/>
      <c r="K254" s="48"/>
      <c r="L254" s="12"/>
      <c r="M254" s="13"/>
      <c r="N254" s="19"/>
      <c r="O254" s="23"/>
      <c r="P254" s="21"/>
      <c r="Q254" s="24"/>
      <c r="R254" s="23"/>
    </row>
    <row r="255" spans="1:19" ht="15.75" customHeight="1" x14ac:dyDescent="0.25">
      <c r="A255" s="4">
        <v>2701</v>
      </c>
      <c r="B255" s="5"/>
      <c r="C255" s="5"/>
      <c r="D255" s="5"/>
      <c r="E255" s="5"/>
      <c r="F255" s="5"/>
      <c r="G255" s="5"/>
      <c r="H255" s="5"/>
      <c r="I255" s="5"/>
      <c r="J255" s="5"/>
      <c r="K255" s="48"/>
      <c r="L255" s="12"/>
      <c r="M255" s="13"/>
      <c r="N255" s="19"/>
      <c r="O255" s="13"/>
      <c r="P255" s="19"/>
      <c r="Q255" s="25"/>
      <c r="R255" s="23"/>
    </row>
    <row r="256" spans="1:19" ht="15.75" customHeight="1" x14ac:dyDescent="0.25">
      <c r="A256" s="4">
        <v>2702</v>
      </c>
      <c r="B256" s="5"/>
      <c r="C256" s="5"/>
      <c r="D256" s="5"/>
      <c r="E256" s="5"/>
      <c r="F256" s="5"/>
      <c r="G256" s="5"/>
      <c r="H256" s="5"/>
      <c r="I256" s="5"/>
      <c r="J256" s="5"/>
      <c r="K256" s="48"/>
      <c r="L256" s="12"/>
      <c r="M256" s="13"/>
      <c r="N256" s="19"/>
      <c r="O256" s="26" t="s">
        <v>21</v>
      </c>
      <c r="P256" s="27"/>
      <c r="Q256" s="28" t="str">
        <f>IF(SUM(K245:K252)=0,"",SUM(K245:K252))</f>
        <v/>
      </c>
      <c r="R256" s="29" t="s">
        <v>4</v>
      </c>
    </row>
    <row r="257" spans="1:23" ht="15.75" customHeight="1" x14ac:dyDescent="0.25">
      <c r="A257" s="4">
        <v>2801</v>
      </c>
      <c r="B257" s="5"/>
      <c r="C257" s="5"/>
      <c r="D257" s="5"/>
      <c r="E257" s="5"/>
      <c r="F257" s="5"/>
      <c r="G257" s="5"/>
      <c r="H257" s="5"/>
      <c r="I257" s="5"/>
      <c r="J257" s="5"/>
      <c r="K257" s="48"/>
      <c r="L257" s="12"/>
      <c r="M257" s="13"/>
      <c r="N257" s="19"/>
      <c r="O257" s="30" t="s">
        <v>22</v>
      </c>
      <c r="P257" s="31" t="str">
        <f>IF(P256/B243=0,"",P256/B243)</f>
        <v/>
      </c>
      <c r="Q257" s="32" t="e">
        <f>IF(P256/Q256=0,"",P256/Q256)</f>
        <v>#VALUE!</v>
      </c>
      <c r="R257" s="33" t="s">
        <v>23</v>
      </c>
    </row>
    <row r="258" spans="1:23" ht="15.75" customHeight="1" x14ac:dyDescent="0.25">
      <c r="A258" s="4">
        <v>2802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48"/>
      <c r="L258" s="34"/>
      <c r="M258" s="35"/>
      <c r="N258" s="36"/>
      <c r="O258" s="37"/>
      <c r="P258" s="38"/>
      <c r="Q258" s="38"/>
      <c r="R258" s="39"/>
      <c r="W258" s="80">
        <f>AVERAGE(S245,S267)</f>
        <v>0.71657754010695185</v>
      </c>
    </row>
    <row r="259" spans="1:23" ht="18" customHeight="1" x14ac:dyDescent="0.25">
      <c r="A259" s="40"/>
      <c r="B259" s="113" t="s">
        <v>24</v>
      </c>
      <c r="C259" s="113"/>
      <c r="D259" s="113"/>
      <c r="E259" s="113"/>
      <c r="F259" s="113"/>
      <c r="G259" s="113"/>
      <c r="H259" s="113"/>
      <c r="I259" s="113"/>
      <c r="J259" s="113"/>
      <c r="K259" s="102">
        <f>SUM(K246:K255)</f>
        <v>0</v>
      </c>
      <c r="L259" s="41">
        <f>K251/B243</f>
        <v>0</v>
      </c>
      <c r="M259" s="41">
        <f>K259/B243</f>
        <v>0</v>
      </c>
      <c r="N259" s="42">
        <f>M259-L259</f>
        <v>0</v>
      </c>
      <c r="O259" s="2"/>
      <c r="P259" s="3"/>
      <c r="Q259" s="43"/>
      <c r="R259" s="2"/>
    </row>
    <row r="260" spans="1:23" ht="12.75" customHeight="1" x14ac:dyDescent="0.25"/>
    <row r="261" spans="1:23" ht="12.75" customHeight="1" x14ac:dyDescent="0.25"/>
    <row r="262" spans="1:23" ht="26.25" x14ac:dyDescent="0.4">
      <c r="B262" s="114" t="s">
        <v>0</v>
      </c>
      <c r="C262" s="114"/>
      <c r="D262" s="114"/>
      <c r="E262" s="114"/>
      <c r="F262" s="114"/>
      <c r="G262" s="114"/>
      <c r="H262" s="114"/>
      <c r="I262" s="114"/>
      <c r="J262" s="114"/>
      <c r="K262" s="1" t="s">
        <v>40</v>
      </c>
      <c r="L262" s="1"/>
      <c r="M262" s="2"/>
      <c r="N262" s="2"/>
      <c r="O262" s="3"/>
      <c r="P262" s="2"/>
      <c r="Q262" s="3"/>
      <c r="R262" s="3"/>
      <c r="S262" s="3"/>
    </row>
    <row r="263" spans="1:23" ht="20.25" x14ac:dyDescent="0.25">
      <c r="A263" s="115" t="s">
        <v>2</v>
      </c>
      <c r="B263" s="116" t="s">
        <v>3</v>
      </c>
      <c r="C263" s="117"/>
      <c r="D263" s="117"/>
      <c r="E263" s="117"/>
      <c r="F263" s="117"/>
      <c r="G263" s="117"/>
      <c r="H263" s="117"/>
      <c r="I263" s="117"/>
      <c r="J263" s="117"/>
      <c r="K263" s="118" t="s">
        <v>4</v>
      </c>
      <c r="L263" s="112" t="s">
        <v>5</v>
      </c>
      <c r="M263" s="112" t="s">
        <v>6</v>
      </c>
      <c r="N263" s="120" t="s">
        <v>7</v>
      </c>
      <c r="O263" s="112" t="s">
        <v>8</v>
      </c>
      <c r="P263" s="110" t="s">
        <v>9</v>
      </c>
      <c r="Q263" s="110" t="s">
        <v>10</v>
      </c>
      <c r="R263" s="112" t="s">
        <v>11</v>
      </c>
    </row>
    <row r="264" spans="1:23" ht="15.75" x14ac:dyDescent="0.25">
      <c r="A264" s="111"/>
      <c r="B264" s="4" t="s">
        <v>12</v>
      </c>
      <c r="C264" s="4" t="s">
        <v>13</v>
      </c>
      <c r="D264" s="4" t="s">
        <v>14</v>
      </c>
      <c r="E264" s="4" t="s">
        <v>15</v>
      </c>
      <c r="F264" s="4" t="s">
        <v>16</v>
      </c>
      <c r="G264" s="4" t="s">
        <v>17</v>
      </c>
      <c r="H264" s="4" t="s">
        <v>18</v>
      </c>
      <c r="I264" s="4" t="s">
        <v>19</v>
      </c>
      <c r="J264" s="4" t="s">
        <v>20</v>
      </c>
      <c r="K264" s="119"/>
      <c r="L264" s="111"/>
      <c r="M264" s="111"/>
      <c r="N264" s="111"/>
      <c r="O264" s="111"/>
      <c r="P264" s="111"/>
      <c r="Q264" s="111"/>
      <c r="R264" s="111"/>
    </row>
    <row r="265" spans="1:23" ht="15.75" customHeight="1" x14ac:dyDescent="0.25">
      <c r="A265" s="4">
        <v>2102</v>
      </c>
      <c r="B265" s="5">
        <v>33</v>
      </c>
      <c r="C265" s="5"/>
      <c r="D265" s="5"/>
      <c r="E265" s="5"/>
      <c r="F265" s="5"/>
      <c r="G265" s="5"/>
      <c r="H265" s="5"/>
      <c r="I265" s="5"/>
      <c r="J265" s="5"/>
      <c r="K265" s="48"/>
      <c r="L265" s="6"/>
      <c r="M265" s="7"/>
      <c r="N265" s="8"/>
      <c r="O265" s="9"/>
      <c r="P265" s="10">
        <f>B265</f>
        <v>33</v>
      </c>
      <c r="Q265" s="11"/>
      <c r="R265" s="9"/>
    </row>
    <row r="266" spans="1:23" ht="15.75" customHeight="1" x14ac:dyDescent="0.25">
      <c r="A266" s="4">
        <v>2201</v>
      </c>
      <c r="B266" s="5"/>
      <c r="C266" s="5">
        <v>26</v>
      </c>
      <c r="D266" s="5"/>
      <c r="E266" s="5"/>
      <c r="F266" s="5"/>
      <c r="G266" s="5"/>
      <c r="H266" s="5"/>
      <c r="I266" s="5"/>
      <c r="J266" s="5"/>
      <c r="K266" s="48"/>
      <c r="L266" s="12"/>
      <c r="M266" s="13"/>
      <c r="N266" s="14"/>
      <c r="O266" s="15">
        <f>IF(C266=0,"",C266/B265)</f>
        <v>0.78787878787878785</v>
      </c>
      <c r="P266" s="16">
        <v>26</v>
      </c>
      <c r="Q266" s="17">
        <f t="shared" ref="Q266:Q273" si="22">IF(P266=0,"",P266/P265)</f>
        <v>0.78787878787878785</v>
      </c>
      <c r="R266" s="17">
        <f t="shared" ref="R266:R273" si="23">IF(P266=0,"",100%-Q266)</f>
        <v>0.21212121212121215</v>
      </c>
    </row>
    <row r="267" spans="1:23" ht="15.75" customHeight="1" x14ac:dyDescent="0.25">
      <c r="A267" s="4">
        <v>2202</v>
      </c>
      <c r="B267" s="5"/>
      <c r="C267" s="5"/>
      <c r="D267" s="5">
        <v>22</v>
      </c>
      <c r="E267" s="5"/>
      <c r="F267" s="5"/>
      <c r="G267" s="5"/>
      <c r="H267" s="5"/>
      <c r="I267" s="5"/>
      <c r="J267" s="5"/>
      <c r="K267" s="48"/>
      <c r="L267" s="12"/>
      <c r="M267" s="13"/>
      <c r="N267" s="14"/>
      <c r="O267" s="15">
        <f>IF(D267=0,"",D267/C266)</f>
        <v>0.84615384615384615</v>
      </c>
      <c r="P267" s="16">
        <v>24</v>
      </c>
      <c r="Q267" s="17">
        <f t="shared" si="22"/>
        <v>0.92307692307692313</v>
      </c>
      <c r="R267" s="17">
        <f t="shared" si="23"/>
        <v>7.6923076923076872E-2</v>
      </c>
      <c r="S267" s="18">
        <f>P267/P265</f>
        <v>0.72727272727272729</v>
      </c>
    </row>
    <row r="268" spans="1:23" ht="15.75" customHeight="1" x14ac:dyDescent="0.25">
      <c r="A268" s="4">
        <v>2301</v>
      </c>
      <c r="B268" s="5"/>
      <c r="C268" s="5"/>
      <c r="D268" s="5"/>
      <c r="E268" s="5">
        <v>15</v>
      </c>
      <c r="F268" s="5"/>
      <c r="G268" s="5"/>
      <c r="H268" s="5"/>
      <c r="I268" s="5"/>
      <c r="J268" s="5"/>
      <c r="K268" s="48"/>
      <c r="L268" s="12"/>
      <c r="M268" s="13"/>
      <c r="N268" s="14"/>
      <c r="O268" s="15">
        <f>IF(E268=0,"",E268/D267)</f>
        <v>0.68181818181818177</v>
      </c>
      <c r="P268" s="16">
        <v>23</v>
      </c>
      <c r="Q268" s="17">
        <f t="shared" si="22"/>
        <v>0.95833333333333337</v>
      </c>
      <c r="R268" s="17">
        <f t="shared" si="23"/>
        <v>4.166666666666663E-2</v>
      </c>
    </row>
    <row r="269" spans="1:23" ht="15.75" customHeight="1" x14ac:dyDescent="0.25">
      <c r="A269" s="4">
        <v>2302</v>
      </c>
      <c r="B269" s="5"/>
      <c r="C269" s="5"/>
      <c r="D269" s="5"/>
      <c r="E269" s="5"/>
      <c r="F269" s="5">
        <v>9</v>
      </c>
      <c r="G269" s="5"/>
      <c r="H269" s="5"/>
      <c r="I269" s="5"/>
      <c r="J269" s="5"/>
      <c r="K269" s="48"/>
      <c r="L269" s="12"/>
      <c r="M269" s="13"/>
      <c r="N269" s="14"/>
      <c r="O269" s="15">
        <f>IF(F269=0,"",F269/E268)</f>
        <v>0.6</v>
      </c>
      <c r="P269" s="16">
        <v>19</v>
      </c>
      <c r="Q269" s="17">
        <f t="shared" si="22"/>
        <v>0.82608695652173914</v>
      </c>
      <c r="R269" s="17">
        <f t="shared" si="23"/>
        <v>0.17391304347826086</v>
      </c>
    </row>
    <row r="270" spans="1:23" ht="15.75" customHeight="1" x14ac:dyDescent="0.25">
      <c r="A270" s="4">
        <v>2401</v>
      </c>
      <c r="B270" s="5"/>
      <c r="C270" s="5"/>
      <c r="D270" s="5"/>
      <c r="E270" s="5"/>
      <c r="F270" s="5"/>
      <c r="G270" s="5">
        <v>8</v>
      </c>
      <c r="H270" s="5"/>
      <c r="I270" s="5"/>
      <c r="J270" s="5"/>
      <c r="K270" s="48"/>
      <c r="L270" s="12"/>
      <c r="M270" s="13"/>
      <c r="N270" s="14"/>
      <c r="O270" s="15">
        <f>IF(G270=0,"",G270/F269)</f>
        <v>0.88888888888888884</v>
      </c>
      <c r="P270" s="16">
        <v>18</v>
      </c>
      <c r="Q270" s="17">
        <f t="shared" si="22"/>
        <v>0.94736842105263153</v>
      </c>
      <c r="R270" s="17">
        <f t="shared" si="23"/>
        <v>5.2631578947368474E-2</v>
      </c>
    </row>
    <row r="271" spans="1:23" ht="15.75" customHeight="1" x14ac:dyDescent="0.25">
      <c r="A271" s="4">
        <v>2402</v>
      </c>
      <c r="B271" s="5"/>
      <c r="C271" s="5"/>
      <c r="D271" s="5"/>
      <c r="E271" s="5"/>
      <c r="F271" s="5"/>
      <c r="G271" s="5"/>
      <c r="H271" s="5">
        <v>5</v>
      </c>
      <c r="I271" s="5"/>
      <c r="J271" s="5"/>
      <c r="K271" s="48"/>
      <c r="L271" s="12"/>
      <c r="M271" s="13"/>
      <c r="N271" s="14"/>
      <c r="O271" s="15">
        <f>IF(H271=0,"",H271/G270)</f>
        <v>0.625</v>
      </c>
      <c r="P271" s="16">
        <v>17</v>
      </c>
      <c r="Q271" s="17">
        <f t="shared" si="22"/>
        <v>0.94444444444444442</v>
      </c>
      <c r="R271" s="17">
        <f t="shared" si="23"/>
        <v>5.555555555555558E-2</v>
      </c>
    </row>
    <row r="272" spans="1:23" ht="15.75" customHeight="1" x14ac:dyDescent="0.25">
      <c r="A272" s="4">
        <v>2501</v>
      </c>
      <c r="B272" s="5"/>
      <c r="C272" s="5"/>
      <c r="D272" s="5"/>
      <c r="E272" s="5"/>
      <c r="F272" s="5"/>
      <c r="G272" s="5"/>
      <c r="H272" s="5"/>
      <c r="I272" s="5">
        <v>5</v>
      </c>
      <c r="J272" s="5"/>
      <c r="K272" s="48"/>
      <c r="L272" s="12"/>
      <c r="M272" s="13"/>
      <c r="N272" s="14"/>
      <c r="O272" s="15">
        <f>IF(I272=0,"",I272/H271)</f>
        <v>1</v>
      </c>
      <c r="P272" s="16">
        <v>15</v>
      </c>
      <c r="Q272" s="17">
        <f t="shared" si="22"/>
        <v>0.88235294117647056</v>
      </c>
      <c r="R272" s="17">
        <f t="shared" si="23"/>
        <v>0.11764705882352944</v>
      </c>
    </row>
    <row r="273" spans="1:19" ht="15.75" customHeight="1" x14ac:dyDescent="0.25">
      <c r="A273" s="4">
        <v>2502</v>
      </c>
      <c r="B273" s="5"/>
      <c r="C273" s="5"/>
      <c r="D273" s="5"/>
      <c r="E273" s="5"/>
      <c r="F273" s="5"/>
      <c r="G273" s="5"/>
      <c r="H273" s="5"/>
      <c r="I273" s="5"/>
      <c r="J273" s="5">
        <v>3</v>
      </c>
      <c r="K273" s="48">
        <v>3</v>
      </c>
      <c r="L273" s="12"/>
      <c r="M273" s="13"/>
      <c r="N273" s="14"/>
      <c r="O273" s="15">
        <f>IF(J273=0,"",J273/I272)</f>
        <v>0.6</v>
      </c>
      <c r="P273" s="16">
        <v>12</v>
      </c>
      <c r="Q273" s="17">
        <f t="shared" si="22"/>
        <v>0.8</v>
      </c>
      <c r="R273" s="17">
        <f t="shared" si="23"/>
        <v>0.19999999999999996</v>
      </c>
    </row>
    <row r="274" spans="1:19" ht="15.75" customHeight="1" x14ac:dyDescent="0.25">
      <c r="A274" s="4">
        <v>2601</v>
      </c>
      <c r="B274" s="5"/>
      <c r="C274" s="5"/>
      <c r="D274" s="5"/>
      <c r="E274" s="5"/>
      <c r="F274" s="5"/>
      <c r="G274" s="5"/>
      <c r="H274" s="5"/>
      <c r="I274" s="5"/>
      <c r="J274" s="5"/>
      <c r="K274" s="48"/>
      <c r="L274" s="12"/>
      <c r="M274" s="13"/>
      <c r="N274" s="19"/>
      <c r="O274" s="20"/>
      <c r="P274" s="21"/>
      <c r="Q274" s="22"/>
      <c r="R274" s="20"/>
    </row>
    <row r="275" spans="1:19" ht="15.75" customHeight="1" x14ac:dyDescent="0.25">
      <c r="A275" s="4">
        <v>2602</v>
      </c>
      <c r="B275" s="5"/>
      <c r="C275" s="5"/>
      <c r="D275" s="5"/>
      <c r="E275" s="5"/>
      <c r="F275" s="5"/>
      <c r="G275" s="5"/>
      <c r="H275" s="5"/>
      <c r="I275" s="5"/>
      <c r="J275" s="5"/>
      <c r="K275" s="48"/>
      <c r="L275" s="12"/>
      <c r="M275" s="13"/>
      <c r="N275" s="19"/>
      <c r="O275" s="23"/>
      <c r="P275" s="21"/>
      <c r="Q275" s="24"/>
      <c r="R275" s="23"/>
    </row>
    <row r="276" spans="1:19" ht="15.75" customHeight="1" x14ac:dyDescent="0.25">
      <c r="A276" s="4">
        <v>2701</v>
      </c>
      <c r="B276" s="5"/>
      <c r="C276" s="5"/>
      <c r="D276" s="5"/>
      <c r="E276" s="5"/>
      <c r="F276" s="5"/>
      <c r="G276" s="5"/>
      <c r="H276" s="5"/>
      <c r="I276" s="5"/>
      <c r="J276" s="5"/>
      <c r="K276" s="48"/>
      <c r="L276" s="12"/>
      <c r="M276" s="13"/>
      <c r="N276" s="19"/>
      <c r="O276" s="23"/>
      <c r="P276" s="21"/>
      <c r="Q276" s="24"/>
      <c r="R276" s="23"/>
    </row>
    <row r="277" spans="1:19" ht="15.75" customHeight="1" x14ac:dyDescent="0.25">
      <c r="A277" s="4">
        <v>2702</v>
      </c>
      <c r="B277" s="5"/>
      <c r="C277" s="5"/>
      <c r="D277" s="5"/>
      <c r="E277" s="5"/>
      <c r="F277" s="5"/>
      <c r="G277" s="5"/>
      <c r="H277" s="5"/>
      <c r="I277" s="5"/>
      <c r="J277" s="5"/>
      <c r="K277" s="48"/>
      <c r="L277" s="12"/>
      <c r="M277" s="13"/>
      <c r="N277" s="19"/>
      <c r="O277" s="13"/>
      <c r="P277" s="19"/>
      <c r="Q277" s="25"/>
      <c r="R277" s="23"/>
    </row>
    <row r="278" spans="1:19" ht="15.75" customHeight="1" x14ac:dyDescent="0.25">
      <c r="A278" s="4">
        <v>2801</v>
      </c>
      <c r="B278" s="5"/>
      <c r="C278" s="5"/>
      <c r="D278" s="5"/>
      <c r="E278" s="5"/>
      <c r="F278" s="5"/>
      <c r="G278" s="5"/>
      <c r="H278" s="5"/>
      <c r="I278" s="5"/>
      <c r="J278" s="5"/>
      <c r="K278" s="48"/>
      <c r="L278" s="12"/>
      <c r="M278" s="13"/>
      <c r="N278" s="19"/>
      <c r="O278" s="26" t="s">
        <v>21</v>
      </c>
      <c r="P278" s="27"/>
      <c r="Q278" s="28">
        <f>IF(SUM(K267:K274)=0,"",SUM(K267:K274))</f>
        <v>3</v>
      </c>
      <c r="R278" s="29" t="s">
        <v>4</v>
      </c>
    </row>
    <row r="279" spans="1:19" ht="15.75" customHeight="1" x14ac:dyDescent="0.25">
      <c r="A279" s="4">
        <v>2802</v>
      </c>
      <c r="B279" s="5"/>
      <c r="C279" s="5"/>
      <c r="D279" s="5"/>
      <c r="E279" s="5"/>
      <c r="F279" s="5"/>
      <c r="G279" s="5"/>
      <c r="H279" s="5"/>
      <c r="I279" s="5"/>
      <c r="J279" s="5"/>
      <c r="K279" s="48"/>
      <c r="L279" s="12"/>
      <c r="M279" s="13"/>
      <c r="N279" s="19"/>
      <c r="O279" s="30" t="s">
        <v>22</v>
      </c>
      <c r="P279" s="31" t="str">
        <f>IF(P278/B265=0,"",P278/B265)</f>
        <v/>
      </c>
      <c r="Q279" s="32" t="str">
        <f>IF(P278/Q278=0,"",P278/Q278)</f>
        <v/>
      </c>
      <c r="R279" s="33" t="s">
        <v>23</v>
      </c>
    </row>
    <row r="280" spans="1:19" ht="15.75" customHeight="1" x14ac:dyDescent="0.25">
      <c r="A280" s="4">
        <v>2901</v>
      </c>
      <c r="B280" s="103"/>
      <c r="C280" s="103"/>
      <c r="D280" s="103"/>
      <c r="E280" s="103"/>
      <c r="F280" s="103"/>
      <c r="G280" s="103"/>
      <c r="H280" s="103"/>
      <c r="I280" s="103"/>
      <c r="J280" s="103"/>
      <c r="K280" s="48"/>
      <c r="L280" s="34"/>
      <c r="M280" s="35"/>
      <c r="N280" s="36"/>
      <c r="O280" s="37"/>
      <c r="P280" s="38"/>
      <c r="Q280" s="38"/>
      <c r="R280" s="39"/>
    </row>
    <row r="281" spans="1:19" ht="18" customHeight="1" x14ac:dyDescent="0.25">
      <c r="A281" s="40"/>
      <c r="B281" s="113" t="s">
        <v>24</v>
      </c>
      <c r="C281" s="113"/>
      <c r="D281" s="113"/>
      <c r="E281" s="113"/>
      <c r="F281" s="113"/>
      <c r="G281" s="113"/>
      <c r="H281" s="113"/>
      <c r="I281" s="113"/>
      <c r="J281" s="113"/>
      <c r="K281" s="102">
        <f>SUM(K268:K277)</f>
        <v>3</v>
      </c>
      <c r="L281" s="41">
        <f>IF(K273=0,"",K273/B265)</f>
        <v>9.0909090909090912E-2</v>
      </c>
      <c r="M281" s="41">
        <f>IF(K281=0,"",K281/B265)</f>
        <v>9.0909090909090912E-2</v>
      </c>
      <c r="N281" s="42">
        <f>IF(K273=0,"0%",M281-L281)</f>
        <v>0</v>
      </c>
      <c r="O281" s="2"/>
      <c r="P281" s="3"/>
      <c r="Q281" s="43"/>
      <c r="R281" s="2"/>
    </row>
    <row r="282" spans="1:19" ht="12.75" customHeight="1" x14ac:dyDescent="0.25"/>
    <row r="283" spans="1:19" ht="12.75" customHeight="1" x14ac:dyDescent="0.25"/>
    <row r="284" spans="1:19" ht="26.25" x14ac:dyDescent="0.4">
      <c r="B284" s="114" t="s">
        <v>0</v>
      </c>
      <c r="C284" s="114"/>
      <c r="D284" s="114"/>
      <c r="E284" s="114"/>
      <c r="F284" s="114"/>
      <c r="G284" s="114"/>
      <c r="H284" s="114"/>
      <c r="I284" s="114"/>
      <c r="J284" s="114"/>
      <c r="K284" s="1" t="s">
        <v>41</v>
      </c>
      <c r="L284" s="1"/>
      <c r="M284" s="2"/>
      <c r="N284" s="2"/>
      <c r="O284" s="3"/>
      <c r="P284" s="2"/>
      <c r="Q284" s="3"/>
      <c r="R284" s="3"/>
      <c r="S284" s="3"/>
    </row>
    <row r="285" spans="1:19" ht="20.25" x14ac:dyDescent="0.25">
      <c r="A285" s="115" t="s">
        <v>2</v>
      </c>
      <c r="B285" s="116" t="s">
        <v>3</v>
      </c>
      <c r="C285" s="117"/>
      <c r="D285" s="117"/>
      <c r="E285" s="117"/>
      <c r="F285" s="117"/>
      <c r="G285" s="117"/>
      <c r="H285" s="117"/>
      <c r="I285" s="117"/>
      <c r="J285" s="117"/>
      <c r="K285" s="118" t="s">
        <v>4</v>
      </c>
      <c r="L285" s="112" t="s">
        <v>5</v>
      </c>
      <c r="M285" s="112" t="s">
        <v>6</v>
      </c>
      <c r="N285" s="120" t="s">
        <v>7</v>
      </c>
      <c r="O285" s="112" t="s">
        <v>8</v>
      </c>
      <c r="P285" s="110" t="s">
        <v>9</v>
      </c>
      <c r="Q285" s="110" t="s">
        <v>10</v>
      </c>
      <c r="R285" s="112" t="s">
        <v>11</v>
      </c>
    </row>
    <row r="286" spans="1:19" ht="15.75" x14ac:dyDescent="0.25">
      <c r="A286" s="111"/>
      <c r="B286" s="4" t="s">
        <v>12</v>
      </c>
      <c r="C286" s="4" t="s">
        <v>13</v>
      </c>
      <c r="D286" s="4" t="s">
        <v>14</v>
      </c>
      <c r="E286" s="4" t="s">
        <v>15</v>
      </c>
      <c r="F286" s="4" t="s">
        <v>16</v>
      </c>
      <c r="G286" s="4" t="s">
        <v>17</v>
      </c>
      <c r="H286" s="4" t="s">
        <v>18</v>
      </c>
      <c r="I286" s="4" t="s">
        <v>19</v>
      </c>
      <c r="J286" s="4" t="s">
        <v>20</v>
      </c>
      <c r="K286" s="119"/>
      <c r="L286" s="111"/>
      <c r="M286" s="111"/>
      <c r="N286" s="111"/>
      <c r="O286" s="111"/>
      <c r="P286" s="111"/>
      <c r="Q286" s="111"/>
      <c r="R286" s="111"/>
    </row>
    <row r="287" spans="1:19" ht="15.75" customHeight="1" x14ac:dyDescent="0.25">
      <c r="A287" s="4">
        <v>2201</v>
      </c>
      <c r="B287" s="5">
        <v>29</v>
      </c>
      <c r="C287" s="5"/>
      <c r="D287" s="5"/>
      <c r="E287" s="5"/>
      <c r="F287" s="5"/>
      <c r="G287" s="5"/>
      <c r="H287" s="5"/>
      <c r="I287" s="5"/>
      <c r="J287" s="5"/>
      <c r="K287" s="48"/>
      <c r="L287" s="6"/>
      <c r="M287" s="7"/>
      <c r="N287" s="8"/>
      <c r="O287" s="9"/>
      <c r="P287" s="10">
        <f>B287</f>
        <v>29</v>
      </c>
      <c r="Q287" s="11"/>
      <c r="R287" s="9"/>
    </row>
    <row r="288" spans="1:19" ht="15.75" customHeight="1" x14ac:dyDescent="0.25">
      <c r="A288" s="4">
        <v>2202</v>
      </c>
      <c r="B288" s="5"/>
      <c r="C288" s="5">
        <v>17</v>
      </c>
      <c r="D288" s="5"/>
      <c r="E288" s="5"/>
      <c r="F288" s="5"/>
      <c r="G288" s="5"/>
      <c r="H288" s="5"/>
      <c r="I288" s="5"/>
      <c r="J288" s="5"/>
      <c r="K288" s="48"/>
      <c r="L288" s="12"/>
      <c r="M288" s="13"/>
      <c r="N288" s="14"/>
      <c r="O288" s="15">
        <f>IF(C288=0,"",C288/B287)</f>
        <v>0.58620689655172409</v>
      </c>
      <c r="P288" s="16">
        <v>17</v>
      </c>
      <c r="Q288" s="17">
        <f t="shared" ref="Q288:Q295" si="24">IF(P288=0,"",P288/P287)</f>
        <v>0.58620689655172409</v>
      </c>
      <c r="R288" s="17">
        <f t="shared" ref="R288:R295" si="25">IF(P288=0,"",100%-Q288)</f>
        <v>0.41379310344827591</v>
      </c>
    </row>
    <row r="289" spans="1:19" ht="15.75" customHeight="1" x14ac:dyDescent="0.25">
      <c r="A289" s="4">
        <v>2301</v>
      </c>
      <c r="B289" s="5"/>
      <c r="C289" s="5"/>
      <c r="D289" s="5">
        <v>13</v>
      </c>
      <c r="E289" s="5"/>
      <c r="F289" s="5"/>
      <c r="G289" s="5"/>
      <c r="H289" s="5"/>
      <c r="I289" s="5"/>
      <c r="J289" s="5"/>
      <c r="K289" s="48"/>
      <c r="L289" s="12"/>
      <c r="M289" s="13"/>
      <c r="N289" s="14"/>
      <c r="O289" s="15">
        <f>IF(D289=0,"",D289/C288)</f>
        <v>0.76470588235294112</v>
      </c>
      <c r="P289" s="16">
        <v>17</v>
      </c>
      <c r="Q289" s="17">
        <f t="shared" si="24"/>
        <v>1</v>
      </c>
      <c r="R289" s="17">
        <f t="shared" si="25"/>
        <v>0</v>
      </c>
      <c r="S289" s="18">
        <f>P289/P287</f>
        <v>0.58620689655172409</v>
      </c>
    </row>
    <row r="290" spans="1:19" ht="15.75" customHeight="1" x14ac:dyDescent="0.25">
      <c r="A290" s="4">
        <v>2302</v>
      </c>
      <c r="B290" s="5"/>
      <c r="C290" s="5"/>
      <c r="D290" s="5"/>
      <c r="E290" s="5">
        <v>10</v>
      </c>
      <c r="F290" s="5"/>
      <c r="G290" s="5"/>
      <c r="H290" s="5"/>
      <c r="I290" s="5"/>
      <c r="J290" s="5"/>
      <c r="K290" s="48"/>
      <c r="L290" s="12"/>
      <c r="M290" s="13"/>
      <c r="N290" s="14"/>
      <c r="O290" s="15">
        <f>IF(E290=0,"",E290/D289)</f>
        <v>0.76923076923076927</v>
      </c>
      <c r="P290" s="16">
        <v>15</v>
      </c>
      <c r="Q290" s="17">
        <f t="shared" si="24"/>
        <v>0.88235294117647056</v>
      </c>
      <c r="R290" s="17">
        <f t="shared" si="25"/>
        <v>0.11764705882352944</v>
      </c>
    </row>
    <row r="291" spans="1:19" ht="15.75" customHeight="1" x14ac:dyDescent="0.25">
      <c r="A291" s="4">
        <v>2401</v>
      </c>
      <c r="B291" s="5"/>
      <c r="C291" s="5"/>
      <c r="D291" s="5"/>
      <c r="E291" s="5"/>
      <c r="F291" s="5">
        <v>7</v>
      </c>
      <c r="G291" s="5"/>
      <c r="H291" s="5"/>
      <c r="I291" s="5"/>
      <c r="J291" s="5"/>
      <c r="K291" s="48"/>
      <c r="L291" s="12"/>
      <c r="M291" s="13"/>
      <c r="N291" s="14"/>
      <c r="O291" s="15">
        <f>IF(F291=0,"",F291/E290)</f>
        <v>0.7</v>
      </c>
      <c r="P291" s="16">
        <v>13</v>
      </c>
      <c r="Q291" s="17">
        <f t="shared" si="24"/>
        <v>0.8666666666666667</v>
      </c>
      <c r="R291" s="17">
        <f t="shared" si="25"/>
        <v>0.1333333333333333</v>
      </c>
    </row>
    <row r="292" spans="1:19" ht="15.75" customHeight="1" x14ac:dyDescent="0.25">
      <c r="A292" s="4">
        <v>2402</v>
      </c>
      <c r="B292" s="5"/>
      <c r="C292" s="5"/>
      <c r="D292" s="5"/>
      <c r="E292" s="5"/>
      <c r="F292" s="5"/>
      <c r="G292" s="5">
        <v>3</v>
      </c>
      <c r="H292" s="5"/>
      <c r="I292" s="5"/>
      <c r="J292" s="5"/>
      <c r="K292" s="48"/>
      <c r="L292" s="12"/>
      <c r="M292" s="13"/>
      <c r="N292" s="14"/>
      <c r="O292" s="15">
        <f>IF(G292=0,"",G292/F291)</f>
        <v>0.42857142857142855</v>
      </c>
      <c r="P292" s="16">
        <v>12</v>
      </c>
      <c r="Q292" s="17">
        <f t="shared" si="24"/>
        <v>0.92307692307692313</v>
      </c>
      <c r="R292" s="17">
        <f t="shared" si="25"/>
        <v>7.6923076923076872E-2</v>
      </c>
    </row>
    <row r="293" spans="1:19" ht="15.75" customHeight="1" x14ac:dyDescent="0.25">
      <c r="A293" s="4">
        <v>2501</v>
      </c>
      <c r="B293" s="5"/>
      <c r="C293" s="5"/>
      <c r="D293" s="5"/>
      <c r="E293" s="5"/>
      <c r="F293" s="5"/>
      <c r="G293" s="5"/>
      <c r="H293" s="5">
        <v>2</v>
      </c>
      <c r="I293" s="5"/>
      <c r="J293" s="5"/>
      <c r="K293" s="48"/>
      <c r="L293" s="12"/>
      <c r="M293" s="13"/>
      <c r="N293" s="14"/>
      <c r="O293" s="15">
        <f>IF(H293=0,"",H293/G292)</f>
        <v>0.66666666666666663</v>
      </c>
      <c r="P293" s="16">
        <v>11</v>
      </c>
      <c r="Q293" s="17">
        <f t="shared" si="24"/>
        <v>0.91666666666666663</v>
      </c>
      <c r="R293" s="17">
        <f t="shared" si="25"/>
        <v>8.333333333333337E-2</v>
      </c>
    </row>
    <row r="294" spans="1:19" ht="15.75" customHeight="1" x14ac:dyDescent="0.25">
      <c r="A294" s="4">
        <v>2502</v>
      </c>
      <c r="B294" s="5"/>
      <c r="C294" s="5"/>
      <c r="D294" s="5"/>
      <c r="E294" s="5"/>
      <c r="F294" s="5"/>
      <c r="G294" s="5"/>
      <c r="H294" s="5"/>
      <c r="I294" s="5">
        <v>2</v>
      </c>
      <c r="J294" s="5"/>
      <c r="K294" s="48"/>
      <c r="L294" s="12"/>
      <c r="M294" s="13"/>
      <c r="N294" s="14"/>
      <c r="O294" s="15">
        <f>IF(I294=0,"",I294/H293)</f>
        <v>1</v>
      </c>
      <c r="P294" s="16">
        <v>6</v>
      </c>
      <c r="Q294" s="17">
        <f t="shared" si="24"/>
        <v>0.54545454545454541</v>
      </c>
      <c r="R294" s="17">
        <f t="shared" si="25"/>
        <v>0.45454545454545459</v>
      </c>
    </row>
    <row r="295" spans="1:19" ht="15.75" customHeight="1" x14ac:dyDescent="0.25">
      <c r="A295" s="4">
        <v>2601</v>
      </c>
      <c r="B295" s="5"/>
      <c r="C295" s="5"/>
      <c r="D295" s="5"/>
      <c r="E295" s="5"/>
      <c r="F295" s="5"/>
      <c r="G295" s="5"/>
      <c r="H295" s="5"/>
      <c r="I295" s="5"/>
      <c r="J295" s="5"/>
      <c r="K295" s="48"/>
      <c r="L295" s="12"/>
      <c r="M295" s="13"/>
      <c r="N295" s="14"/>
      <c r="O295" s="15" t="str">
        <f>IF(J295=0,"",J295/I294)</f>
        <v/>
      </c>
      <c r="P295" s="16"/>
      <c r="Q295" s="17" t="str">
        <f t="shared" si="24"/>
        <v/>
      </c>
      <c r="R295" s="17" t="str">
        <f t="shared" si="25"/>
        <v/>
      </c>
    </row>
    <row r="296" spans="1:19" ht="15.75" customHeight="1" x14ac:dyDescent="0.25">
      <c r="A296" s="4">
        <v>2602</v>
      </c>
      <c r="B296" s="5"/>
      <c r="C296" s="5"/>
      <c r="D296" s="5"/>
      <c r="E296" s="5"/>
      <c r="F296" s="5"/>
      <c r="G296" s="5"/>
      <c r="H296" s="5"/>
      <c r="I296" s="5"/>
      <c r="J296" s="5"/>
      <c r="K296" s="48"/>
      <c r="L296" s="12"/>
      <c r="M296" s="13"/>
      <c r="N296" s="19"/>
      <c r="O296" s="20"/>
      <c r="P296" s="21"/>
      <c r="Q296" s="22"/>
      <c r="R296" s="20"/>
    </row>
    <row r="297" spans="1:19" ht="15.75" customHeight="1" x14ac:dyDescent="0.25">
      <c r="A297" s="4">
        <v>2701</v>
      </c>
      <c r="B297" s="5"/>
      <c r="C297" s="5"/>
      <c r="D297" s="5"/>
      <c r="E297" s="5"/>
      <c r="F297" s="5"/>
      <c r="G297" s="5"/>
      <c r="H297" s="5"/>
      <c r="I297" s="5"/>
      <c r="J297" s="5"/>
      <c r="K297" s="48"/>
      <c r="L297" s="12"/>
      <c r="M297" s="13"/>
      <c r="N297" s="19"/>
      <c r="O297" s="23"/>
      <c r="P297" s="21"/>
      <c r="Q297" s="24"/>
      <c r="R297" s="23"/>
    </row>
    <row r="298" spans="1:19" ht="15.75" customHeight="1" x14ac:dyDescent="0.25">
      <c r="A298" s="4">
        <v>2702</v>
      </c>
      <c r="B298" s="5"/>
      <c r="C298" s="5"/>
      <c r="D298" s="5"/>
      <c r="E298" s="5"/>
      <c r="F298" s="5"/>
      <c r="G298" s="5"/>
      <c r="H298" s="5"/>
      <c r="I298" s="5"/>
      <c r="J298" s="5"/>
      <c r="K298" s="48"/>
      <c r="L298" s="12"/>
      <c r="M298" s="13"/>
      <c r="N298" s="19"/>
      <c r="O298" s="23"/>
      <c r="P298" s="21"/>
      <c r="Q298" s="24"/>
      <c r="R298" s="23"/>
    </row>
    <row r="299" spans="1:19" ht="15.75" customHeight="1" x14ac:dyDescent="0.25">
      <c r="A299" s="4">
        <v>2801</v>
      </c>
      <c r="B299" s="5"/>
      <c r="C299" s="5"/>
      <c r="D299" s="5"/>
      <c r="E299" s="5"/>
      <c r="F299" s="5"/>
      <c r="G299" s="5"/>
      <c r="H299" s="5"/>
      <c r="I299" s="5"/>
      <c r="J299" s="5"/>
      <c r="K299" s="48"/>
      <c r="L299" s="12"/>
      <c r="M299" s="13"/>
      <c r="N299" s="19"/>
      <c r="O299" s="13"/>
      <c r="P299" s="19"/>
      <c r="Q299" s="25"/>
      <c r="R299" s="23"/>
    </row>
    <row r="300" spans="1:19" ht="15.75" customHeight="1" x14ac:dyDescent="0.25">
      <c r="A300" s="4">
        <v>2802</v>
      </c>
      <c r="B300" s="5"/>
      <c r="C300" s="5"/>
      <c r="D300" s="5"/>
      <c r="E300" s="5"/>
      <c r="F300" s="5"/>
      <c r="G300" s="5"/>
      <c r="H300" s="5"/>
      <c r="I300" s="5"/>
      <c r="J300" s="5"/>
      <c r="K300" s="48"/>
      <c r="L300" s="12"/>
      <c r="M300" s="13"/>
      <c r="N300" s="19"/>
      <c r="O300" s="26" t="s">
        <v>21</v>
      </c>
      <c r="P300" s="27"/>
      <c r="Q300" s="28" t="str">
        <f>IF(SUM(K289:K296)=0,"",SUM(K289:K296))</f>
        <v/>
      </c>
      <c r="R300" s="29" t="s">
        <v>4</v>
      </c>
    </row>
    <row r="301" spans="1:19" ht="15.75" customHeight="1" x14ac:dyDescent="0.25">
      <c r="A301" s="4">
        <v>2901</v>
      </c>
      <c r="B301" s="5"/>
      <c r="C301" s="5"/>
      <c r="D301" s="5"/>
      <c r="E301" s="5"/>
      <c r="F301" s="5"/>
      <c r="G301" s="5"/>
      <c r="H301" s="5"/>
      <c r="I301" s="5"/>
      <c r="J301" s="5"/>
      <c r="K301" s="48"/>
      <c r="L301" s="12"/>
      <c r="M301" s="13"/>
      <c r="N301" s="19"/>
      <c r="O301" s="30" t="s">
        <v>22</v>
      </c>
      <c r="P301" s="31" t="str">
        <f>IF(P300/B287=0,"",P300/B287)</f>
        <v/>
      </c>
      <c r="Q301" s="32" t="e">
        <f>IF(P300/Q300=0,"",P300/Q300)</f>
        <v>#VALUE!</v>
      </c>
      <c r="R301" s="33" t="s">
        <v>23</v>
      </c>
    </row>
    <row r="302" spans="1:19" ht="15.75" x14ac:dyDescent="0.25">
      <c r="A302" s="4">
        <v>2902</v>
      </c>
      <c r="B302" s="103"/>
      <c r="C302" s="103"/>
      <c r="D302" s="103"/>
      <c r="E302" s="103"/>
      <c r="F302" s="103"/>
      <c r="G302" s="103"/>
      <c r="H302" s="103"/>
      <c r="I302" s="103"/>
      <c r="J302" s="103"/>
      <c r="K302" s="48"/>
      <c r="L302" s="34"/>
      <c r="M302" s="35"/>
      <c r="N302" s="36"/>
      <c r="O302" s="37"/>
      <c r="P302" s="38"/>
      <c r="Q302" s="38"/>
      <c r="R302" s="39"/>
    </row>
    <row r="303" spans="1:19" ht="18" customHeight="1" x14ac:dyDescent="0.25">
      <c r="A303" s="40"/>
      <c r="B303" s="113" t="s">
        <v>24</v>
      </c>
      <c r="C303" s="113"/>
      <c r="D303" s="113"/>
      <c r="E303" s="113"/>
      <c r="F303" s="113"/>
      <c r="G303" s="113"/>
      <c r="H303" s="113"/>
      <c r="I303" s="113"/>
      <c r="J303" s="113"/>
      <c r="K303" s="102">
        <f>SUM(K290:K299)</f>
        <v>0</v>
      </c>
      <c r="L303" s="41" t="str">
        <f>IF(K295=0,"",K295/B287)</f>
        <v/>
      </c>
      <c r="M303" s="41" t="str">
        <f>IF(K303=0,"",K303/B287)</f>
        <v/>
      </c>
      <c r="N303" s="42" t="str">
        <f>IF(K295=0,"0%",M303-L303)</f>
        <v>0%</v>
      </c>
      <c r="O303" s="2"/>
      <c r="P303" s="3"/>
      <c r="Q303" s="43"/>
      <c r="R303" s="2"/>
    </row>
    <row r="304" spans="1:19" ht="12.75" customHeight="1" x14ac:dyDescent="0.25"/>
    <row r="305" spans="1:19" ht="12.75" customHeight="1" x14ac:dyDescent="0.25"/>
    <row r="306" spans="1:19" ht="26.25" x14ac:dyDescent="0.4">
      <c r="B306" s="114" t="s">
        <v>0</v>
      </c>
      <c r="C306" s="114"/>
      <c r="D306" s="114"/>
      <c r="E306" s="114"/>
      <c r="F306" s="114"/>
      <c r="G306" s="114"/>
      <c r="H306" s="114"/>
      <c r="I306" s="114"/>
      <c r="J306" s="114"/>
      <c r="K306" s="1" t="s">
        <v>42</v>
      </c>
      <c r="L306" s="1"/>
      <c r="M306" s="2"/>
      <c r="N306" s="2"/>
      <c r="O306" s="3"/>
      <c r="P306" s="2"/>
      <c r="Q306" s="3"/>
      <c r="R306" s="3"/>
      <c r="S306" s="3"/>
    </row>
    <row r="307" spans="1:19" ht="20.25" x14ac:dyDescent="0.25">
      <c r="A307" s="115" t="s">
        <v>2</v>
      </c>
      <c r="B307" s="116" t="s">
        <v>3</v>
      </c>
      <c r="C307" s="117"/>
      <c r="D307" s="117"/>
      <c r="E307" s="117"/>
      <c r="F307" s="117"/>
      <c r="G307" s="117"/>
      <c r="H307" s="117"/>
      <c r="I307" s="117"/>
      <c r="J307" s="117"/>
      <c r="K307" s="118" t="s">
        <v>4</v>
      </c>
      <c r="L307" s="112" t="s">
        <v>5</v>
      </c>
      <c r="M307" s="112" t="s">
        <v>6</v>
      </c>
      <c r="N307" s="120" t="s">
        <v>7</v>
      </c>
      <c r="O307" s="112" t="s">
        <v>8</v>
      </c>
      <c r="P307" s="110" t="s">
        <v>9</v>
      </c>
      <c r="Q307" s="110" t="s">
        <v>10</v>
      </c>
      <c r="R307" s="112" t="s">
        <v>11</v>
      </c>
    </row>
    <row r="308" spans="1:19" ht="15.75" x14ac:dyDescent="0.25">
      <c r="A308" s="111"/>
      <c r="B308" s="4" t="s">
        <v>12</v>
      </c>
      <c r="C308" s="4" t="s">
        <v>13</v>
      </c>
      <c r="D308" s="4" t="s">
        <v>14</v>
      </c>
      <c r="E308" s="4" t="s">
        <v>15</v>
      </c>
      <c r="F308" s="4" t="s">
        <v>16</v>
      </c>
      <c r="G308" s="4" t="s">
        <v>17</v>
      </c>
      <c r="H308" s="4" t="s">
        <v>18</v>
      </c>
      <c r="I308" s="4" t="s">
        <v>19</v>
      </c>
      <c r="J308" s="4" t="s">
        <v>20</v>
      </c>
      <c r="K308" s="119"/>
      <c r="L308" s="111"/>
      <c r="M308" s="111"/>
      <c r="N308" s="111"/>
      <c r="O308" s="111"/>
      <c r="P308" s="111"/>
      <c r="Q308" s="111"/>
      <c r="R308" s="111"/>
    </row>
    <row r="309" spans="1:19" ht="15.75" customHeight="1" x14ac:dyDescent="0.25">
      <c r="A309" s="4">
        <v>2202</v>
      </c>
      <c r="B309" s="5">
        <v>33</v>
      </c>
      <c r="C309" s="5"/>
      <c r="D309" s="5"/>
      <c r="E309" s="5"/>
      <c r="F309" s="5"/>
      <c r="G309" s="5"/>
      <c r="H309" s="5"/>
      <c r="I309" s="5"/>
      <c r="J309" s="5"/>
      <c r="K309" s="48"/>
      <c r="L309" s="6"/>
      <c r="M309" s="7"/>
      <c r="N309" s="8"/>
      <c r="O309" s="9"/>
      <c r="P309" s="10">
        <f>B309</f>
        <v>33</v>
      </c>
      <c r="Q309" s="11"/>
      <c r="R309" s="9"/>
    </row>
    <row r="310" spans="1:19" ht="15.75" customHeight="1" x14ac:dyDescent="0.25">
      <c r="A310" s="4">
        <v>2301</v>
      </c>
      <c r="B310" s="5"/>
      <c r="C310" s="5">
        <v>26</v>
      </c>
      <c r="D310" s="5"/>
      <c r="E310" s="5"/>
      <c r="F310" s="5"/>
      <c r="G310" s="5"/>
      <c r="H310" s="5"/>
      <c r="I310" s="5"/>
      <c r="J310" s="5"/>
      <c r="K310" s="48"/>
      <c r="L310" s="12"/>
      <c r="M310" s="13"/>
      <c r="N310" s="14"/>
      <c r="O310" s="15">
        <f>IF(C310=0,"",C310/B309)</f>
        <v>0.78787878787878785</v>
      </c>
      <c r="P310" s="16">
        <v>26</v>
      </c>
      <c r="Q310" s="17">
        <f t="shared" ref="Q310:Q317" si="26">IF(P310=0,"",P310/P309)</f>
        <v>0.78787878787878785</v>
      </c>
      <c r="R310" s="17">
        <f t="shared" ref="R310:R317" si="27">IF(P310=0,"",100%-Q310)</f>
        <v>0.21212121212121215</v>
      </c>
    </row>
    <row r="311" spans="1:19" ht="15.75" customHeight="1" x14ac:dyDescent="0.25">
      <c r="A311" s="4">
        <v>2302</v>
      </c>
      <c r="B311" s="5"/>
      <c r="C311" s="5"/>
      <c r="D311" s="5">
        <v>22</v>
      </c>
      <c r="E311" s="5"/>
      <c r="F311" s="5"/>
      <c r="G311" s="5"/>
      <c r="H311" s="5"/>
      <c r="I311" s="5"/>
      <c r="J311" s="5"/>
      <c r="K311" s="48"/>
      <c r="L311" s="12"/>
      <c r="M311" s="13"/>
      <c r="N311" s="14"/>
      <c r="O311" s="15">
        <f>IF(D311=0,"",D311/C310)</f>
        <v>0.84615384615384615</v>
      </c>
      <c r="P311" s="16">
        <v>24</v>
      </c>
      <c r="Q311" s="17">
        <f t="shared" si="26"/>
        <v>0.92307692307692313</v>
      </c>
      <c r="R311" s="17">
        <f t="shared" si="27"/>
        <v>7.6923076923076872E-2</v>
      </c>
      <c r="S311" s="18">
        <f>P311/P309</f>
        <v>0.72727272727272729</v>
      </c>
    </row>
    <row r="312" spans="1:19" ht="15.75" customHeight="1" x14ac:dyDescent="0.25">
      <c r="A312" s="4">
        <v>2401</v>
      </c>
      <c r="B312" s="5"/>
      <c r="C312" s="5"/>
      <c r="D312" s="5"/>
      <c r="E312" s="5">
        <v>20</v>
      </c>
      <c r="F312" s="5"/>
      <c r="G312" s="5"/>
      <c r="H312" s="5"/>
      <c r="I312" s="5"/>
      <c r="J312" s="5"/>
      <c r="K312" s="48"/>
      <c r="L312" s="12"/>
      <c r="M312" s="13"/>
      <c r="N312" s="14"/>
      <c r="O312" s="15">
        <f>IF(E312=0,"",E312/D311)</f>
        <v>0.90909090909090906</v>
      </c>
      <c r="P312" s="16">
        <v>24</v>
      </c>
      <c r="Q312" s="17">
        <f t="shared" si="26"/>
        <v>1</v>
      </c>
      <c r="R312" s="17">
        <f t="shared" si="27"/>
        <v>0</v>
      </c>
    </row>
    <row r="313" spans="1:19" ht="15.75" customHeight="1" x14ac:dyDescent="0.25">
      <c r="A313" s="4">
        <v>2402</v>
      </c>
      <c r="B313" s="5"/>
      <c r="C313" s="5"/>
      <c r="D313" s="5"/>
      <c r="E313" s="5"/>
      <c r="F313" s="5">
        <v>15</v>
      </c>
      <c r="G313" s="5"/>
      <c r="H313" s="5"/>
      <c r="I313" s="5"/>
      <c r="J313" s="5"/>
      <c r="K313" s="48"/>
      <c r="L313" s="12"/>
      <c r="M313" s="13"/>
      <c r="N313" s="14"/>
      <c r="O313" s="15">
        <f>IF(F313=0,"",F313/E312)</f>
        <v>0.75</v>
      </c>
      <c r="P313" s="16">
        <v>22</v>
      </c>
      <c r="Q313" s="17">
        <f t="shared" si="26"/>
        <v>0.91666666666666663</v>
      </c>
      <c r="R313" s="17">
        <f t="shared" si="27"/>
        <v>8.333333333333337E-2</v>
      </c>
    </row>
    <row r="314" spans="1:19" ht="15.75" customHeight="1" x14ac:dyDescent="0.25">
      <c r="A314" s="4">
        <v>2501</v>
      </c>
      <c r="B314" s="5"/>
      <c r="C314" s="5"/>
      <c r="D314" s="5"/>
      <c r="E314" s="5"/>
      <c r="F314" s="5"/>
      <c r="G314" s="5">
        <v>11</v>
      </c>
      <c r="H314" s="5"/>
      <c r="I314" s="5"/>
      <c r="J314" s="5"/>
      <c r="K314" s="48"/>
      <c r="L314" s="12"/>
      <c r="M314" s="13"/>
      <c r="N314" s="14"/>
      <c r="O314" s="15">
        <f>IF(G314=0,"",G314/F313)</f>
        <v>0.73333333333333328</v>
      </c>
      <c r="P314" s="16">
        <v>20</v>
      </c>
      <c r="Q314" s="17">
        <f t="shared" si="26"/>
        <v>0.90909090909090906</v>
      </c>
      <c r="R314" s="17">
        <f t="shared" si="27"/>
        <v>9.0909090909090939E-2</v>
      </c>
    </row>
    <row r="315" spans="1:19" ht="15.75" customHeight="1" x14ac:dyDescent="0.25">
      <c r="A315" s="4">
        <v>2502</v>
      </c>
      <c r="B315" s="5"/>
      <c r="C315" s="5"/>
      <c r="D315" s="5"/>
      <c r="E315" s="5"/>
      <c r="F315" s="5"/>
      <c r="G315" s="5"/>
      <c r="H315" s="5">
        <v>8</v>
      </c>
      <c r="I315" s="5"/>
      <c r="J315" s="5"/>
      <c r="K315" s="48"/>
      <c r="L315" s="12"/>
      <c r="M315" s="13"/>
      <c r="N315" s="14"/>
      <c r="O315" s="15">
        <f>IF(H315=0,"",H315/G314)</f>
        <v>0.72727272727272729</v>
      </c>
      <c r="P315" s="16">
        <v>18</v>
      </c>
      <c r="Q315" s="17">
        <f t="shared" si="26"/>
        <v>0.9</v>
      </c>
      <c r="R315" s="17">
        <f t="shared" si="27"/>
        <v>9.9999999999999978E-2</v>
      </c>
    </row>
    <row r="316" spans="1:19" ht="15.75" customHeight="1" x14ac:dyDescent="0.25">
      <c r="A316" s="4">
        <v>2601</v>
      </c>
      <c r="B316" s="5"/>
      <c r="C316" s="5"/>
      <c r="D316" s="5"/>
      <c r="E316" s="5"/>
      <c r="F316" s="5"/>
      <c r="G316" s="5"/>
      <c r="H316" s="5"/>
      <c r="I316" s="5"/>
      <c r="J316" s="5"/>
      <c r="K316" s="48"/>
      <c r="L316" s="12"/>
      <c r="M316" s="13"/>
      <c r="N316" s="14"/>
      <c r="O316" s="15" t="str">
        <f>IF(I316=0,"",I316/H315)</f>
        <v/>
      </c>
      <c r="P316" s="16"/>
      <c r="Q316" s="17" t="str">
        <f t="shared" si="26"/>
        <v/>
      </c>
      <c r="R316" s="17" t="str">
        <f t="shared" si="27"/>
        <v/>
      </c>
    </row>
    <row r="317" spans="1:19" ht="15.75" customHeight="1" x14ac:dyDescent="0.25">
      <c r="A317" s="4">
        <v>2602</v>
      </c>
      <c r="B317" s="5"/>
      <c r="C317" s="5"/>
      <c r="D317" s="5"/>
      <c r="E317" s="5"/>
      <c r="F317" s="5"/>
      <c r="G317" s="5"/>
      <c r="H317" s="5"/>
      <c r="I317" s="5"/>
      <c r="J317" s="5"/>
      <c r="K317" s="48"/>
      <c r="L317" s="12"/>
      <c r="M317" s="13"/>
      <c r="N317" s="14"/>
      <c r="O317" s="15" t="str">
        <f>IF(J317=0,"",J317/I316)</f>
        <v/>
      </c>
      <c r="P317" s="16"/>
      <c r="Q317" s="17" t="str">
        <f t="shared" si="26"/>
        <v/>
      </c>
      <c r="R317" s="17" t="str">
        <f t="shared" si="27"/>
        <v/>
      </c>
    </row>
    <row r="318" spans="1:19" ht="15.75" customHeight="1" x14ac:dyDescent="0.25">
      <c r="A318" s="4">
        <v>2701</v>
      </c>
      <c r="B318" s="5"/>
      <c r="C318" s="5"/>
      <c r="D318" s="5"/>
      <c r="E318" s="5"/>
      <c r="F318" s="5"/>
      <c r="G318" s="5"/>
      <c r="H318" s="5"/>
      <c r="I318" s="5"/>
      <c r="J318" s="5"/>
      <c r="K318" s="48"/>
      <c r="L318" s="12"/>
      <c r="M318" s="13"/>
      <c r="N318" s="19"/>
      <c r="O318" s="20"/>
      <c r="P318" s="21"/>
      <c r="Q318" s="22"/>
      <c r="R318" s="20"/>
    </row>
    <row r="319" spans="1:19" ht="15.75" customHeight="1" x14ac:dyDescent="0.25">
      <c r="A319" s="4">
        <v>2702</v>
      </c>
      <c r="B319" s="5"/>
      <c r="C319" s="5"/>
      <c r="D319" s="5"/>
      <c r="E319" s="5"/>
      <c r="F319" s="5"/>
      <c r="G319" s="5"/>
      <c r="H319" s="5"/>
      <c r="I319" s="5"/>
      <c r="J319" s="5"/>
      <c r="K319" s="48"/>
      <c r="L319" s="12"/>
      <c r="M319" s="13"/>
      <c r="N319" s="19"/>
      <c r="O319" s="23"/>
      <c r="P319" s="21"/>
      <c r="Q319" s="24"/>
      <c r="R319" s="23"/>
    </row>
    <row r="320" spans="1:19" ht="15.75" customHeight="1" x14ac:dyDescent="0.25">
      <c r="A320" s="4">
        <v>2801</v>
      </c>
      <c r="B320" s="5"/>
      <c r="C320" s="5"/>
      <c r="D320" s="5"/>
      <c r="E320" s="5"/>
      <c r="F320" s="5"/>
      <c r="G320" s="5"/>
      <c r="H320" s="5"/>
      <c r="I320" s="5"/>
      <c r="J320" s="5"/>
      <c r="K320" s="48"/>
      <c r="L320" s="12"/>
      <c r="M320" s="13"/>
      <c r="N320" s="19"/>
      <c r="O320" s="23"/>
      <c r="P320" s="21"/>
      <c r="Q320" s="24"/>
      <c r="R320" s="23"/>
    </row>
    <row r="321" spans="1:19" ht="15.75" customHeight="1" x14ac:dyDescent="0.25">
      <c r="A321" s="4">
        <v>2802</v>
      </c>
      <c r="B321" s="5"/>
      <c r="C321" s="5"/>
      <c r="D321" s="5"/>
      <c r="E321" s="5"/>
      <c r="F321" s="5"/>
      <c r="G321" s="5"/>
      <c r="H321" s="5"/>
      <c r="I321" s="5"/>
      <c r="J321" s="5"/>
      <c r="K321" s="48"/>
      <c r="L321" s="12"/>
      <c r="M321" s="13"/>
      <c r="N321" s="19"/>
      <c r="O321" s="13"/>
      <c r="P321" s="19"/>
      <c r="Q321" s="25"/>
      <c r="R321" s="23"/>
    </row>
    <row r="322" spans="1:19" ht="15.75" customHeight="1" x14ac:dyDescent="0.25">
      <c r="A322" s="4">
        <v>2901</v>
      </c>
      <c r="B322" s="5"/>
      <c r="C322" s="5"/>
      <c r="D322" s="5"/>
      <c r="E322" s="5"/>
      <c r="F322" s="5"/>
      <c r="G322" s="5"/>
      <c r="H322" s="5"/>
      <c r="I322" s="5"/>
      <c r="J322" s="5"/>
      <c r="K322" s="48"/>
      <c r="L322" s="12"/>
      <c r="M322" s="13"/>
      <c r="N322" s="19"/>
      <c r="O322" s="26" t="s">
        <v>21</v>
      </c>
      <c r="P322" s="27"/>
      <c r="Q322" s="28" t="str">
        <f>IF(SUM(K311:K318)=0,"",SUM(K311:K318))</f>
        <v/>
      </c>
      <c r="R322" s="29" t="s">
        <v>4</v>
      </c>
    </row>
    <row r="323" spans="1:19" ht="15.75" customHeight="1" x14ac:dyDescent="0.25">
      <c r="A323" s="4">
        <v>2902</v>
      </c>
      <c r="B323" s="5"/>
      <c r="C323" s="5"/>
      <c r="D323" s="5"/>
      <c r="E323" s="5"/>
      <c r="F323" s="5"/>
      <c r="G323" s="5"/>
      <c r="H323" s="5"/>
      <c r="I323" s="5"/>
      <c r="J323" s="5"/>
      <c r="K323" s="48"/>
      <c r="L323" s="12"/>
      <c r="M323" s="13"/>
      <c r="N323" s="19"/>
      <c r="O323" s="30" t="s">
        <v>22</v>
      </c>
      <c r="P323" s="31" t="str">
        <f>IF(P322/B309=0,"",P322/B309)</f>
        <v/>
      </c>
      <c r="Q323" s="32" t="e">
        <f>IF(P322/Q322=0,"",P322/Q322)</f>
        <v>#VALUE!</v>
      </c>
      <c r="R323" s="33" t="s">
        <v>23</v>
      </c>
    </row>
    <row r="324" spans="1:19" ht="15.75" x14ac:dyDescent="0.25">
      <c r="A324" s="4">
        <v>3001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48"/>
      <c r="L324" s="34"/>
      <c r="M324" s="35"/>
      <c r="N324" s="36"/>
      <c r="O324" s="37"/>
      <c r="P324" s="38"/>
      <c r="Q324" s="38"/>
      <c r="R324" s="39"/>
    </row>
    <row r="325" spans="1:19" ht="18" customHeight="1" x14ac:dyDescent="0.25">
      <c r="A325" s="40"/>
      <c r="B325" s="113" t="s">
        <v>24</v>
      </c>
      <c r="C325" s="113"/>
      <c r="D325" s="113"/>
      <c r="E325" s="113"/>
      <c r="F325" s="113"/>
      <c r="G325" s="113"/>
      <c r="H325" s="113"/>
      <c r="I325" s="113"/>
      <c r="J325" s="113"/>
      <c r="K325" s="102">
        <f>SUM(K312:K321)</f>
        <v>0</v>
      </c>
      <c r="L325" s="41" t="str">
        <f>IF(K317=0,"",K317/B309)</f>
        <v/>
      </c>
      <c r="M325" s="41" t="str">
        <f>IF(K325=0,"",K325/B309)</f>
        <v/>
      </c>
      <c r="N325" s="42" t="str">
        <f>IF(K317=0,"0%",M325-L325)</f>
        <v>0%</v>
      </c>
      <c r="O325" s="2"/>
      <c r="P325" s="3"/>
      <c r="Q325" s="43"/>
      <c r="R325" s="2"/>
    </row>
    <row r="326" spans="1:19" ht="12.75" customHeight="1" x14ac:dyDescent="0.25"/>
    <row r="327" spans="1:19" ht="12.75" customHeight="1" x14ac:dyDescent="0.25"/>
    <row r="328" spans="1:19" ht="26.25" x14ac:dyDescent="0.4">
      <c r="B328" s="114" t="s">
        <v>0</v>
      </c>
      <c r="C328" s="114"/>
      <c r="D328" s="114"/>
      <c r="E328" s="114"/>
      <c r="F328" s="114"/>
      <c r="G328" s="114"/>
      <c r="H328" s="114"/>
      <c r="I328" s="114"/>
      <c r="J328" s="114"/>
      <c r="K328" s="1" t="s">
        <v>44</v>
      </c>
      <c r="L328" s="1"/>
      <c r="M328" s="2"/>
      <c r="N328" s="2"/>
      <c r="O328" s="3"/>
      <c r="P328" s="2"/>
      <c r="Q328" s="3"/>
      <c r="R328" s="3"/>
      <c r="S328" s="3"/>
    </row>
    <row r="329" spans="1:19" ht="20.25" x14ac:dyDescent="0.25">
      <c r="A329" s="115" t="s">
        <v>2</v>
      </c>
      <c r="B329" s="116" t="s">
        <v>3</v>
      </c>
      <c r="C329" s="117"/>
      <c r="D329" s="117"/>
      <c r="E329" s="117"/>
      <c r="F329" s="117"/>
      <c r="G329" s="117"/>
      <c r="H329" s="117"/>
      <c r="I329" s="117"/>
      <c r="J329" s="117"/>
      <c r="K329" s="118" t="s">
        <v>4</v>
      </c>
      <c r="L329" s="112" t="s">
        <v>5</v>
      </c>
      <c r="M329" s="112" t="s">
        <v>6</v>
      </c>
      <c r="N329" s="120" t="s">
        <v>7</v>
      </c>
      <c r="O329" s="112" t="s">
        <v>8</v>
      </c>
      <c r="P329" s="110" t="s">
        <v>9</v>
      </c>
      <c r="Q329" s="110" t="s">
        <v>10</v>
      </c>
      <c r="R329" s="112" t="s">
        <v>11</v>
      </c>
    </row>
    <row r="330" spans="1:19" ht="15.75" x14ac:dyDescent="0.25">
      <c r="A330" s="111"/>
      <c r="B330" s="4" t="s">
        <v>12</v>
      </c>
      <c r="C330" s="4" t="s">
        <v>13</v>
      </c>
      <c r="D330" s="4" t="s">
        <v>14</v>
      </c>
      <c r="E330" s="4" t="s">
        <v>15</v>
      </c>
      <c r="F330" s="4" t="s">
        <v>16</v>
      </c>
      <c r="G330" s="4" t="s">
        <v>17</v>
      </c>
      <c r="H330" s="4" t="s">
        <v>18</v>
      </c>
      <c r="I330" s="4" t="s">
        <v>19</v>
      </c>
      <c r="J330" s="4" t="s">
        <v>20</v>
      </c>
      <c r="K330" s="119"/>
      <c r="L330" s="111"/>
      <c r="M330" s="111"/>
      <c r="N330" s="111"/>
      <c r="O330" s="111"/>
      <c r="P330" s="111"/>
      <c r="Q330" s="111"/>
      <c r="R330" s="111"/>
    </row>
    <row r="331" spans="1:19" ht="15.75" customHeight="1" x14ac:dyDescent="0.25">
      <c r="A331" s="4">
        <v>2301</v>
      </c>
      <c r="B331" s="5">
        <v>20</v>
      </c>
      <c r="C331" s="5"/>
      <c r="D331" s="5"/>
      <c r="E331" s="5"/>
      <c r="F331" s="5"/>
      <c r="G331" s="5"/>
      <c r="H331" s="5"/>
      <c r="I331" s="5"/>
      <c r="J331" s="5"/>
      <c r="K331" s="48"/>
      <c r="L331" s="6"/>
      <c r="M331" s="7"/>
      <c r="N331" s="8"/>
      <c r="O331" s="9"/>
      <c r="P331" s="10">
        <f>B331</f>
        <v>20</v>
      </c>
      <c r="Q331" s="11"/>
      <c r="R331" s="9"/>
    </row>
    <row r="332" spans="1:19" ht="15.75" customHeight="1" x14ac:dyDescent="0.25">
      <c r="A332" s="4">
        <v>2302</v>
      </c>
      <c r="B332" s="5"/>
      <c r="C332" s="5">
        <v>15</v>
      </c>
      <c r="D332" s="5"/>
      <c r="E332" s="5"/>
      <c r="F332" s="5"/>
      <c r="G332" s="5"/>
      <c r="H332" s="5"/>
      <c r="I332" s="5"/>
      <c r="J332" s="5"/>
      <c r="K332" s="48"/>
      <c r="L332" s="12"/>
      <c r="M332" s="13"/>
      <c r="N332" s="14"/>
      <c r="O332" s="15">
        <f>IF(C332=0,"",C332/B331)</f>
        <v>0.75</v>
      </c>
      <c r="P332" s="16">
        <v>16</v>
      </c>
      <c r="Q332" s="17">
        <f t="shared" ref="Q332:Q339" si="28">IF(P332=0,"",P332/P331)</f>
        <v>0.8</v>
      </c>
      <c r="R332" s="17">
        <f t="shared" ref="R332:R339" si="29">IF(P332=0,"",100%-Q332)</f>
        <v>0.19999999999999996</v>
      </c>
    </row>
    <row r="333" spans="1:19" ht="15.75" customHeight="1" x14ac:dyDescent="0.25">
      <c r="A333" s="4">
        <v>2401</v>
      </c>
      <c r="B333" s="5"/>
      <c r="C333" s="5"/>
      <c r="D333" s="5">
        <v>10</v>
      </c>
      <c r="E333" s="5"/>
      <c r="F333" s="5"/>
      <c r="G333" s="5"/>
      <c r="H333" s="5"/>
      <c r="I333" s="5"/>
      <c r="J333" s="5"/>
      <c r="K333" s="48"/>
      <c r="L333" s="12"/>
      <c r="M333" s="13"/>
      <c r="N333" s="14"/>
      <c r="O333" s="15">
        <f>IF(D333=0,"",D333/C332)</f>
        <v>0.66666666666666663</v>
      </c>
      <c r="P333" s="16">
        <v>14</v>
      </c>
      <c r="Q333" s="17">
        <f t="shared" si="28"/>
        <v>0.875</v>
      </c>
      <c r="R333" s="17">
        <f t="shared" si="29"/>
        <v>0.125</v>
      </c>
      <c r="S333" s="18">
        <f>P333/P331</f>
        <v>0.7</v>
      </c>
    </row>
    <row r="334" spans="1:19" ht="15.75" customHeight="1" x14ac:dyDescent="0.25">
      <c r="A334" s="4">
        <v>2402</v>
      </c>
      <c r="B334" s="5"/>
      <c r="C334" s="5"/>
      <c r="D334" s="5"/>
      <c r="E334" s="89">
        <v>9</v>
      </c>
      <c r="F334" s="5"/>
      <c r="G334" s="5"/>
      <c r="H334" s="5"/>
      <c r="I334" s="5"/>
      <c r="J334" s="5"/>
      <c r="K334" s="48"/>
      <c r="L334" s="12"/>
      <c r="M334" s="13"/>
      <c r="N334" s="14"/>
      <c r="O334" s="15">
        <f>IF(E334=0,"",E334/D333)</f>
        <v>0.9</v>
      </c>
      <c r="P334" s="16">
        <v>12</v>
      </c>
      <c r="Q334" s="17">
        <f t="shared" si="28"/>
        <v>0.8571428571428571</v>
      </c>
      <c r="R334" s="17">
        <f t="shared" si="29"/>
        <v>0.1428571428571429</v>
      </c>
    </row>
    <row r="335" spans="1:19" ht="15.75" customHeight="1" x14ac:dyDescent="0.25">
      <c r="A335" s="4">
        <v>2501</v>
      </c>
      <c r="B335" s="5"/>
      <c r="C335" s="5"/>
      <c r="D335" s="5"/>
      <c r="E335" s="5"/>
      <c r="F335" s="5">
        <v>8</v>
      </c>
      <c r="G335" s="5"/>
      <c r="H335" s="5"/>
      <c r="I335" s="5"/>
      <c r="J335" s="5"/>
      <c r="K335" s="48"/>
      <c r="L335" s="12"/>
      <c r="M335" s="13"/>
      <c r="N335" s="14"/>
      <c r="O335" s="93">
        <f>IF(F335=0,"",F335/E334)</f>
        <v>0.88888888888888884</v>
      </c>
      <c r="P335" s="16">
        <v>11</v>
      </c>
      <c r="Q335" s="17">
        <f t="shared" si="28"/>
        <v>0.91666666666666663</v>
      </c>
      <c r="R335" s="17">
        <f t="shared" si="29"/>
        <v>8.333333333333337E-2</v>
      </c>
    </row>
    <row r="336" spans="1:19" ht="15.75" customHeight="1" x14ac:dyDescent="0.25">
      <c r="A336" s="4">
        <v>2502</v>
      </c>
      <c r="B336" s="5"/>
      <c r="C336" s="5"/>
      <c r="D336" s="5"/>
      <c r="E336" s="5"/>
      <c r="F336" s="5"/>
      <c r="G336" s="5">
        <v>6</v>
      </c>
      <c r="H336" s="5"/>
      <c r="I336" s="5"/>
      <c r="J336" s="5"/>
      <c r="K336" s="48"/>
      <c r="L336" s="12"/>
      <c r="M336" s="13"/>
      <c r="N336" s="14"/>
      <c r="O336" s="15">
        <f>IF(G336=0,"",G336/F335)</f>
        <v>0.75</v>
      </c>
      <c r="P336" s="16">
        <v>11</v>
      </c>
      <c r="Q336" s="17">
        <f t="shared" si="28"/>
        <v>1</v>
      </c>
      <c r="R336" s="17">
        <f t="shared" si="29"/>
        <v>0</v>
      </c>
    </row>
    <row r="337" spans="1:19" ht="15.75" customHeight="1" x14ac:dyDescent="0.25">
      <c r="A337" s="4">
        <v>2601</v>
      </c>
      <c r="B337" s="5"/>
      <c r="C337" s="5"/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4"/>
      <c r="O337" s="15" t="str">
        <f>IF(H337=0,"",H337/G336)</f>
        <v/>
      </c>
      <c r="P337" s="16"/>
      <c r="Q337" s="17" t="str">
        <f t="shared" si="28"/>
        <v/>
      </c>
      <c r="R337" s="17" t="str">
        <f t="shared" si="29"/>
        <v/>
      </c>
    </row>
    <row r="338" spans="1:19" ht="15.75" customHeight="1" x14ac:dyDescent="0.25">
      <c r="A338" s="4">
        <v>2602</v>
      </c>
      <c r="B338" s="5"/>
      <c r="C338" s="5"/>
      <c r="D338" s="5"/>
      <c r="E338" s="5"/>
      <c r="F338" s="5"/>
      <c r="G338" s="5"/>
      <c r="H338" s="5"/>
      <c r="I338" s="5"/>
      <c r="J338" s="5"/>
      <c r="K338" s="48"/>
      <c r="L338" s="12"/>
      <c r="M338" s="13"/>
      <c r="N338" s="14"/>
      <c r="O338" s="15" t="str">
        <f>IF(I338=0,"",I338/H337)</f>
        <v/>
      </c>
      <c r="P338" s="16"/>
      <c r="Q338" s="17" t="str">
        <f t="shared" si="28"/>
        <v/>
      </c>
      <c r="R338" s="17" t="str">
        <f t="shared" si="29"/>
        <v/>
      </c>
    </row>
    <row r="339" spans="1:19" ht="15.75" customHeight="1" x14ac:dyDescent="0.25">
      <c r="A339" s="4">
        <v>2701</v>
      </c>
      <c r="B339" s="5"/>
      <c r="C339" s="5"/>
      <c r="D339" s="5"/>
      <c r="E339" s="5"/>
      <c r="F339" s="5"/>
      <c r="G339" s="5"/>
      <c r="H339" s="5"/>
      <c r="I339" s="5"/>
      <c r="J339" s="5"/>
      <c r="K339" s="48"/>
      <c r="L339" s="12"/>
      <c r="M339" s="13"/>
      <c r="N339" s="14"/>
      <c r="O339" s="15" t="str">
        <f>IF(J339=0,"",J339/I338)</f>
        <v/>
      </c>
      <c r="P339" s="16"/>
      <c r="Q339" s="17" t="str">
        <f t="shared" si="28"/>
        <v/>
      </c>
      <c r="R339" s="17" t="str">
        <f t="shared" si="29"/>
        <v/>
      </c>
    </row>
    <row r="340" spans="1:19" ht="15.75" customHeight="1" x14ac:dyDescent="0.25">
      <c r="A340" s="4">
        <v>2702</v>
      </c>
      <c r="B340" s="5"/>
      <c r="C340" s="5"/>
      <c r="D340" s="5"/>
      <c r="E340" s="5"/>
      <c r="F340" s="5"/>
      <c r="G340" s="5"/>
      <c r="H340" s="5"/>
      <c r="I340" s="5"/>
      <c r="J340" s="5"/>
      <c r="K340" s="48"/>
      <c r="L340" s="12"/>
      <c r="M340" s="13"/>
      <c r="N340" s="19"/>
      <c r="O340" s="20"/>
      <c r="P340" s="21"/>
      <c r="Q340" s="22"/>
      <c r="R340" s="20"/>
    </row>
    <row r="341" spans="1:19" ht="15.75" customHeight="1" x14ac:dyDescent="0.25">
      <c r="A341" s="4">
        <v>2801</v>
      </c>
      <c r="B341" s="5"/>
      <c r="C341" s="5"/>
      <c r="D341" s="5"/>
      <c r="E341" s="5"/>
      <c r="F341" s="5"/>
      <c r="G341" s="5"/>
      <c r="H341" s="5"/>
      <c r="I341" s="5"/>
      <c r="J341" s="5"/>
      <c r="K341" s="48"/>
      <c r="L341" s="12"/>
      <c r="M341" s="13"/>
      <c r="N341" s="19"/>
      <c r="O341" s="23"/>
      <c r="P341" s="21"/>
      <c r="Q341" s="24"/>
      <c r="R341" s="23"/>
    </row>
    <row r="342" spans="1:19" ht="15.75" customHeight="1" x14ac:dyDescent="0.25">
      <c r="A342" s="4">
        <v>2802</v>
      </c>
      <c r="B342" s="5"/>
      <c r="C342" s="5"/>
      <c r="D342" s="5"/>
      <c r="E342" s="5"/>
      <c r="F342" s="5"/>
      <c r="G342" s="5"/>
      <c r="H342" s="5"/>
      <c r="I342" s="5"/>
      <c r="J342" s="5"/>
      <c r="K342" s="48"/>
      <c r="L342" s="12"/>
      <c r="M342" s="13"/>
      <c r="N342" s="19"/>
      <c r="O342" s="23"/>
      <c r="P342" s="21"/>
      <c r="Q342" s="24"/>
      <c r="R342" s="23"/>
    </row>
    <row r="343" spans="1:19" ht="15.75" customHeight="1" x14ac:dyDescent="0.25">
      <c r="A343" s="4">
        <v>2901</v>
      </c>
      <c r="B343" s="5"/>
      <c r="C343" s="5"/>
      <c r="D343" s="5"/>
      <c r="E343" s="5"/>
      <c r="F343" s="5"/>
      <c r="G343" s="5"/>
      <c r="H343" s="5"/>
      <c r="I343" s="5"/>
      <c r="J343" s="5"/>
      <c r="K343" s="48"/>
      <c r="L343" s="12"/>
      <c r="M343" s="13"/>
      <c r="N343" s="19"/>
      <c r="O343" s="13"/>
      <c r="P343" s="19"/>
      <c r="Q343" s="25"/>
      <c r="R343" s="23"/>
    </row>
    <row r="344" spans="1:19" ht="15.75" customHeight="1" x14ac:dyDescent="0.25">
      <c r="A344" s="4">
        <v>2902</v>
      </c>
      <c r="B344" s="5"/>
      <c r="C344" s="5"/>
      <c r="D344" s="5"/>
      <c r="E344" s="5"/>
      <c r="F344" s="5"/>
      <c r="G344" s="5"/>
      <c r="H344" s="5"/>
      <c r="I344" s="5"/>
      <c r="J344" s="5"/>
      <c r="K344" s="48"/>
      <c r="L344" s="12"/>
      <c r="M344" s="13"/>
      <c r="N344" s="19"/>
      <c r="O344" s="26" t="s">
        <v>21</v>
      </c>
      <c r="P344" s="27"/>
      <c r="Q344" s="28" t="str">
        <f>IF(SUM(K333:K340)=0,"",SUM(K333:K340))</f>
        <v/>
      </c>
      <c r="R344" s="29" t="s">
        <v>4</v>
      </c>
    </row>
    <row r="345" spans="1:19" ht="15.75" customHeight="1" x14ac:dyDescent="0.25">
      <c r="A345" s="4">
        <v>3001</v>
      </c>
      <c r="B345" s="5"/>
      <c r="C345" s="5"/>
      <c r="D345" s="5"/>
      <c r="E345" s="5"/>
      <c r="F345" s="5"/>
      <c r="G345" s="5"/>
      <c r="H345" s="5"/>
      <c r="I345" s="5"/>
      <c r="J345" s="5"/>
      <c r="K345" s="48"/>
      <c r="L345" s="12"/>
      <c r="M345" s="13"/>
      <c r="N345" s="19"/>
      <c r="O345" s="30" t="s">
        <v>22</v>
      </c>
      <c r="P345" s="31" t="str">
        <f>IF(P344/B331=0,"",P344/B331)</f>
        <v/>
      </c>
      <c r="Q345" s="32" t="e">
        <f>IF(P344/Q344=0,"",P344/Q344)</f>
        <v>#VALUE!</v>
      </c>
      <c r="R345" s="33" t="s">
        <v>23</v>
      </c>
    </row>
    <row r="346" spans="1:19" ht="15.75" x14ac:dyDescent="0.25">
      <c r="A346" s="4">
        <v>3002</v>
      </c>
      <c r="B346" s="103"/>
      <c r="C346" s="103"/>
      <c r="D346" s="103"/>
      <c r="E346" s="103"/>
      <c r="F346" s="103"/>
      <c r="G346" s="103"/>
      <c r="H346" s="103"/>
      <c r="I346" s="103"/>
      <c r="J346" s="103"/>
      <c r="K346" s="48"/>
      <c r="L346" s="34"/>
      <c r="M346" s="35"/>
      <c r="N346" s="36"/>
      <c r="O346" s="37"/>
      <c r="P346" s="38"/>
      <c r="Q346" s="38"/>
      <c r="R346" s="39"/>
    </row>
    <row r="347" spans="1:19" ht="18" customHeight="1" x14ac:dyDescent="0.25">
      <c r="A347" s="40"/>
      <c r="B347" s="113" t="s">
        <v>24</v>
      </c>
      <c r="C347" s="113"/>
      <c r="D347" s="113"/>
      <c r="E347" s="113"/>
      <c r="F347" s="113"/>
      <c r="G347" s="113"/>
      <c r="H347" s="113"/>
      <c r="I347" s="113"/>
      <c r="J347" s="113"/>
      <c r="K347" s="102">
        <f>SUM(K334:K343)</f>
        <v>0</v>
      </c>
      <c r="L347" s="41" t="str">
        <f>IF(K339=0,"",K339/B331)</f>
        <v/>
      </c>
      <c r="M347" s="41" t="str">
        <f>IF(K347=0,"",K347/B331)</f>
        <v/>
      </c>
      <c r="N347" s="42" t="str">
        <f>IF(K339=0,"0%",M347-L347)</f>
        <v>0%</v>
      </c>
      <c r="O347" s="2"/>
      <c r="P347" s="3"/>
      <c r="Q347" s="43"/>
      <c r="R347" s="2"/>
    </row>
    <row r="348" spans="1:19" ht="12.75" customHeight="1" x14ac:dyDescent="0.25"/>
    <row r="349" spans="1:19" ht="12.75" customHeight="1" x14ac:dyDescent="0.25"/>
    <row r="350" spans="1:19" ht="26.25" x14ac:dyDescent="0.4">
      <c r="B350" s="114" t="s">
        <v>0</v>
      </c>
      <c r="C350" s="114"/>
      <c r="D350" s="114"/>
      <c r="E350" s="114"/>
      <c r="F350" s="114"/>
      <c r="G350" s="114"/>
      <c r="H350" s="114"/>
      <c r="I350" s="114"/>
      <c r="J350" s="114"/>
      <c r="K350" s="1" t="s">
        <v>45</v>
      </c>
      <c r="L350" s="1"/>
      <c r="M350" s="2"/>
      <c r="N350" s="2"/>
      <c r="O350" s="3"/>
      <c r="P350" s="2"/>
      <c r="Q350" s="3"/>
      <c r="R350" s="3"/>
      <c r="S350" s="3"/>
    </row>
    <row r="351" spans="1:19" ht="20.25" x14ac:dyDescent="0.25">
      <c r="A351" s="115" t="s">
        <v>2</v>
      </c>
      <c r="B351" s="116" t="s">
        <v>3</v>
      </c>
      <c r="C351" s="117"/>
      <c r="D351" s="117"/>
      <c r="E351" s="117"/>
      <c r="F351" s="117"/>
      <c r="G351" s="117"/>
      <c r="H351" s="117"/>
      <c r="I351" s="117"/>
      <c r="J351" s="117"/>
      <c r="K351" s="118" t="s">
        <v>4</v>
      </c>
      <c r="L351" s="112" t="s">
        <v>5</v>
      </c>
      <c r="M351" s="112" t="s">
        <v>6</v>
      </c>
      <c r="N351" s="120" t="s">
        <v>7</v>
      </c>
      <c r="O351" s="112" t="s">
        <v>8</v>
      </c>
      <c r="P351" s="110" t="s">
        <v>9</v>
      </c>
      <c r="Q351" s="110" t="s">
        <v>10</v>
      </c>
      <c r="R351" s="112" t="s">
        <v>11</v>
      </c>
    </row>
    <row r="352" spans="1:19" ht="15.75" x14ac:dyDescent="0.25">
      <c r="A352" s="111"/>
      <c r="B352" s="4" t="s">
        <v>12</v>
      </c>
      <c r="C352" s="4" t="s">
        <v>13</v>
      </c>
      <c r="D352" s="4" t="s">
        <v>14</v>
      </c>
      <c r="E352" s="4" t="s">
        <v>15</v>
      </c>
      <c r="F352" s="4" t="s">
        <v>16</v>
      </c>
      <c r="G352" s="4" t="s">
        <v>17</v>
      </c>
      <c r="H352" s="4" t="s">
        <v>18</v>
      </c>
      <c r="I352" s="4" t="s">
        <v>19</v>
      </c>
      <c r="J352" s="4" t="s">
        <v>20</v>
      </c>
      <c r="K352" s="119"/>
      <c r="L352" s="111"/>
      <c r="M352" s="111"/>
      <c r="N352" s="111"/>
      <c r="O352" s="111"/>
      <c r="P352" s="111"/>
      <c r="Q352" s="111"/>
      <c r="R352" s="111"/>
    </row>
    <row r="353" spans="1:19" ht="15.75" customHeight="1" x14ac:dyDescent="0.25">
      <c r="A353" s="4">
        <v>2302</v>
      </c>
      <c r="B353" s="5">
        <v>23</v>
      </c>
      <c r="C353" s="5"/>
      <c r="D353" s="5"/>
      <c r="E353" s="5"/>
      <c r="F353" s="5"/>
      <c r="G353" s="5"/>
      <c r="H353" s="5"/>
      <c r="I353" s="5"/>
      <c r="J353" s="5"/>
      <c r="K353" s="48"/>
      <c r="L353" s="6"/>
      <c r="M353" s="7"/>
      <c r="N353" s="8"/>
      <c r="O353" s="9"/>
      <c r="P353" s="10">
        <f>B353</f>
        <v>23</v>
      </c>
      <c r="Q353" s="11"/>
      <c r="R353" s="9"/>
    </row>
    <row r="354" spans="1:19" ht="15.75" customHeight="1" x14ac:dyDescent="0.25">
      <c r="A354" s="4">
        <v>2401</v>
      </c>
      <c r="B354" s="5"/>
      <c r="C354" s="5">
        <v>15</v>
      </c>
      <c r="D354" s="5"/>
      <c r="E354" s="5"/>
      <c r="F354" s="5"/>
      <c r="G354" s="5"/>
      <c r="H354" s="5"/>
      <c r="I354" s="5"/>
      <c r="J354" s="5"/>
      <c r="K354" s="48"/>
      <c r="L354" s="12"/>
      <c r="M354" s="13"/>
      <c r="N354" s="14"/>
      <c r="O354" s="15">
        <f>IF(C354=0,"",C354/B353)</f>
        <v>0.65217391304347827</v>
      </c>
      <c r="P354" s="16">
        <v>15</v>
      </c>
      <c r="Q354" s="17">
        <f t="shared" ref="Q354:Q361" si="30">IF(P354=0,"",P354/P353)</f>
        <v>0.65217391304347827</v>
      </c>
      <c r="R354" s="17">
        <f t="shared" ref="R354:R361" si="31">IF(P354=0,"",100%-Q354)</f>
        <v>0.34782608695652173</v>
      </c>
    </row>
    <row r="355" spans="1:19" ht="15.75" customHeight="1" x14ac:dyDescent="0.25">
      <c r="A355" s="4">
        <v>2402</v>
      </c>
      <c r="B355" s="5"/>
      <c r="C355" s="5"/>
      <c r="D355" s="5">
        <v>13</v>
      </c>
      <c r="E355" s="5"/>
      <c r="F355" s="5"/>
      <c r="G355" s="5"/>
      <c r="H355" s="5"/>
      <c r="I355" s="5"/>
      <c r="J355" s="5"/>
      <c r="K355" s="48"/>
      <c r="L355" s="12"/>
      <c r="M355" s="13"/>
      <c r="N355" s="14"/>
      <c r="O355" s="15">
        <f>IF(D355=0,"",D355/C354)</f>
        <v>0.8666666666666667</v>
      </c>
      <c r="P355" s="16">
        <v>13</v>
      </c>
      <c r="Q355" s="17">
        <f t="shared" si="30"/>
        <v>0.8666666666666667</v>
      </c>
      <c r="R355" s="17">
        <f t="shared" si="31"/>
        <v>0.1333333333333333</v>
      </c>
      <c r="S355" s="18">
        <f>P355/P353</f>
        <v>0.56521739130434778</v>
      </c>
    </row>
    <row r="356" spans="1:19" ht="15.75" customHeight="1" x14ac:dyDescent="0.25">
      <c r="A356" s="4">
        <v>2501</v>
      </c>
      <c r="B356" s="5"/>
      <c r="C356" s="5"/>
      <c r="D356" s="5"/>
      <c r="E356" s="5">
        <v>11</v>
      </c>
      <c r="F356" s="5"/>
      <c r="G356" s="5"/>
      <c r="H356" s="5"/>
      <c r="I356" s="5"/>
      <c r="J356" s="5"/>
      <c r="K356" s="48"/>
      <c r="L356" s="12"/>
      <c r="M356" s="13"/>
      <c r="N356" s="14"/>
      <c r="O356" s="15">
        <f>IF(E356=0,"",E356/D355)</f>
        <v>0.84615384615384615</v>
      </c>
      <c r="P356" s="16">
        <v>13</v>
      </c>
      <c r="Q356" s="17">
        <f t="shared" si="30"/>
        <v>1</v>
      </c>
      <c r="R356" s="17">
        <f t="shared" si="31"/>
        <v>0</v>
      </c>
    </row>
    <row r="357" spans="1:19" ht="15.75" customHeight="1" x14ac:dyDescent="0.25">
      <c r="A357" s="4">
        <v>2502</v>
      </c>
      <c r="B357" s="5"/>
      <c r="C357" s="5"/>
      <c r="D357" s="5"/>
      <c r="E357" s="5"/>
      <c r="F357" s="5">
        <v>8</v>
      </c>
      <c r="G357" s="5"/>
      <c r="H357" s="5"/>
      <c r="I357" s="5"/>
      <c r="J357" s="5"/>
      <c r="K357" s="48"/>
      <c r="L357" s="12"/>
      <c r="M357" s="13"/>
      <c r="N357" s="14"/>
      <c r="O357" s="15">
        <f>IF(F357=0,"",F357/E356)</f>
        <v>0.72727272727272729</v>
      </c>
      <c r="P357" s="16">
        <v>12</v>
      </c>
      <c r="Q357" s="17">
        <f t="shared" si="30"/>
        <v>0.92307692307692313</v>
      </c>
      <c r="R357" s="17">
        <f t="shared" si="31"/>
        <v>7.6923076923076872E-2</v>
      </c>
    </row>
    <row r="358" spans="1:19" ht="15.75" customHeight="1" x14ac:dyDescent="0.25">
      <c r="A358" s="4">
        <v>2601</v>
      </c>
      <c r="B358" s="5"/>
      <c r="C358" s="5"/>
      <c r="D358" s="5"/>
      <c r="E358" s="5"/>
      <c r="F358" s="5"/>
      <c r="G358" s="5"/>
      <c r="H358" s="5"/>
      <c r="I358" s="5"/>
      <c r="J358" s="5"/>
      <c r="K358" s="48"/>
      <c r="L358" s="12"/>
      <c r="M358" s="13"/>
      <c r="N358" s="14"/>
      <c r="O358" s="15" t="str">
        <f>IF(G358=0,"",G358/F357)</f>
        <v/>
      </c>
      <c r="P358" s="16"/>
      <c r="Q358" s="17" t="str">
        <f t="shared" si="30"/>
        <v/>
      </c>
      <c r="R358" s="17" t="str">
        <f t="shared" si="31"/>
        <v/>
      </c>
    </row>
    <row r="359" spans="1:19" ht="15.75" customHeight="1" x14ac:dyDescent="0.25">
      <c r="A359" s="4">
        <v>2602</v>
      </c>
      <c r="B359" s="5"/>
      <c r="C359" s="5"/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4"/>
      <c r="O359" s="15" t="str">
        <f>IF(H359=0,"",H359/G358)</f>
        <v/>
      </c>
      <c r="P359" s="16"/>
      <c r="Q359" s="17" t="str">
        <f t="shared" si="30"/>
        <v/>
      </c>
      <c r="R359" s="17" t="str">
        <f t="shared" si="31"/>
        <v/>
      </c>
    </row>
    <row r="360" spans="1:19" ht="15.75" customHeight="1" x14ac:dyDescent="0.25">
      <c r="A360" s="4">
        <v>2701</v>
      </c>
      <c r="B360" s="5"/>
      <c r="C360" s="5"/>
      <c r="D360" s="5"/>
      <c r="E360" s="5"/>
      <c r="F360" s="5"/>
      <c r="G360" s="5"/>
      <c r="H360" s="5"/>
      <c r="I360" s="5"/>
      <c r="J360" s="5"/>
      <c r="K360" s="48"/>
      <c r="L360" s="12"/>
      <c r="M360" s="13"/>
      <c r="N360" s="14"/>
      <c r="O360" s="15" t="str">
        <f>IF(I360=0,"",I360/H359)</f>
        <v/>
      </c>
      <c r="P360" s="16"/>
      <c r="Q360" s="17" t="str">
        <f t="shared" si="30"/>
        <v/>
      </c>
      <c r="R360" s="17" t="str">
        <f t="shared" si="31"/>
        <v/>
      </c>
    </row>
    <row r="361" spans="1:19" ht="15.75" customHeight="1" x14ac:dyDescent="0.25">
      <c r="A361" s="4">
        <v>2702</v>
      </c>
      <c r="B361" s="5"/>
      <c r="C361" s="5"/>
      <c r="D361" s="5"/>
      <c r="E361" s="5"/>
      <c r="F361" s="5"/>
      <c r="G361" s="5"/>
      <c r="H361" s="5"/>
      <c r="I361" s="5"/>
      <c r="J361" s="5"/>
      <c r="K361" s="48"/>
      <c r="L361" s="12"/>
      <c r="M361" s="13"/>
      <c r="N361" s="14"/>
      <c r="O361" s="15" t="str">
        <f>IF(J361=0,"",J361/I360)</f>
        <v/>
      </c>
      <c r="P361" s="16"/>
      <c r="Q361" s="17" t="str">
        <f t="shared" si="30"/>
        <v/>
      </c>
      <c r="R361" s="17" t="str">
        <f t="shared" si="31"/>
        <v/>
      </c>
    </row>
    <row r="362" spans="1:19" ht="15.75" customHeight="1" x14ac:dyDescent="0.25">
      <c r="A362" s="4">
        <v>2801</v>
      </c>
      <c r="B362" s="5"/>
      <c r="C362" s="5"/>
      <c r="D362" s="5"/>
      <c r="E362" s="5"/>
      <c r="F362" s="5"/>
      <c r="G362" s="5"/>
      <c r="H362" s="5"/>
      <c r="I362" s="5"/>
      <c r="J362" s="5"/>
      <c r="K362" s="48"/>
      <c r="L362" s="12"/>
      <c r="M362" s="13"/>
      <c r="N362" s="19"/>
      <c r="O362" s="20"/>
      <c r="P362" s="21"/>
      <c r="Q362" s="22"/>
      <c r="R362" s="20"/>
    </row>
    <row r="363" spans="1:19" ht="15.75" customHeight="1" x14ac:dyDescent="0.25">
      <c r="A363" s="4">
        <v>2802</v>
      </c>
      <c r="B363" s="5"/>
      <c r="C363" s="5"/>
      <c r="D363" s="5"/>
      <c r="E363" s="5"/>
      <c r="F363" s="5"/>
      <c r="G363" s="5"/>
      <c r="H363" s="5"/>
      <c r="I363" s="5"/>
      <c r="J363" s="5"/>
      <c r="K363" s="48"/>
      <c r="L363" s="12"/>
      <c r="M363" s="13"/>
      <c r="N363" s="19"/>
      <c r="O363" s="23"/>
      <c r="P363" s="21"/>
      <c r="Q363" s="24"/>
      <c r="R363" s="23"/>
    </row>
    <row r="364" spans="1:19" ht="15.75" customHeight="1" x14ac:dyDescent="0.25">
      <c r="A364" s="4">
        <v>2901</v>
      </c>
      <c r="B364" s="5"/>
      <c r="C364" s="5"/>
      <c r="D364" s="5"/>
      <c r="E364" s="5"/>
      <c r="F364" s="5"/>
      <c r="G364" s="5"/>
      <c r="H364" s="5"/>
      <c r="I364" s="5"/>
      <c r="J364" s="5"/>
      <c r="K364" s="48"/>
      <c r="L364" s="12"/>
      <c r="M364" s="13"/>
      <c r="N364" s="19"/>
      <c r="O364" s="23"/>
      <c r="P364" s="21"/>
      <c r="Q364" s="24"/>
      <c r="R364" s="23"/>
    </row>
    <row r="365" spans="1:19" ht="15.75" customHeight="1" x14ac:dyDescent="0.25">
      <c r="A365" s="4">
        <v>2902</v>
      </c>
      <c r="B365" s="5"/>
      <c r="C365" s="5"/>
      <c r="D365" s="5"/>
      <c r="E365" s="5"/>
      <c r="F365" s="5"/>
      <c r="G365" s="5"/>
      <c r="H365" s="5"/>
      <c r="I365" s="5"/>
      <c r="J365" s="5"/>
      <c r="K365" s="48"/>
      <c r="L365" s="12"/>
      <c r="M365" s="13"/>
      <c r="N365" s="19"/>
      <c r="O365" s="13"/>
      <c r="P365" s="19"/>
      <c r="Q365" s="25"/>
      <c r="R365" s="23"/>
    </row>
    <row r="366" spans="1:19" ht="15.75" customHeight="1" x14ac:dyDescent="0.25">
      <c r="A366" s="4">
        <v>3001</v>
      </c>
      <c r="B366" s="5"/>
      <c r="C366" s="5"/>
      <c r="D366" s="5"/>
      <c r="E366" s="5"/>
      <c r="F366" s="5"/>
      <c r="G366" s="5"/>
      <c r="H366" s="5"/>
      <c r="I366" s="5"/>
      <c r="J366" s="5"/>
      <c r="K366" s="48"/>
      <c r="L366" s="12"/>
      <c r="M366" s="13"/>
      <c r="N366" s="19"/>
      <c r="O366" s="26" t="s">
        <v>21</v>
      </c>
      <c r="P366" s="27"/>
      <c r="Q366" s="28" t="str">
        <f>IF(SUM(K355:K362)=0,"",SUM(K355:K362))</f>
        <v/>
      </c>
      <c r="R366" s="29" t="s">
        <v>4</v>
      </c>
    </row>
    <row r="367" spans="1:19" ht="15.75" customHeight="1" x14ac:dyDescent="0.25">
      <c r="A367" s="4">
        <v>3002</v>
      </c>
      <c r="B367" s="5"/>
      <c r="C367" s="5"/>
      <c r="D367" s="5"/>
      <c r="E367" s="5"/>
      <c r="F367" s="5"/>
      <c r="G367" s="5"/>
      <c r="H367" s="5"/>
      <c r="I367" s="5"/>
      <c r="J367" s="5"/>
      <c r="K367" s="48"/>
      <c r="L367" s="12"/>
      <c r="M367" s="13"/>
      <c r="N367" s="19"/>
      <c r="O367" s="30" t="s">
        <v>22</v>
      </c>
      <c r="P367" s="31" t="str">
        <f>IF(P366/B353=0,"",P366/B353)</f>
        <v/>
      </c>
      <c r="Q367" s="32" t="e">
        <f>IF(P366/Q366=0,"",P366/Q366)</f>
        <v>#VALUE!</v>
      </c>
      <c r="R367" s="33" t="s">
        <v>23</v>
      </c>
    </row>
    <row r="368" spans="1:19" ht="15.75" x14ac:dyDescent="0.25">
      <c r="A368" s="4">
        <v>3101</v>
      </c>
      <c r="B368" s="103"/>
      <c r="C368" s="103"/>
      <c r="D368" s="103"/>
      <c r="E368" s="103"/>
      <c r="F368" s="103"/>
      <c r="G368" s="103"/>
      <c r="H368" s="103"/>
      <c r="I368" s="103"/>
      <c r="J368" s="103"/>
      <c r="K368" s="48"/>
      <c r="L368" s="34"/>
      <c r="M368" s="35"/>
      <c r="N368" s="36"/>
      <c r="O368" s="37"/>
      <c r="P368" s="38"/>
      <c r="Q368" s="38"/>
      <c r="R368" s="39"/>
    </row>
    <row r="369" spans="1:19" ht="18" customHeight="1" x14ac:dyDescent="0.25">
      <c r="A369" s="40"/>
      <c r="B369" s="113" t="s">
        <v>24</v>
      </c>
      <c r="C369" s="113"/>
      <c r="D369" s="113"/>
      <c r="E369" s="113"/>
      <c r="F369" s="113"/>
      <c r="G369" s="113"/>
      <c r="H369" s="113"/>
      <c r="I369" s="113"/>
      <c r="J369" s="113"/>
      <c r="K369" s="102">
        <f>SUM(K356:K365)</f>
        <v>0</v>
      </c>
      <c r="L369" s="41" t="str">
        <f>IF(K361=0,"",K361/B353)</f>
        <v/>
      </c>
      <c r="M369" s="41" t="str">
        <f>IF(K369=0,"",K369/B353)</f>
        <v/>
      </c>
      <c r="N369" s="42" t="str">
        <f>IF(K361=0,"0%",M369-L369)</f>
        <v>0%</v>
      </c>
      <c r="O369" s="2"/>
      <c r="P369" s="3"/>
      <c r="Q369" s="43"/>
      <c r="R369" s="2"/>
    </row>
    <row r="370" spans="1:19" ht="12.75" customHeight="1" x14ac:dyDescent="0.25"/>
    <row r="371" spans="1:19" ht="12.75" customHeight="1" x14ac:dyDescent="0.25"/>
    <row r="372" spans="1:19" ht="26.25" x14ac:dyDescent="0.4">
      <c r="B372" s="114" t="s">
        <v>0</v>
      </c>
      <c r="C372" s="114"/>
      <c r="D372" s="114"/>
      <c r="E372" s="114"/>
      <c r="F372" s="114"/>
      <c r="G372" s="114"/>
      <c r="H372" s="114"/>
      <c r="I372" s="114"/>
      <c r="J372" s="114"/>
      <c r="K372" s="1" t="s">
        <v>46</v>
      </c>
      <c r="L372" s="1"/>
      <c r="M372" s="2"/>
      <c r="N372" s="2"/>
      <c r="O372" s="3"/>
      <c r="P372" s="2"/>
      <c r="Q372" s="3"/>
      <c r="R372" s="3"/>
      <c r="S372" s="3"/>
    </row>
    <row r="373" spans="1:19" ht="20.25" x14ac:dyDescent="0.25">
      <c r="A373" s="115" t="s">
        <v>2</v>
      </c>
      <c r="B373" s="116" t="s">
        <v>3</v>
      </c>
      <c r="C373" s="117"/>
      <c r="D373" s="117"/>
      <c r="E373" s="117"/>
      <c r="F373" s="117"/>
      <c r="G373" s="117"/>
      <c r="H373" s="117"/>
      <c r="I373" s="117"/>
      <c r="J373" s="117"/>
      <c r="K373" s="118" t="s">
        <v>4</v>
      </c>
      <c r="L373" s="112" t="s">
        <v>5</v>
      </c>
      <c r="M373" s="112" t="s">
        <v>6</v>
      </c>
      <c r="N373" s="120" t="s">
        <v>7</v>
      </c>
      <c r="O373" s="112" t="s">
        <v>8</v>
      </c>
      <c r="P373" s="110" t="s">
        <v>9</v>
      </c>
      <c r="Q373" s="110" t="s">
        <v>10</v>
      </c>
      <c r="R373" s="112" t="s">
        <v>11</v>
      </c>
    </row>
    <row r="374" spans="1:19" ht="15.75" x14ac:dyDescent="0.25">
      <c r="A374" s="111"/>
      <c r="B374" s="4" t="s">
        <v>12</v>
      </c>
      <c r="C374" s="4" t="s">
        <v>13</v>
      </c>
      <c r="D374" s="4" t="s">
        <v>14</v>
      </c>
      <c r="E374" s="4" t="s">
        <v>15</v>
      </c>
      <c r="F374" s="4" t="s">
        <v>16</v>
      </c>
      <c r="G374" s="4" t="s">
        <v>17</v>
      </c>
      <c r="H374" s="4" t="s">
        <v>18</v>
      </c>
      <c r="I374" s="4" t="s">
        <v>19</v>
      </c>
      <c r="J374" s="4" t="s">
        <v>20</v>
      </c>
      <c r="K374" s="119"/>
      <c r="L374" s="111"/>
      <c r="M374" s="111"/>
      <c r="N374" s="111"/>
      <c r="O374" s="111"/>
      <c r="P374" s="111"/>
      <c r="Q374" s="111"/>
      <c r="R374" s="111"/>
    </row>
    <row r="375" spans="1:19" ht="15.75" customHeight="1" x14ac:dyDescent="0.25">
      <c r="A375" s="4">
        <v>2401</v>
      </c>
      <c r="B375" s="5">
        <v>6</v>
      </c>
      <c r="C375" s="5"/>
      <c r="D375" s="5"/>
      <c r="E375" s="5"/>
      <c r="F375" s="5"/>
      <c r="G375" s="5"/>
      <c r="H375" s="5"/>
      <c r="I375" s="5"/>
      <c r="J375" s="5"/>
      <c r="K375" s="48"/>
      <c r="L375" s="6"/>
      <c r="M375" s="7"/>
      <c r="N375" s="8"/>
      <c r="O375" s="9"/>
      <c r="P375" s="10">
        <f>B375</f>
        <v>6</v>
      </c>
      <c r="Q375" s="11"/>
      <c r="R375" s="9"/>
    </row>
    <row r="376" spans="1:19" ht="15.75" customHeight="1" x14ac:dyDescent="0.25">
      <c r="A376" s="4">
        <v>2402</v>
      </c>
      <c r="B376" s="5"/>
      <c r="C376" s="5">
        <v>3</v>
      </c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4"/>
      <c r="O376" s="15">
        <f>IF(C376=0,"",C376/B375)</f>
        <v>0.5</v>
      </c>
      <c r="P376" s="16">
        <v>3</v>
      </c>
      <c r="Q376" s="17">
        <f t="shared" ref="Q376:Q383" si="32">IF(P376=0,"",P376/P375)</f>
        <v>0.5</v>
      </c>
      <c r="R376" s="17">
        <f t="shared" ref="R376:R383" si="33">IF(P376=0,"",100%-Q376)</f>
        <v>0.5</v>
      </c>
    </row>
    <row r="377" spans="1:19" ht="15.75" customHeight="1" x14ac:dyDescent="0.25">
      <c r="A377" s="4">
        <v>2501</v>
      </c>
      <c r="B377" s="5"/>
      <c r="C377" s="5"/>
      <c r="D377" s="5">
        <v>3</v>
      </c>
      <c r="E377" s="5"/>
      <c r="F377" s="5"/>
      <c r="G377" s="5"/>
      <c r="H377" s="5"/>
      <c r="I377" s="5"/>
      <c r="J377" s="5"/>
      <c r="K377" s="48"/>
      <c r="L377" s="12"/>
      <c r="M377" s="13"/>
      <c r="N377" s="14"/>
      <c r="O377" s="15">
        <f>IF(D377=0,"",D377/C376)</f>
        <v>1</v>
      </c>
      <c r="P377" s="16">
        <v>3</v>
      </c>
      <c r="Q377" s="17">
        <f t="shared" si="32"/>
        <v>1</v>
      </c>
      <c r="R377" s="17">
        <f t="shared" si="33"/>
        <v>0</v>
      </c>
      <c r="S377" s="18">
        <f>P377/P375</f>
        <v>0.5</v>
      </c>
    </row>
    <row r="378" spans="1:19" ht="15.75" customHeight="1" x14ac:dyDescent="0.25">
      <c r="A378" s="4">
        <v>2502</v>
      </c>
      <c r="B378" s="5"/>
      <c r="C378" s="5"/>
      <c r="D378" s="5"/>
      <c r="E378" s="5">
        <v>3</v>
      </c>
      <c r="F378" s="5"/>
      <c r="G378" s="5"/>
      <c r="H378" s="5"/>
      <c r="I378" s="5"/>
      <c r="J378" s="5"/>
      <c r="K378" s="48"/>
      <c r="L378" s="12"/>
      <c r="M378" s="13"/>
      <c r="N378" s="14"/>
      <c r="O378" s="15">
        <f>IF(E378=0,"",E378/D377)</f>
        <v>1</v>
      </c>
      <c r="P378" s="16">
        <v>3</v>
      </c>
      <c r="Q378" s="17">
        <f t="shared" si="32"/>
        <v>1</v>
      </c>
      <c r="R378" s="17">
        <f t="shared" si="33"/>
        <v>0</v>
      </c>
    </row>
    <row r="379" spans="1:19" ht="15.75" customHeight="1" x14ac:dyDescent="0.25">
      <c r="A379" s="4">
        <v>2601</v>
      </c>
      <c r="B379" s="5"/>
      <c r="C379" s="5"/>
      <c r="D379" s="5"/>
      <c r="E379" s="5"/>
      <c r="F379" s="5"/>
      <c r="G379" s="5"/>
      <c r="H379" s="5"/>
      <c r="I379" s="5"/>
      <c r="J379" s="5"/>
      <c r="K379" s="48"/>
      <c r="L379" s="12"/>
      <c r="M379" s="13"/>
      <c r="N379" s="14"/>
      <c r="O379" s="15" t="str">
        <f>IF(F379=0,"",F379/E378)</f>
        <v/>
      </c>
      <c r="P379" s="16"/>
      <c r="Q379" s="17" t="str">
        <f t="shared" si="32"/>
        <v/>
      </c>
      <c r="R379" s="17" t="str">
        <f t="shared" si="33"/>
        <v/>
      </c>
    </row>
    <row r="380" spans="1:19" ht="15.75" customHeight="1" x14ac:dyDescent="0.25">
      <c r="A380" s="4">
        <v>2602</v>
      </c>
      <c r="B380" s="5"/>
      <c r="C380" s="5"/>
      <c r="D380" s="5"/>
      <c r="E380" s="5"/>
      <c r="F380" s="5"/>
      <c r="G380" s="5"/>
      <c r="H380" s="5"/>
      <c r="I380" s="5"/>
      <c r="J380" s="5"/>
      <c r="K380" s="48"/>
      <c r="L380" s="12"/>
      <c r="M380" s="13"/>
      <c r="N380" s="14"/>
      <c r="O380" s="15" t="str">
        <f>IF(G380=0,"",G380/F379)</f>
        <v/>
      </c>
      <c r="P380" s="16"/>
      <c r="Q380" s="17" t="str">
        <f t="shared" si="32"/>
        <v/>
      </c>
      <c r="R380" s="17" t="str">
        <f t="shared" si="33"/>
        <v/>
      </c>
    </row>
    <row r="381" spans="1:19" ht="15.75" customHeight="1" x14ac:dyDescent="0.25">
      <c r="A381" s="4">
        <v>2701</v>
      </c>
      <c r="B381" s="5"/>
      <c r="C381" s="5"/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4"/>
      <c r="O381" s="15" t="str">
        <f>IF(H381=0,"",H381/G380)</f>
        <v/>
      </c>
      <c r="P381" s="16"/>
      <c r="Q381" s="17" t="str">
        <f t="shared" si="32"/>
        <v/>
      </c>
      <c r="R381" s="17" t="str">
        <f t="shared" si="33"/>
        <v/>
      </c>
    </row>
    <row r="382" spans="1:19" ht="15.75" customHeight="1" x14ac:dyDescent="0.25">
      <c r="A382" s="4">
        <v>2702</v>
      </c>
      <c r="B382" s="5"/>
      <c r="C382" s="5"/>
      <c r="D382" s="5"/>
      <c r="E382" s="5"/>
      <c r="F382" s="5"/>
      <c r="G382" s="5"/>
      <c r="H382" s="5"/>
      <c r="I382" s="5"/>
      <c r="J382" s="5"/>
      <c r="K382" s="48"/>
      <c r="L382" s="12"/>
      <c r="M382" s="13"/>
      <c r="N382" s="14"/>
      <c r="O382" s="15" t="str">
        <f>IF(I382=0,"",I382/H381)</f>
        <v/>
      </c>
      <c r="P382" s="16"/>
      <c r="Q382" s="17" t="str">
        <f t="shared" si="32"/>
        <v/>
      </c>
      <c r="R382" s="17" t="str">
        <f t="shared" si="33"/>
        <v/>
      </c>
    </row>
    <row r="383" spans="1:19" ht="15.75" customHeight="1" x14ac:dyDescent="0.25">
      <c r="A383" s="4">
        <v>2801</v>
      </c>
      <c r="B383" s="5"/>
      <c r="C383" s="5"/>
      <c r="D383" s="5"/>
      <c r="E383" s="5"/>
      <c r="F383" s="5"/>
      <c r="G383" s="5"/>
      <c r="H383" s="5"/>
      <c r="I383" s="5"/>
      <c r="J383" s="5"/>
      <c r="K383" s="48"/>
      <c r="L383" s="12"/>
      <c r="M383" s="13"/>
      <c r="N383" s="14"/>
      <c r="O383" s="15" t="str">
        <f>IF(J383=0,"",J383/I382)</f>
        <v/>
      </c>
      <c r="P383" s="16"/>
      <c r="Q383" s="17" t="str">
        <f t="shared" si="32"/>
        <v/>
      </c>
      <c r="R383" s="17" t="str">
        <f t="shared" si="33"/>
        <v/>
      </c>
    </row>
    <row r="384" spans="1:19" ht="15.75" customHeight="1" x14ac:dyDescent="0.25">
      <c r="A384" s="4">
        <v>2802</v>
      </c>
      <c r="B384" s="5"/>
      <c r="C384" s="5"/>
      <c r="D384" s="5"/>
      <c r="E384" s="5"/>
      <c r="F384" s="5"/>
      <c r="G384" s="5"/>
      <c r="H384" s="5"/>
      <c r="I384" s="5"/>
      <c r="J384" s="5"/>
      <c r="K384" s="48"/>
      <c r="L384" s="12"/>
      <c r="M384" s="13"/>
      <c r="N384" s="19"/>
      <c r="O384" s="20"/>
      <c r="P384" s="21"/>
      <c r="Q384" s="22"/>
      <c r="R384" s="20"/>
    </row>
    <row r="385" spans="1:19" ht="15.75" customHeight="1" x14ac:dyDescent="0.25">
      <c r="A385" s="4">
        <v>2901</v>
      </c>
      <c r="B385" s="5"/>
      <c r="C385" s="5"/>
      <c r="D385" s="5"/>
      <c r="E385" s="5"/>
      <c r="F385" s="5"/>
      <c r="G385" s="5"/>
      <c r="H385" s="5"/>
      <c r="I385" s="5"/>
      <c r="J385" s="5"/>
      <c r="K385" s="48"/>
      <c r="L385" s="12"/>
      <c r="M385" s="13"/>
      <c r="N385" s="19"/>
      <c r="O385" s="23"/>
      <c r="P385" s="21"/>
      <c r="Q385" s="24"/>
      <c r="R385" s="23"/>
    </row>
    <row r="386" spans="1:19" ht="15.75" customHeight="1" x14ac:dyDescent="0.25">
      <c r="A386" s="4">
        <v>2902</v>
      </c>
      <c r="B386" s="5"/>
      <c r="C386" s="5"/>
      <c r="D386" s="5"/>
      <c r="E386" s="5"/>
      <c r="F386" s="5"/>
      <c r="G386" s="5"/>
      <c r="H386" s="5"/>
      <c r="I386" s="5"/>
      <c r="J386" s="5"/>
      <c r="K386" s="48"/>
      <c r="L386" s="12"/>
      <c r="M386" s="13"/>
      <c r="N386" s="19"/>
      <c r="O386" s="23"/>
      <c r="P386" s="21"/>
      <c r="Q386" s="24"/>
      <c r="R386" s="23"/>
    </row>
    <row r="387" spans="1:19" ht="15.75" customHeight="1" x14ac:dyDescent="0.25">
      <c r="A387" s="4">
        <v>3001</v>
      </c>
      <c r="B387" s="5"/>
      <c r="C387" s="5"/>
      <c r="D387" s="5"/>
      <c r="E387" s="5"/>
      <c r="F387" s="5"/>
      <c r="G387" s="5"/>
      <c r="H387" s="5"/>
      <c r="I387" s="5"/>
      <c r="J387" s="5"/>
      <c r="K387" s="48"/>
      <c r="L387" s="12"/>
      <c r="M387" s="13"/>
      <c r="N387" s="19"/>
      <c r="O387" s="13"/>
      <c r="P387" s="19"/>
      <c r="Q387" s="25"/>
      <c r="R387" s="23"/>
    </row>
    <row r="388" spans="1:19" ht="15.75" customHeight="1" x14ac:dyDescent="0.25">
      <c r="A388" s="4">
        <v>3002</v>
      </c>
      <c r="B388" s="5"/>
      <c r="C388" s="5"/>
      <c r="D388" s="5"/>
      <c r="E388" s="5"/>
      <c r="F388" s="5"/>
      <c r="G388" s="5"/>
      <c r="H388" s="5"/>
      <c r="I388" s="5"/>
      <c r="J388" s="5"/>
      <c r="K388" s="48"/>
      <c r="L388" s="12"/>
      <c r="M388" s="13"/>
      <c r="N388" s="19"/>
      <c r="O388" s="26" t="s">
        <v>21</v>
      </c>
      <c r="P388" s="27"/>
      <c r="Q388" s="28" t="str">
        <f>IF(SUM(K377:K384)=0,"",SUM(K377:K384))</f>
        <v/>
      </c>
      <c r="R388" s="29" t="s">
        <v>4</v>
      </c>
    </row>
    <row r="389" spans="1:19" ht="15.75" customHeight="1" x14ac:dyDescent="0.25">
      <c r="A389" s="4">
        <v>3101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9"/>
      <c r="O389" s="30" t="s">
        <v>22</v>
      </c>
      <c r="P389" s="31" t="str">
        <f>IF(P388/B375=0,"",P388/B375)</f>
        <v/>
      </c>
      <c r="Q389" s="32" t="e">
        <f>IF(P388/Q388=0,"",P388/Q388)</f>
        <v>#VALUE!</v>
      </c>
      <c r="R389" s="33" t="s">
        <v>23</v>
      </c>
    </row>
    <row r="390" spans="1:19" ht="15.75" x14ac:dyDescent="0.25">
      <c r="A390" s="4">
        <v>3102</v>
      </c>
      <c r="B390" s="103"/>
      <c r="C390" s="103"/>
      <c r="D390" s="103"/>
      <c r="E390" s="103"/>
      <c r="F390" s="103"/>
      <c r="G390" s="103"/>
      <c r="H390" s="103"/>
      <c r="I390" s="103"/>
      <c r="J390" s="103"/>
      <c r="K390" s="48"/>
      <c r="L390" s="34"/>
      <c r="M390" s="35"/>
      <c r="N390" s="36"/>
      <c r="O390" s="37"/>
      <c r="P390" s="38"/>
      <c r="Q390" s="38"/>
      <c r="R390" s="39"/>
    </row>
    <row r="391" spans="1:19" ht="18" customHeight="1" x14ac:dyDescent="0.25">
      <c r="A391" s="40"/>
      <c r="B391" s="113" t="s">
        <v>24</v>
      </c>
      <c r="C391" s="113"/>
      <c r="D391" s="113"/>
      <c r="E391" s="113"/>
      <c r="F391" s="113"/>
      <c r="G391" s="113"/>
      <c r="H391" s="113"/>
      <c r="I391" s="113"/>
      <c r="J391" s="113"/>
      <c r="K391" s="102">
        <f>SUM(K378:K387)</f>
        <v>0</v>
      </c>
      <c r="L391" s="41" t="str">
        <f>IF(K383=0,"",K383/B375)</f>
        <v/>
      </c>
      <c r="M391" s="41" t="str">
        <f>IF(K391=0,"",K391/B375)</f>
        <v/>
      </c>
      <c r="N391" s="42" t="str">
        <f>IF(K383=0,"0%",M391-L391)</f>
        <v>0%</v>
      </c>
      <c r="O391" s="2"/>
      <c r="P391" s="3"/>
      <c r="Q391" s="43"/>
      <c r="R391" s="2"/>
    </row>
    <row r="392" spans="1:19" ht="12.75" customHeight="1" x14ac:dyDescent="0.25"/>
    <row r="393" spans="1:19" ht="12.75" customHeight="1" x14ac:dyDescent="0.25"/>
    <row r="394" spans="1:19" ht="26.25" x14ac:dyDescent="0.4">
      <c r="B394" s="114" t="s">
        <v>0</v>
      </c>
      <c r="C394" s="114"/>
      <c r="D394" s="114"/>
      <c r="E394" s="114"/>
      <c r="F394" s="114"/>
      <c r="G394" s="114"/>
      <c r="H394" s="114"/>
      <c r="I394" s="114"/>
      <c r="J394" s="114"/>
      <c r="K394" s="1" t="s">
        <v>47</v>
      </c>
      <c r="L394" s="1"/>
      <c r="M394" s="2"/>
      <c r="N394" s="2"/>
      <c r="O394" s="3"/>
      <c r="P394" s="2"/>
      <c r="Q394" s="3"/>
      <c r="R394" s="3"/>
      <c r="S394" s="3"/>
    </row>
    <row r="395" spans="1:19" ht="20.25" x14ac:dyDescent="0.25">
      <c r="A395" s="115" t="s">
        <v>2</v>
      </c>
      <c r="B395" s="116" t="s">
        <v>3</v>
      </c>
      <c r="C395" s="117"/>
      <c r="D395" s="117"/>
      <c r="E395" s="117"/>
      <c r="F395" s="117"/>
      <c r="G395" s="117"/>
      <c r="H395" s="117"/>
      <c r="I395" s="117"/>
      <c r="J395" s="117"/>
      <c r="K395" s="118" t="s">
        <v>4</v>
      </c>
      <c r="L395" s="112" t="s">
        <v>5</v>
      </c>
      <c r="M395" s="112" t="s">
        <v>6</v>
      </c>
      <c r="N395" s="120" t="s">
        <v>7</v>
      </c>
      <c r="O395" s="112" t="s">
        <v>8</v>
      </c>
      <c r="P395" s="110" t="s">
        <v>9</v>
      </c>
      <c r="Q395" s="110" t="s">
        <v>10</v>
      </c>
      <c r="R395" s="112" t="s">
        <v>11</v>
      </c>
    </row>
    <row r="396" spans="1:19" ht="15.75" x14ac:dyDescent="0.25">
      <c r="A396" s="111"/>
      <c r="B396" s="4" t="s">
        <v>12</v>
      </c>
      <c r="C396" s="4" t="s">
        <v>13</v>
      </c>
      <c r="D396" s="4" t="s">
        <v>14</v>
      </c>
      <c r="E396" s="4" t="s">
        <v>15</v>
      </c>
      <c r="F396" s="4" t="s">
        <v>16</v>
      </c>
      <c r="G396" s="4" t="s">
        <v>17</v>
      </c>
      <c r="H396" s="4" t="s">
        <v>18</v>
      </c>
      <c r="I396" s="4" t="s">
        <v>19</v>
      </c>
      <c r="J396" s="4" t="s">
        <v>20</v>
      </c>
      <c r="K396" s="119"/>
      <c r="L396" s="111"/>
      <c r="M396" s="111"/>
      <c r="N396" s="111"/>
      <c r="O396" s="111"/>
      <c r="P396" s="111"/>
      <c r="Q396" s="111"/>
      <c r="R396" s="111"/>
    </row>
    <row r="397" spans="1:19" ht="15.75" customHeight="1" x14ac:dyDescent="0.25">
      <c r="A397" s="4">
        <v>2402</v>
      </c>
      <c r="B397" s="5">
        <v>14</v>
      </c>
      <c r="C397" s="5"/>
      <c r="D397" s="5"/>
      <c r="E397" s="5"/>
      <c r="F397" s="5"/>
      <c r="G397" s="5"/>
      <c r="H397" s="5"/>
      <c r="I397" s="5"/>
      <c r="J397" s="5"/>
      <c r="K397" s="48"/>
      <c r="L397" s="6"/>
      <c r="M397" s="7"/>
      <c r="N397" s="8"/>
      <c r="O397" s="9"/>
      <c r="P397" s="10">
        <f>B397</f>
        <v>14</v>
      </c>
      <c r="Q397" s="11"/>
      <c r="R397" s="9"/>
    </row>
    <row r="398" spans="1:19" ht="15.75" customHeight="1" x14ac:dyDescent="0.25">
      <c r="A398" s="4">
        <v>2501</v>
      </c>
      <c r="B398" s="5"/>
      <c r="C398" s="5">
        <v>7</v>
      </c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4"/>
      <c r="O398" s="15">
        <f>IF(C398=0,"",C398/B397)</f>
        <v>0.5</v>
      </c>
      <c r="P398" s="16">
        <v>7</v>
      </c>
      <c r="Q398" s="17">
        <f t="shared" ref="Q398:Q405" si="34">IF(P398=0,"",P398/P397)</f>
        <v>0.5</v>
      </c>
      <c r="R398" s="17">
        <f t="shared" ref="R398:R405" si="35">IF(P398=0,"",100%-Q398)</f>
        <v>0.5</v>
      </c>
    </row>
    <row r="399" spans="1:19" ht="15.75" customHeight="1" x14ac:dyDescent="0.25">
      <c r="A399" s="4">
        <v>2502</v>
      </c>
      <c r="B399" s="5"/>
      <c r="C399" s="5"/>
      <c r="D399" s="5">
        <v>2</v>
      </c>
      <c r="E399" s="5"/>
      <c r="F399" s="5"/>
      <c r="G399" s="5"/>
      <c r="H399" s="5"/>
      <c r="I399" s="5"/>
      <c r="J399" s="5"/>
      <c r="K399" s="48"/>
      <c r="L399" s="12"/>
      <c r="M399" s="13"/>
      <c r="N399" s="14"/>
      <c r="O399" s="15">
        <f>IF(D399=0,"",D399/C398)</f>
        <v>0.2857142857142857</v>
      </c>
      <c r="P399" s="16">
        <v>5</v>
      </c>
      <c r="Q399" s="17">
        <f t="shared" si="34"/>
        <v>0.7142857142857143</v>
      </c>
      <c r="R399" s="17">
        <f t="shared" si="35"/>
        <v>0.2857142857142857</v>
      </c>
      <c r="S399" s="18">
        <f>P399/P397</f>
        <v>0.35714285714285715</v>
      </c>
    </row>
    <row r="400" spans="1:19" ht="15.75" customHeight="1" x14ac:dyDescent="0.25">
      <c r="A400" s="4">
        <v>2601</v>
      </c>
      <c r="B400" s="5"/>
      <c r="C400" s="5"/>
      <c r="D400" s="5"/>
      <c r="E400" s="5"/>
      <c r="F400" s="5"/>
      <c r="G400" s="5"/>
      <c r="H400" s="5"/>
      <c r="I400" s="5"/>
      <c r="J400" s="5"/>
      <c r="K400" s="48"/>
      <c r="L400" s="12"/>
      <c r="M400" s="13"/>
      <c r="N400" s="14"/>
      <c r="O400" s="15" t="str">
        <f>IF(E400=0,"",E400/D399)</f>
        <v/>
      </c>
      <c r="P400" s="16"/>
      <c r="Q400" s="17" t="str">
        <f t="shared" si="34"/>
        <v/>
      </c>
      <c r="R400" s="17" t="str">
        <f t="shared" si="35"/>
        <v/>
      </c>
    </row>
    <row r="401" spans="1:19" ht="15.75" customHeight="1" x14ac:dyDescent="0.25">
      <c r="A401" s="4">
        <v>2602</v>
      </c>
      <c r="B401" s="5"/>
      <c r="C401" s="5"/>
      <c r="D401" s="5"/>
      <c r="E401" s="5"/>
      <c r="F401" s="5"/>
      <c r="G401" s="5"/>
      <c r="H401" s="5"/>
      <c r="I401" s="5"/>
      <c r="J401" s="5"/>
      <c r="K401" s="48"/>
      <c r="L401" s="12"/>
      <c r="M401" s="13"/>
      <c r="N401" s="14"/>
      <c r="O401" s="15" t="str">
        <f>IF(F401=0,"",F401/E400)</f>
        <v/>
      </c>
      <c r="P401" s="16"/>
      <c r="Q401" s="17" t="str">
        <f t="shared" si="34"/>
        <v/>
      </c>
      <c r="R401" s="17" t="str">
        <f t="shared" si="35"/>
        <v/>
      </c>
    </row>
    <row r="402" spans="1:19" ht="15.75" customHeight="1" x14ac:dyDescent="0.25">
      <c r="A402" s="4">
        <v>2701</v>
      </c>
      <c r="B402" s="5"/>
      <c r="C402" s="5"/>
      <c r="D402" s="5"/>
      <c r="E402" s="5"/>
      <c r="F402" s="5"/>
      <c r="G402" s="5"/>
      <c r="H402" s="5"/>
      <c r="I402" s="5"/>
      <c r="J402" s="5"/>
      <c r="K402" s="48"/>
      <c r="L402" s="12"/>
      <c r="M402" s="13"/>
      <c r="N402" s="14"/>
      <c r="O402" s="15" t="str">
        <f>IF(G402=0,"",G402/F401)</f>
        <v/>
      </c>
      <c r="P402" s="16"/>
      <c r="Q402" s="17" t="str">
        <f t="shared" si="34"/>
        <v/>
      </c>
      <c r="R402" s="17" t="str">
        <f t="shared" si="35"/>
        <v/>
      </c>
    </row>
    <row r="403" spans="1:19" ht="15.75" customHeight="1" x14ac:dyDescent="0.25">
      <c r="A403" s="4">
        <v>2702</v>
      </c>
      <c r="B403" s="5"/>
      <c r="C403" s="5"/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4"/>
      <c r="O403" s="15" t="str">
        <f>IF(H403=0,"",H403/G402)</f>
        <v/>
      </c>
      <c r="P403" s="16"/>
      <c r="Q403" s="17" t="str">
        <f t="shared" si="34"/>
        <v/>
      </c>
      <c r="R403" s="17" t="str">
        <f t="shared" si="35"/>
        <v/>
      </c>
    </row>
    <row r="404" spans="1:19" ht="15.75" customHeight="1" x14ac:dyDescent="0.25">
      <c r="A404" s="4">
        <v>2801</v>
      </c>
      <c r="B404" s="5"/>
      <c r="C404" s="5"/>
      <c r="D404" s="5"/>
      <c r="E404" s="5"/>
      <c r="F404" s="5"/>
      <c r="G404" s="5"/>
      <c r="H404" s="5"/>
      <c r="I404" s="5"/>
      <c r="J404" s="5"/>
      <c r="K404" s="48"/>
      <c r="L404" s="12"/>
      <c r="M404" s="13"/>
      <c r="N404" s="14"/>
      <c r="O404" s="15" t="str">
        <f>IF(I404=0,"",I404/H403)</f>
        <v/>
      </c>
      <c r="P404" s="16"/>
      <c r="Q404" s="17" t="str">
        <f t="shared" si="34"/>
        <v/>
      </c>
      <c r="R404" s="17" t="str">
        <f t="shared" si="35"/>
        <v/>
      </c>
    </row>
    <row r="405" spans="1:19" ht="15.75" customHeight="1" x14ac:dyDescent="0.25">
      <c r="A405" s="4">
        <v>2802</v>
      </c>
      <c r="B405" s="5"/>
      <c r="C405" s="5"/>
      <c r="D405" s="5"/>
      <c r="E405" s="5"/>
      <c r="F405" s="5"/>
      <c r="G405" s="5"/>
      <c r="H405" s="5"/>
      <c r="I405" s="5"/>
      <c r="J405" s="5"/>
      <c r="K405" s="48"/>
      <c r="L405" s="12"/>
      <c r="M405" s="13"/>
      <c r="N405" s="14"/>
      <c r="O405" s="15" t="str">
        <f>IF(J405=0,"",J405/I404)</f>
        <v/>
      </c>
      <c r="P405" s="16"/>
      <c r="Q405" s="17" t="str">
        <f t="shared" si="34"/>
        <v/>
      </c>
      <c r="R405" s="17" t="str">
        <f t="shared" si="35"/>
        <v/>
      </c>
    </row>
    <row r="406" spans="1:19" ht="15.75" customHeight="1" x14ac:dyDescent="0.25">
      <c r="A406" s="4">
        <v>2901</v>
      </c>
      <c r="B406" s="5"/>
      <c r="C406" s="5"/>
      <c r="D406" s="5"/>
      <c r="E406" s="5"/>
      <c r="F406" s="5"/>
      <c r="G406" s="5"/>
      <c r="H406" s="5"/>
      <c r="I406" s="5"/>
      <c r="J406" s="5"/>
      <c r="K406" s="48"/>
      <c r="L406" s="12"/>
      <c r="M406" s="13"/>
      <c r="N406" s="19"/>
      <c r="O406" s="20"/>
      <c r="P406" s="21"/>
      <c r="Q406" s="22"/>
      <c r="R406" s="20"/>
    </row>
    <row r="407" spans="1:19" ht="15.75" customHeight="1" x14ac:dyDescent="0.25">
      <c r="A407" s="4">
        <v>2902</v>
      </c>
      <c r="B407" s="5"/>
      <c r="C407" s="5"/>
      <c r="D407" s="5"/>
      <c r="E407" s="5"/>
      <c r="F407" s="5"/>
      <c r="G407" s="5"/>
      <c r="H407" s="5"/>
      <c r="I407" s="5"/>
      <c r="J407" s="5"/>
      <c r="K407" s="48"/>
      <c r="L407" s="12"/>
      <c r="M407" s="13"/>
      <c r="N407" s="19"/>
      <c r="O407" s="23"/>
      <c r="P407" s="21"/>
      <c r="Q407" s="24"/>
      <c r="R407" s="23"/>
    </row>
    <row r="408" spans="1:19" ht="15.75" customHeight="1" x14ac:dyDescent="0.25">
      <c r="A408" s="4">
        <v>3001</v>
      </c>
      <c r="B408" s="5"/>
      <c r="C408" s="5"/>
      <c r="D408" s="5"/>
      <c r="E408" s="5"/>
      <c r="F408" s="5"/>
      <c r="G408" s="5"/>
      <c r="H408" s="5"/>
      <c r="I408" s="5"/>
      <c r="J408" s="5"/>
      <c r="K408" s="48"/>
      <c r="L408" s="12"/>
      <c r="M408" s="13"/>
      <c r="N408" s="19"/>
      <c r="O408" s="23"/>
      <c r="P408" s="21"/>
      <c r="Q408" s="24"/>
      <c r="R408" s="23"/>
    </row>
    <row r="409" spans="1:19" ht="15.75" customHeight="1" x14ac:dyDescent="0.25">
      <c r="A409" s="4">
        <v>3002</v>
      </c>
      <c r="B409" s="5"/>
      <c r="C409" s="5"/>
      <c r="D409" s="5"/>
      <c r="E409" s="5"/>
      <c r="F409" s="5"/>
      <c r="G409" s="5"/>
      <c r="H409" s="5"/>
      <c r="I409" s="5"/>
      <c r="J409" s="5"/>
      <c r="K409" s="48"/>
      <c r="L409" s="12"/>
      <c r="M409" s="13"/>
      <c r="N409" s="19"/>
      <c r="O409" s="13"/>
      <c r="P409" s="19"/>
      <c r="Q409" s="25"/>
      <c r="R409" s="23"/>
    </row>
    <row r="410" spans="1:19" ht="15.75" customHeight="1" x14ac:dyDescent="0.25">
      <c r="A410" s="4">
        <v>3101</v>
      </c>
      <c r="B410" s="5"/>
      <c r="C410" s="5"/>
      <c r="D410" s="5"/>
      <c r="E410" s="5"/>
      <c r="F410" s="5"/>
      <c r="G410" s="5"/>
      <c r="H410" s="5"/>
      <c r="I410" s="5"/>
      <c r="J410" s="5"/>
      <c r="K410" s="48"/>
      <c r="L410" s="12"/>
      <c r="M410" s="13"/>
      <c r="N410" s="19"/>
      <c r="O410" s="26" t="s">
        <v>21</v>
      </c>
      <c r="P410" s="27"/>
      <c r="Q410" s="28" t="str">
        <f>IF(SUM(K399:K406)=0,"",SUM(K399:K406))</f>
        <v/>
      </c>
      <c r="R410" s="29" t="s">
        <v>4</v>
      </c>
    </row>
    <row r="411" spans="1:19" ht="15.75" x14ac:dyDescent="0.25">
      <c r="A411" s="4">
        <v>3102</v>
      </c>
      <c r="B411" s="5"/>
      <c r="C411" s="5"/>
      <c r="D411" s="5"/>
      <c r="E411" s="5"/>
      <c r="F411" s="5"/>
      <c r="G411" s="5"/>
      <c r="H411" s="5"/>
      <c r="I411" s="5"/>
      <c r="J411" s="5"/>
      <c r="K411" s="48"/>
      <c r="L411" s="12"/>
      <c r="M411" s="13"/>
      <c r="N411" s="19"/>
      <c r="O411" s="30" t="s">
        <v>22</v>
      </c>
      <c r="P411" s="31" t="str">
        <f>IF(P410/B397=0,"",P410/B397)</f>
        <v/>
      </c>
      <c r="Q411" s="32" t="e">
        <f>IF(P410/Q410=0,"",P410/Q410)</f>
        <v>#VALUE!</v>
      </c>
      <c r="R411" s="33" t="s">
        <v>23</v>
      </c>
    </row>
    <row r="412" spans="1:19" ht="15.75" x14ac:dyDescent="0.25">
      <c r="A412" s="4">
        <v>3201</v>
      </c>
      <c r="B412" s="103"/>
      <c r="C412" s="103"/>
      <c r="D412" s="103"/>
      <c r="E412" s="103"/>
      <c r="F412" s="103"/>
      <c r="G412" s="103"/>
      <c r="H412" s="103"/>
      <c r="I412" s="103"/>
      <c r="J412" s="103"/>
      <c r="K412" s="48"/>
      <c r="L412" s="34"/>
      <c r="M412" s="35"/>
      <c r="N412" s="36"/>
      <c r="O412" s="37"/>
      <c r="P412" s="38"/>
      <c r="Q412" s="38"/>
      <c r="R412" s="39"/>
    </row>
    <row r="413" spans="1:19" ht="18" customHeight="1" x14ac:dyDescent="0.25">
      <c r="A413" s="40"/>
      <c r="B413" s="113" t="s">
        <v>24</v>
      </c>
      <c r="C413" s="113"/>
      <c r="D413" s="113"/>
      <c r="E413" s="113"/>
      <c r="F413" s="113"/>
      <c r="G413" s="113"/>
      <c r="H413" s="113"/>
      <c r="I413" s="113"/>
      <c r="J413" s="113"/>
      <c r="K413" s="102">
        <f>SUM(K400:K409)</f>
        <v>0</v>
      </c>
      <c r="L413" s="41" t="str">
        <f>IF(K405=0,"",K405/B397)</f>
        <v/>
      </c>
      <c r="M413" s="41" t="str">
        <f>IF(K413=0,"",K413/B397)</f>
        <v/>
      </c>
      <c r="N413" s="42" t="str">
        <f>IF(K405=0,"0%",M413-L413)</f>
        <v>0%</v>
      </c>
      <c r="O413" s="2"/>
      <c r="P413" s="3"/>
      <c r="Q413" s="43"/>
      <c r="R413" s="2"/>
    </row>
    <row r="414" spans="1:19" ht="12.75" customHeight="1" x14ac:dyDescent="0.25"/>
    <row r="415" spans="1:19" ht="12.75" customHeight="1" x14ac:dyDescent="0.25"/>
    <row r="416" spans="1:19" ht="26.25" x14ac:dyDescent="0.4">
      <c r="B416" s="114" t="s">
        <v>0</v>
      </c>
      <c r="C416" s="114"/>
      <c r="D416" s="114"/>
      <c r="E416" s="114"/>
      <c r="F416" s="114"/>
      <c r="G416" s="114"/>
      <c r="H416" s="114"/>
      <c r="I416" s="114"/>
      <c r="J416" s="114"/>
      <c r="K416" s="1" t="s">
        <v>49</v>
      </c>
      <c r="L416" s="1"/>
      <c r="M416" s="2"/>
      <c r="N416" s="2"/>
      <c r="O416" s="3"/>
      <c r="P416" s="2"/>
      <c r="Q416" s="3"/>
      <c r="R416" s="3"/>
      <c r="S416" s="3"/>
    </row>
    <row r="417" spans="1:19" ht="20.25" x14ac:dyDescent="0.25">
      <c r="A417" s="115" t="s">
        <v>2</v>
      </c>
      <c r="B417" s="116" t="s">
        <v>3</v>
      </c>
      <c r="C417" s="117"/>
      <c r="D417" s="117"/>
      <c r="E417" s="117"/>
      <c r="F417" s="117"/>
      <c r="G417" s="117"/>
      <c r="H417" s="117"/>
      <c r="I417" s="117"/>
      <c r="J417" s="117"/>
      <c r="K417" s="118" t="s">
        <v>4</v>
      </c>
      <c r="L417" s="112" t="s">
        <v>5</v>
      </c>
      <c r="M417" s="112" t="s">
        <v>6</v>
      </c>
      <c r="N417" s="120" t="s">
        <v>7</v>
      </c>
      <c r="O417" s="112" t="s">
        <v>8</v>
      </c>
      <c r="P417" s="110" t="s">
        <v>9</v>
      </c>
      <c r="Q417" s="110" t="s">
        <v>10</v>
      </c>
      <c r="R417" s="112" t="s">
        <v>11</v>
      </c>
    </row>
    <row r="418" spans="1:19" ht="15.75" x14ac:dyDescent="0.25">
      <c r="A418" s="111"/>
      <c r="B418" s="4" t="s">
        <v>12</v>
      </c>
      <c r="C418" s="4" t="s">
        <v>13</v>
      </c>
      <c r="D418" s="4" t="s">
        <v>14</v>
      </c>
      <c r="E418" s="4" t="s">
        <v>15</v>
      </c>
      <c r="F418" s="4" t="s">
        <v>16</v>
      </c>
      <c r="G418" s="4" t="s">
        <v>17</v>
      </c>
      <c r="H418" s="4" t="s">
        <v>18</v>
      </c>
      <c r="I418" s="4" t="s">
        <v>19</v>
      </c>
      <c r="J418" s="4" t="s">
        <v>20</v>
      </c>
      <c r="K418" s="119"/>
      <c r="L418" s="111"/>
      <c r="M418" s="111"/>
      <c r="N418" s="111"/>
      <c r="O418" s="111"/>
      <c r="P418" s="111"/>
      <c r="Q418" s="111"/>
      <c r="R418" s="111"/>
    </row>
    <row r="419" spans="1:19" ht="15.75" customHeight="1" x14ac:dyDescent="0.25">
      <c r="A419" s="4">
        <v>2502</v>
      </c>
      <c r="B419" s="5">
        <v>19</v>
      </c>
      <c r="C419" s="5"/>
      <c r="D419" s="5"/>
      <c r="E419" s="5"/>
      <c r="F419" s="5"/>
      <c r="G419" s="5"/>
      <c r="H419" s="5"/>
      <c r="I419" s="5"/>
      <c r="J419" s="5"/>
      <c r="K419" s="48"/>
      <c r="L419" s="6"/>
      <c r="M419" s="7"/>
      <c r="N419" s="8"/>
      <c r="O419" s="9"/>
      <c r="P419" s="10">
        <f>B419</f>
        <v>19</v>
      </c>
      <c r="Q419" s="11"/>
      <c r="R419" s="9"/>
    </row>
    <row r="420" spans="1:19" ht="15.75" customHeight="1" x14ac:dyDescent="0.25">
      <c r="A420" s="4">
        <v>2601</v>
      </c>
      <c r="B420" s="5"/>
      <c r="C420" s="5"/>
      <c r="D420" s="5"/>
      <c r="E420" s="5"/>
      <c r="F420" s="5"/>
      <c r="G420" s="5"/>
      <c r="H420" s="5"/>
      <c r="I420" s="5"/>
      <c r="J420" s="5"/>
      <c r="K420" s="48"/>
      <c r="L420" s="12"/>
      <c r="M420" s="13"/>
      <c r="N420" s="14"/>
      <c r="O420" s="15" t="str">
        <f>IF(C420=0,"",C420/B419)</f>
        <v/>
      </c>
      <c r="P420" s="16"/>
      <c r="Q420" s="17" t="str">
        <f t="shared" ref="Q420:Q427" si="36">IF(P420=0,"",P420/P419)</f>
        <v/>
      </c>
      <c r="R420" s="17" t="str">
        <f t="shared" ref="R420:R427" si="37">IF(P420=0,"",100%-Q420)</f>
        <v/>
      </c>
    </row>
    <row r="421" spans="1:19" ht="15.75" customHeight="1" x14ac:dyDescent="0.25">
      <c r="A421" s="4">
        <v>2602</v>
      </c>
      <c r="B421" s="5"/>
      <c r="C421" s="5"/>
      <c r="D421" s="5"/>
      <c r="E421" s="5"/>
      <c r="F421" s="5"/>
      <c r="G421" s="5"/>
      <c r="H421" s="5"/>
      <c r="I421" s="5"/>
      <c r="J421" s="5"/>
      <c r="K421" s="48"/>
      <c r="L421" s="12"/>
      <c r="M421" s="13"/>
      <c r="N421" s="14"/>
      <c r="O421" s="15" t="str">
        <f>IF(D421=0,"",D421/C420)</f>
        <v/>
      </c>
      <c r="P421" s="16"/>
      <c r="Q421" s="17" t="str">
        <f t="shared" si="36"/>
        <v/>
      </c>
      <c r="R421" s="17" t="str">
        <f t="shared" si="37"/>
        <v/>
      </c>
      <c r="S421" s="18">
        <f>P421/P419</f>
        <v>0</v>
      </c>
    </row>
    <row r="422" spans="1:19" ht="15.75" customHeight="1" x14ac:dyDescent="0.25">
      <c r="A422" s="4">
        <v>2701</v>
      </c>
      <c r="B422" s="5"/>
      <c r="C422" s="5"/>
      <c r="D422" s="5"/>
      <c r="E422" s="5"/>
      <c r="F422" s="5"/>
      <c r="G422" s="5"/>
      <c r="H422" s="5"/>
      <c r="I422" s="5"/>
      <c r="J422" s="5"/>
      <c r="K422" s="48"/>
      <c r="L422" s="12"/>
      <c r="M422" s="13"/>
      <c r="N422" s="14"/>
      <c r="O422" s="15" t="str">
        <f>IF(E422=0,"",E422/D421)</f>
        <v/>
      </c>
      <c r="P422" s="16"/>
      <c r="Q422" s="17" t="str">
        <f t="shared" si="36"/>
        <v/>
      </c>
      <c r="R422" s="17" t="str">
        <f t="shared" si="37"/>
        <v/>
      </c>
    </row>
    <row r="423" spans="1:19" ht="15.75" customHeight="1" x14ac:dyDescent="0.25">
      <c r="A423" s="4">
        <v>2702</v>
      </c>
      <c r="B423" s="5"/>
      <c r="C423" s="5"/>
      <c r="D423" s="5"/>
      <c r="E423" s="5"/>
      <c r="F423" s="5"/>
      <c r="G423" s="5"/>
      <c r="H423" s="5"/>
      <c r="I423" s="5"/>
      <c r="J423" s="5"/>
      <c r="K423" s="48"/>
      <c r="L423" s="12"/>
      <c r="M423" s="13"/>
      <c r="N423" s="14"/>
      <c r="O423" s="15" t="str">
        <f>IF(F423=0,"",F423/E422)</f>
        <v/>
      </c>
      <c r="P423" s="16"/>
      <c r="Q423" s="17" t="str">
        <f t="shared" si="36"/>
        <v/>
      </c>
      <c r="R423" s="17" t="str">
        <f t="shared" si="37"/>
        <v/>
      </c>
    </row>
    <row r="424" spans="1:19" ht="15.75" customHeight="1" x14ac:dyDescent="0.25">
      <c r="A424" s="4">
        <v>2801</v>
      </c>
      <c r="B424" s="5"/>
      <c r="C424" s="5"/>
      <c r="D424" s="5"/>
      <c r="E424" s="5"/>
      <c r="F424" s="5"/>
      <c r="G424" s="5"/>
      <c r="H424" s="5"/>
      <c r="I424" s="5"/>
      <c r="J424" s="5"/>
      <c r="K424" s="48"/>
      <c r="L424" s="12"/>
      <c r="M424" s="13"/>
      <c r="N424" s="14"/>
      <c r="O424" s="15" t="str">
        <f>IF(G424=0,"",G424/F423)</f>
        <v/>
      </c>
      <c r="P424" s="16"/>
      <c r="Q424" s="17" t="str">
        <f t="shared" si="36"/>
        <v/>
      </c>
      <c r="R424" s="17" t="str">
        <f t="shared" si="37"/>
        <v/>
      </c>
    </row>
    <row r="425" spans="1:19" ht="15.75" customHeight="1" x14ac:dyDescent="0.25">
      <c r="A425" s="4">
        <v>2802</v>
      </c>
      <c r="B425" s="5"/>
      <c r="C425" s="5"/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4"/>
      <c r="O425" s="15" t="str">
        <f>IF(H425=0,"",H425/G424)</f>
        <v/>
      </c>
      <c r="P425" s="16"/>
      <c r="Q425" s="17" t="str">
        <f t="shared" si="36"/>
        <v/>
      </c>
      <c r="R425" s="17" t="str">
        <f t="shared" si="37"/>
        <v/>
      </c>
    </row>
    <row r="426" spans="1:19" ht="15.75" customHeight="1" x14ac:dyDescent="0.25">
      <c r="A426" s="4">
        <v>2901</v>
      </c>
      <c r="B426" s="5"/>
      <c r="C426" s="5"/>
      <c r="D426" s="5"/>
      <c r="E426" s="5"/>
      <c r="F426" s="5"/>
      <c r="G426" s="5"/>
      <c r="H426" s="5"/>
      <c r="I426" s="5"/>
      <c r="J426" s="5"/>
      <c r="K426" s="48"/>
      <c r="L426" s="12"/>
      <c r="M426" s="13"/>
      <c r="N426" s="14"/>
      <c r="O426" s="15" t="str">
        <f>IF(I426=0,"",I426/H425)</f>
        <v/>
      </c>
      <c r="P426" s="16"/>
      <c r="Q426" s="17" t="str">
        <f t="shared" si="36"/>
        <v/>
      </c>
      <c r="R426" s="17" t="str">
        <f t="shared" si="37"/>
        <v/>
      </c>
    </row>
    <row r="427" spans="1:19" ht="15.75" customHeight="1" x14ac:dyDescent="0.25">
      <c r="A427" s="4">
        <v>2902</v>
      </c>
      <c r="B427" s="5"/>
      <c r="C427" s="5"/>
      <c r="D427" s="5"/>
      <c r="E427" s="5"/>
      <c r="F427" s="5"/>
      <c r="G427" s="5"/>
      <c r="H427" s="5"/>
      <c r="I427" s="5"/>
      <c r="J427" s="5"/>
      <c r="K427" s="48"/>
      <c r="L427" s="12"/>
      <c r="M427" s="13"/>
      <c r="N427" s="14"/>
      <c r="O427" s="15" t="str">
        <f>IF(J427=0,"",J427/I426)</f>
        <v/>
      </c>
      <c r="P427" s="16"/>
      <c r="Q427" s="17" t="str">
        <f t="shared" si="36"/>
        <v/>
      </c>
      <c r="R427" s="17" t="str">
        <f t="shared" si="37"/>
        <v/>
      </c>
    </row>
    <row r="428" spans="1:19" ht="15.75" customHeight="1" x14ac:dyDescent="0.25">
      <c r="A428" s="4">
        <v>3001</v>
      </c>
      <c r="B428" s="5"/>
      <c r="C428" s="5"/>
      <c r="D428" s="5"/>
      <c r="E428" s="5"/>
      <c r="F428" s="5"/>
      <c r="G428" s="5"/>
      <c r="H428" s="5"/>
      <c r="I428" s="5"/>
      <c r="J428" s="5"/>
      <c r="K428" s="48"/>
      <c r="L428" s="12"/>
      <c r="M428" s="13"/>
      <c r="N428" s="19"/>
      <c r="O428" s="20"/>
      <c r="P428" s="21"/>
      <c r="Q428" s="22"/>
      <c r="R428" s="20"/>
    </row>
    <row r="429" spans="1:19" ht="15.75" customHeight="1" x14ac:dyDescent="0.25">
      <c r="A429" s="4">
        <v>3002</v>
      </c>
      <c r="B429" s="5"/>
      <c r="C429" s="5"/>
      <c r="D429" s="5"/>
      <c r="E429" s="5"/>
      <c r="F429" s="5"/>
      <c r="G429" s="5"/>
      <c r="H429" s="5"/>
      <c r="I429" s="5"/>
      <c r="J429" s="5"/>
      <c r="K429" s="48"/>
      <c r="L429" s="12"/>
      <c r="M429" s="13"/>
      <c r="N429" s="19"/>
      <c r="O429" s="23"/>
      <c r="P429" s="21"/>
      <c r="Q429" s="24"/>
      <c r="R429" s="23"/>
    </row>
    <row r="430" spans="1:19" ht="15.75" customHeight="1" x14ac:dyDescent="0.25">
      <c r="A430" s="4">
        <v>3101</v>
      </c>
      <c r="B430" s="5"/>
      <c r="C430" s="5"/>
      <c r="D430" s="5"/>
      <c r="E430" s="5"/>
      <c r="F430" s="5"/>
      <c r="G430" s="5"/>
      <c r="H430" s="5"/>
      <c r="I430" s="5"/>
      <c r="J430" s="5"/>
      <c r="K430" s="48"/>
      <c r="L430" s="12"/>
      <c r="M430" s="13"/>
      <c r="N430" s="19"/>
      <c r="O430" s="23"/>
      <c r="P430" s="21"/>
      <c r="Q430" s="24"/>
      <c r="R430" s="23"/>
    </row>
    <row r="431" spans="1:19" ht="15.75" customHeight="1" x14ac:dyDescent="0.25">
      <c r="A431" s="4">
        <v>3102</v>
      </c>
      <c r="B431" s="5"/>
      <c r="C431" s="5"/>
      <c r="D431" s="5"/>
      <c r="E431" s="5"/>
      <c r="F431" s="5"/>
      <c r="G431" s="5"/>
      <c r="H431" s="5"/>
      <c r="I431" s="5"/>
      <c r="J431" s="5"/>
      <c r="K431" s="48"/>
      <c r="L431" s="12"/>
      <c r="M431" s="13"/>
      <c r="N431" s="19"/>
      <c r="O431" s="13"/>
      <c r="P431" s="19"/>
      <c r="Q431" s="25"/>
      <c r="R431" s="23"/>
    </row>
    <row r="432" spans="1:19" ht="15.75" customHeight="1" x14ac:dyDescent="0.25">
      <c r="A432" s="4">
        <v>3201</v>
      </c>
      <c r="B432" s="5"/>
      <c r="C432" s="5"/>
      <c r="D432" s="5"/>
      <c r="E432" s="5"/>
      <c r="F432" s="5"/>
      <c r="G432" s="5"/>
      <c r="H432" s="5"/>
      <c r="I432" s="5"/>
      <c r="J432" s="5"/>
      <c r="K432" s="48"/>
      <c r="L432" s="12"/>
      <c r="M432" s="13"/>
      <c r="N432" s="19"/>
      <c r="O432" s="26" t="s">
        <v>21</v>
      </c>
      <c r="P432" s="27"/>
      <c r="Q432" s="28" t="str">
        <f>IF(SUM(K421:K428)=0,"",SUM(K421:K428))</f>
        <v/>
      </c>
      <c r="R432" s="29" t="s">
        <v>4</v>
      </c>
    </row>
    <row r="433" spans="1:18" ht="15.75" x14ac:dyDescent="0.25">
      <c r="A433" s="4">
        <v>3202</v>
      </c>
      <c r="B433" s="5"/>
      <c r="C433" s="5"/>
      <c r="D433" s="5"/>
      <c r="E433" s="5"/>
      <c r="F433" s="5"/>
      <c r="G433" s="5"/>
      <c r="H433" s="5"/>
      <c r="I433" s="5"/>
      <c r="J433" s="5"/>
      <c r="K433" s="48"/>
      <c r="L433" s="12"/>
      <c r="M433" s="13"/>
      <c r="N433" s="19"/>
      <c r="O433" s="30" t="s">
        <v>22</v>
      </c>
      <c r="P433" s="31" t="str">
        <f>IF(P432/B419=0,"",P432/B419)</f>
        <v/>
      </c>
      <c r="Q433" s="32" t="e">
        <f>IF(P432/Q432=0,"",P432/Q432)</f>
        <v>#VALUE!</v>
      </c>
      <c r="R433" s="33" t="s">
        <v>23</v>
      </c>
    </row>
    <row r="434" spans="1:18" ht="15.75" x14ac:dyDescent="0.25">
      <c r="A434" s="4">
        <v>3301</v>
      </c>
      <c r="B434" s="103"/>
      <c r="C434" s="103"/>
      <c r="D434" s="103"/>
      <c r="E434" s="103"/>
      <c r="F434" s="103"/>
      <c r="G434" s="103"/>
      <c r="H434" s="103"/>
      <c r="I434" s="103"/>
      <c r="J434" s="103"/>
      <c r="K434" s="48"/>
      <c r="L434" s="34"/>
      <c r="M434" s="35"/>
      <c r="N434" s="36"/>
      <c r="O434" s="37"/>
      <c r="P434" s="38"/>
      <c r="Q434" s="38"/>
      <c r="R434" s="39"/>
    </row>
    <row r="435" spans="1:18" ht="18" customHeight="1" x14ac:dyDescent="0.25">
      <c r="A435" s="40"/>
      <c r="B435" s="113" t="s">
        <v>24</v>
      </c>
      <c r="C435" s="113"/>
      <c r="D435" s="113"/>
      <c r="E435" s="113"/>
      <c r="F435" s="113"/>
      <c r="G435" s="113"/>
      <c r="H435" s="113"/>
      <c r="I435" s="113"/>
      <c r="J435" s="113"/>
      <c r="K435" s="102">
        <f>SUM(K422:K431)</f>
        <v>0</v>
      </c>
      <c r="L435" s="41" t="str">
        <f>IF(K427=0,"",K427/B419)</f>
        <v/>
      </c>
      <c r="M435" s="41" t="str">
        <f>IF(K435=0,"",K435/B419)</f>
        <v/>
      </c>
      <c r="N435" s="42" t="str">
        <f>IF(K427=0,"0%",M435-L435)</f>
        <v>0%</v>
      </c>
      <c r="O435" s="2"/>
      <c r="P435" s="3"/>
      <c r="Q435" s="43"/>
      <c r="R435" s="2"/>
    </row>
    <row r="436" spans="1:18" ht="12.75" customHeight="1" x14ac:dyDescent="0.25"/>
    <row r="437" spans="1:18" ht="12.75" customHeight="1" x14ac:dyDescent="0.25"/>
    <row r="438" spans="1:18" ht="12.75" customHeight="1" x14ac:dyDescent="0.25"/>
    <row r="439" spans="1:18" ht="12.75" customHeight="1" x14ac:dyDescent="0.25"/>
    <row r="440" spans="1:18" ht="12.75" customHeight="1" x14ac:dyDescent="0.25"/>
    <row r="441" spans="1:18" ht="12.75" customHeight="1" x14ac:dyDescent="0.25"/>
    <row r="442" spans="1:18" ht="12.75" customHeight="1" x14ac:dyDescent="0.25"/>
    <row r="443" spans="1:18" ht="12.75" customHeight="1" x14ac:dyDescent="0.25"/>
    <row r="444" spans="1:18" ht="12.75" customHeight="1" x14ac:dyDescent="0.25"/>
    <row r="445" spans="1:18" ht="12.75" customHeight="1" x14ac:dyDescent="0.25"/>
    <row r="446" spans="1:18" ht="12.75" customHeight="1" x14ac:dyDescent="0.25"/>
    <row r="447" spans="1:18" ht="12.75" customHeight="1" x14ac:dyDescent="0.25"/>
    <row r="448" spans="1:1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  <row r="3612" ht="12.75" customHeight="1" x14ac:dyDescent="0.25"/>
    <row r="3613" ht="12.75" customHeight="1" x14ac:dyDescent="0.25"/>
    <row r="3614" ht="12.75" customHeight="1" x14ac:dyDescent="0.25"/>
    <row r="3615" ht="12.75" customHeight="1" x14ac:dyDescent="0.25"/>
    <row r="3616" ht="12.75" customHeight="1" x14ac:dyDescent="0.25"/>
    <row r="3617" ht="12.75" customHeight="1" x14ac:dyDescent="0.25"/>
    <row r="3618" ht="12.75" customHeight="1" x14ac:dyDescent="0.25"/>
    <row r="3619" ht="12.75" customHeight="1" x14ac:dyDescent="0.25"/>
    <row r="3620" ht="12.75" customHeight="1" x14ac:dyDescent="0.25"/>
    <row r="3621" ht="12.75" customHeight="1" x14ac:dyDescent="0.25"/>
    <row r="3622" ht="12.75" customHeight="1" x14ac:dyDescent="0.25"/>
    <row r="3623" ht="12.75" customHeight="1" x14ac:dyDescent="0.25"/>
    <row r="3624" ht="12.75" customHeight="1" x14ac:dyDescent="0.25"/>
    <row r="3625" ht="12.75" customHeight="1" x14ac:dyDescent="0.25"/>
    <row r="3626" ht="12.75" customHeight="1" x14ac:dyDescent="0.25"/>
    <row r="3627" ht="12.75" customHeight="1" x14ac:dyDescent="0.25"/>
    <row r="3628" ht="12.75" customHeight="1" x14ac:dyDescent="0.25"/>
    <row r="3629" ht="12.75" customHeight="1" x14ac:dyDescent="0.25"/>
    <row r="3630" ht="12.75" customHeight="1" x14ac:dyDescent="0.25"/>
    <row r="3631" ht="12.75" customHeight="1" x14ac:dyDescent="0.25"/>
    <row r="3632" ht="12.75" customHeight="1" x14ac:dyDescent="0.25"/>
    <row r="3633" ht="12.75" customHeight="1" x14ac:dyDescent="0.25"/>
    <row r="3634" ht="12.75" customHeight="1" x14ac:dyDescent="0.25"/>
    <row r="3635" ht="12.75" customHeight="1" x14ac:dyDescent="0.25"/>
    <row r="3636" ht="12.75" customHeight="1" x14ac:dyDescent="0.25"/>
    <row r="3637" ht="12.75" customHeight="1" x14ac:dyDescent="0.25"/>
    <row r="3638" ht="12.75" customHeight="1" x14ac:dyDescent="0.25"/>
    <row r="3639" ht="12.75" customHeight="1" x14ac:dyDescent="0.25"/>
    <row r="3640" ht="12.75" customHeight="1" x14ac:dyDescent="0.25"/>
    <row r="3641" ht="12.75" customHeight="1" x14ac:dyDescent="0.25"/>
    <row r="3642" ht="12.75" customHeight="1" x14ac:dyDescent="0.25"/>
    <row r="3643" ht="12.75" customHeight="1" x14ac:dyDescent="0.25"/>
    <row r="3644" ht="12.75" customHeight="1" x14ac:dyDescent="0.25"/>
    <row r="3645" ht="12.75" customHeight="1" x14ac:dyDescent="0.25"/>
    <row r="3646" ht="12.75" customHeight="1" x14ac:dyDescent="0.25"/>
    <row r="3647" ht="12.75" customHeight="1" x14ac:dyDescent="0.25"/>
    <row r="3648" ht="12.75" customHeight="1" x14ac:dyDescent="0.25"/>
    <row r="3649" ht="12.75" customHeight="1" x14ac:dyDescent="0.25"/>
    <row r="3650" ht="12.75" customHeight="1" x14ac:dyDescent="0.25"/>
    <row r="3651" ht="12.75" customHeight="1" x14ac:dyDescent="0.25"/>
    <row r="3652" ht="12.75" customHeight="1" x14ac:dyDescent="0.25"/>
    <row r="3653" ht="12.75" customHeight="1" x14ac:dyDescent="0.25"/>
    <row r="3654" ht="12.75" customHeight="1" x14ac:dyDescent="0.25"/>
    <row r="3655" ht="12.75" customHeight="1" x14ac:dyDescent="0.25"/>
    <row r="3656" ht="12.75" customHeight="1" x14ac:dyDescent="0.25"/>
    <row r="3657" ht="12.75" customHeight="1" x14ac:dyDescent="0.25"/>
    <row r="3658" ht="12.75" customHeight="1" x14ac:dyDescent="0.25"/>
    <row r="3659" ht="12.75" customHeight="1" x14ac:dyDescent="0.25"/>
    <row r="3660" ht="12.75" customHeight="1" x14ac:dyDescent="0.25"/>
    <row r="3661" ht="12.75" customHeight="1" x14ac:dyDescent="0.25"/>
    <row r="3662" ht="12.75" customHeight="1" x14ac:dyDescent="0.25"/>
    <row r="3663" ht="12.75" customHeight="1" x14ac:dyDescent="0.25"/>
    <row r="3664" ht="12.75" customHeight="1" x14ac:dyDescent="0.25"/>
    <row r="3665" ht="12.75" customHeight="1" x14ac:dyDescent="0.25"/>
    <row r="3666" ht="12.75" customHeight="1" x14ac:dyDescent="0.25"/>
    <row r="3667" ht="12.75" customHeight="1" x14ac:dyDescent="0.25"/>
    <row r="3668" ht="12.75" customHeight="1" x14ac:dyDescent="0.25"/>
    <row r="3669" ht="12.75" customHeight="1" x14ac:dyDescent="0.25"/>
    <row r="3670" ht="12.75" customHeight="1" x14ac:dyDescent="0.25"/>
    <row r="3671" ht="12.75" customHeight="1" x14ac:dyDescent="0.25"/>
    <row r="3672" ht="12.75" customHeight="1" x14ac:dyDescent="0.25"/>
    <row r="3673" ht="12.75" customHeight="1" x14ac:dyDescent="0.25"/>
    <row r="3674" ht="12.75" customHeight="1" x14ac:dyDescent="0.25"/>
    <row r="3675" ht="12.75" customHeight="1" x14ac:dyDescent="0.25"/>
    <row r="3676" ht="12.75" customHeight="1" x14ac:dyDescent="0.25"/>
    <row r="3677" ht="12.75" customHeight="1" x14ac:dyDescent="0.25"/>
    <row r="3678" ht="12.75" customHeight="1" x14ac:dyDescent="0.25"/>
    <row r="3679" ht="12.75" customHeight="1" x14ac:dyDescent="0.25"/>
    <row r="3680" ht="12.75" customHeight="1" x14ac:dyDescent="0.25"/>
    <row r="3681" ht="12.75" customHeight="1" x14ac:dyDescent="0.25"/>
    <row r="3682" ht="12.75" customHeight="1" x14ac:dyDescent="0.25"/>
    <row r="3683" ht="12.75" customHeight="1" x14ac:dyDescent="0.25"/>
    <row r="3684" ht="12.75" customHeight="1" x14ac:dyDescent="0.25"/>
    <row r="3685" ht="12.75" customHeight="1" x14ac:dyDescent="0.25"/>
    <row r="3686" ht="12.75" customHeight="1" x14ac:dyDescent="0.25"/>
    <row r="3687" ht="12.75" customHeight="1" x14ac:dyDescent="0.25"/>
    <row r="3688" ht="12.75" customHeight="1" x14ac:dyDescent="0.25"/>
    <row r="3689" ht="12.75" customHeight="1" x14ac:dyDescent="0.25"/>
    <row r="3690" ht="12.75" customHeight="1" x14ac:dyDescent="0.25"/>
    <row r="3691" ht="12.75" customHeight="1" x14ac:dyDescent="0.25"/>
    <row r="3692" ht="12.75" customHeight="1" x14ac:dyDescent="0.25"/>
    <row r="3693" ht="12.75" customHeight="1" x14ac:dyDescent="0.25"/>
    <row r="3694" ht="12.75" customHeight="1" x14ac:dyDescent="0.25"/>
    <row r="3695" ht="12.75" customHeight="1" x14ac:dyDescent="0.25"/>
    <row r="3696" ht="12.75" customHeight="1" x14ac:dyDescent="0.25"/>
    <row r="3697" ht="12.75" customHeight="1" x14ac:dyDescent="0.25"/>
    <row r="3698" ht="12.75" customHeight="1" x14ac:dyDescent="0.25"/>
    <row r="3699" ht="12.75" customHeight="1" x14ac:dyDescent="0.25"/>
    <row r="3700" ht="12.75" customHeight="1" x14ac:dyDescent="0.25"/>
    <row r="3701" ht="12.75" customHeight="1" x14ac:dyDescent="0.25"/>
    <row r="3702" ht="12.75" customHeight="1" x14ac:dyDescent="0.25"/>
    <row r="3703" ht="12.75" customHeight="1" x14ac:dyDescent="0.25"/>
    <row r="3704" ht="12.75" customHeight="1" x14ac:dyDescent="0.25"/>
    <row r="3705" ht="12.75" customHeight="1" x14ac:dyDescent="0.25"/>
    <row r="3706" ht="12.75" customHeight="1" x14ac:dyDescent="0.25"/>
    <row r="3707" ht="12.75" customHeight="1" x14ac:dyDescent="0.25"/>
    <row r="3708" ht="12.75" customHeight="1" x14ac:dyDescent="0.25"/>
    <row r="3709" ht="12.75" customHeight="1" x14ac:dyDescent="0.25"/>
    <row r="3710" ht="12.75" customHeight="1" x14ac:dyDescent="0.25"/>
    <row r="3711" ht="12.75" customHeight="1" x14ac:dyDescent="0.25"/>
    <row r="3712" ht="12.75" customHeight="1" x14ac:dyDescent="0.25"/>
    <row r="3713" ht="12.75" customHeight="1" x14ac:dyDescent="0.25"/>
    <row r="3714" ht="12.75" customHeight="1" x14ac:dyDescent="0.25"/>
    <row r="3715" ht="12.75" customHeight="1" x14ac:dyDescent="0.25"/>
    <row r="3716" ht="12.75" customHeight="1" x14ac:dyDescent="0.25"/>
    <row r="3717" ht="12.75" customHeight="1" x14ac:dyDescent="0.25"/>
    <row r="3718" ht="12.75" customHeight="1" x14ac:dyDescent="0.25"/>
    <row r="3719" ht="12.75" customHeight="1" x14ac:dyDescent="0.25"/>
    <row r="3720" ht="12.75" customHeight="1" x14ac:dyDescent="0.25"/>
    <row r="3721" ht="12.75" customHeight="1" x14ac:dyDescent="0.25"/>
    <row r="3722" ht="12.75" customHeight="1" x14ac:dyDescent="0.25"/>
    <row r="3723" ht="12.75" customHeight="1" x14ac:dyDescent="0.25"/>
    <row r="3724" ht="12.75" customHeight="1" x14ac:dyDescent="0.25"/>
    <row r="3725" ht="12.75" customHeight="1" x14ac:dyDescent="0.25"/>
    <row r="3726" ht="12.75" customHeight="1" x14ac:dyDescent="0.25"/>
    <row r="3727" ht="12.75" customHeight="1" x14ac:dyDescent="0.25"/>
    <row r="3728" ht="12.75" customHeight="1" x14ac:dyDescent="0.25"/>
    <row r="3729" ht="12.75" customHeight="1" x14ac:dyDescent="0.25"/>
    <row r="3730" ht="12.75" customHeight="1" x14ac:dyDescent="0.25"/>
    <row r="3731" ht="12.75" customHeight="1" x14ac:dyDescent="0.25"/>
    <row r="3732" ht="12.75" customHeight="1" x14ac:dyDescent="0.25"/>
    <row r="3733" ht="12.75" customHeight="1" x14ac:dyDescent="0.25"/>
    <row r="3734" ht="12.75" customHeight="1" x14ac:dyDescent="0.25"/>
    <row r="3735" ht="12.75" customHeight="1" x14ac:dyDescent="0.25"/>
    <row r="3736" ht="12.75" customHeight="1" x14ac:dyDescent="0.25"/>
    <row r="3737" ht="12.75" customHeight="1" x14ac:dyDescent="0.25"/>
    <row r="3738" ht="12.75" customHeight="1" x14ac:dyDescent="0.25"/>
    <row r="3739" ht="12.75" customHeight="1" x14ac:dyDescent="0.25"/>
    <row r="3740" ht="12.75" customHeight="1" x14ac:dyDescent="0.25"/>
    <row r="3741" ht="12.75" customHeight="1" x14ac:dyDescent="0.25"/>
    <row r="3742" ht="12.75" customHeight="1" x14ac:dyDescent="0.25"/>
    <row r="3743" ht="12.75" customHeight="1" x14ac:dyDescent="0.25"/>
    <row r="3744" ht="12.75" customHeight="1" x14ac:dyDescent="0.25"/>
    <row r="3745" ht="12.75" customHeight="1" x14ac:dyDescent="0.25"/>
    <row r="3746" ht="12.75" customHeight="1" x14ac:dyDescent="0.25"/>
    <row r="3747" ht="12.75" customHeight="1" x14ac:dyDescent="0.25"/>
    <row r="3748" ht="12.75" customHeight="1" x14ac:dyDescent="0.25"/>
    <row r="3749" ht="12.75" customHeight="1" x14ac:dyDescent="0.25"/>
    <row r="3750" ht="12.75" customHeight="1" x14ac:dyDescent="0.25"/>
    <row r="3751" ht="12.75" customHeight="1" x14ac:dyDescent="0.25"/>
    <row r="3752" ht="12.75" customHeight="1" x14ac:dyDescent="0.25"/>
    <row r="3753" ht="12.75" customHeight="1" x14ac:dyDescent="0.25"/>
    <row r="3754" ht="12.75" customHeight="1" x14ac:dyDescent="0.25"/>
    <row r="3755" ht="12.75" customHeight="1" x14ac:dyDescent="0.25"/>
    <row r="3756" ht="12.75" customHeight="1" x14ac:dyDescent="0.25"/>
    <row r="3757" ht="12.75" customHeight="1" x14ac:dyDescent="0.25"/>
    <row r="3758" ht="12.75" customHeight="1" x14ac:dyDescent="0.25"/>
    <row r="3759" ht="12.75" customHeight="1" x14ac:dyDescent="0.25"/>
    <row r="3760" ht="12.75" customHeight="1" x14ac:dyDescent="0.25"/>
    <row r="3761" ht="12.75" customHeight="1" x14ac:dyDescent="0.25"/>
    <row r="3762" ht="12.75" customHeight="1" x14ac:dyDescent="0.25"/>
    <row r="3763" ht="12.75" customHeight="1" x14ac:dyDescent="0.25"/>
    <row r="3764" ht="12.75" customHeight="1" x14ac:dyDescent="0.25"/>
    <row r="3765" ht="12.75" customHeight="1" x14ac:dyDescent="0.25"/>
    <row r="3766" ht="12.75" customHeight="1" x14ac:dyDescent="0.25"/>
    <row r="3767" ht="12.75" customHeight="1" x14ac:dyDescent="0.25"/>
    <row r="3768" ht="12.75" customHeight="1" x14ac:dyDescent="0.25"/>
    <row r="3769" ht="12.75" customHeight="1" x14ac:dyDescent="0.25"/>
    <row r="3770" ht="12.75" customHeight="1" x14ac:dyDescent="0.25"/>
    <row r="3771" ht="12.75" customHeight="1" x14ac:dyDescent="0.25"/>
    <row r="3772" ht="12.75" customHeight="1" x14ac:dyDescent="0.25"/>
    <row r="3773" ht="12.75" customHeight="1" x14ac:dyDescent="0.25"/>
    <row r="3774" ht="12.75" customHeight="1" x14ac:dyDescent="0.25"/>
    <row r="3775" ht="12.75" customHeight="1" x14ac:dyDescent="0.25"/>
    <row r="3776" ht="12.75" customHeight="1" x14ac:dyDescent="0.25"/>
    <row r="3777" ht="12.75" customHeight="1" x14ac:dyDescent="0.25"/>
    <row r="3778" ht="12.75" customHeight="1" x14ac:dyDescent="0.25"/>
    <row r="3779" ht="12.75" customHeight="1" x14ac:dyDescent="0.25"/>
    <row r="3780" ht="12.75" customHeight="1" x14ac:dyDescent="0.25"/>
    <row r="3781" ht="12.75" customHeight="1" x14ac:dyDescent="0.25"/>
    <row r="3782" ht="12.75" customHeight="1" x14ac:dyDescent="0.25"/>
    <row r="3783" ht="12.75" customHeight="1" x14ac:dyDescent="0.25"/>
    <row r="3784" ht="12.75" customHeight="1" x14ac:dyDescent="0.25"/>
    <row r="3785" ht="12.75" customHeight="1" x14ac:dyDescent="0.25"/>
    <row r="3786" ht="12.75" customHeight="1" x14ac:dyDescent="0.25"/>
    <row r="3787" ht="12.75" customHeight="1" x14ac:dyDescent="0.25"/>
    <row r="3788" ht="12.75" customHeight="1" x14ac:dyDescent="0.25"/>
    <row r="3789" ht="12.75" customHeight="1" x14ac:dyDescent="0.25"/>
    <row r="3790" ht="12.75" customHeight="1" x14ac:dyDescent="0.25"/>
    <row r="3791" ht="12.75" customHeight="1" x14ac:dyDescent="0.25"/>
    <row r="3792" ht="12.75" customHeight="1" x14ac:dyDescent="0.25"/>
    <row r="3793" ht="12.75" customHeight="1" x14ac:dyDescent="0.25"/>
    <row r="3794" ht="12.75" customHeight="1" x14ac:dyDescent="0.25"/>
    <row r="3795" ht="12.75" customHeight="1" x14ac:dyDescent="0.25"/>
    <row r="3796" ht="12.75" customHeight="1" x14ac:dyDescent="0.25"/>
    <row r="3797" ht="12.75" customHeight="1" x14ac:dyDescent="0.25"/>
    <row r="3798" ht="12.75" customHeight="1" x14ac:dyDescent="0.25"/>
    <row r="3799" ht="12.75" customHeight="1" x14ac:dyDescent="0.25"/>
    <row r="3800" ht="12.75" customHeight="1" x14ac:dyDescent="0.25"/>
    <row r="3801" ht="12.75" customHeight="1" x14ac:dyDescent="0.25"/>
    <row r="3802" ht="12.75" customHeight="1" x14ac:dyDescent="0.25"/>
    <row r="3803" ht="12.75" customHeight="1" x14ac:dyDescent="0.25"/>
    <row r="3804" ht="12.75" customHeight="1" x14ac:dyDescent="0.25"/>
    <row r="3805" ht="12.75" customHeight="1" x14ac:dyDescent="0.25"/>
    <row r="3806" ht="12.75" customHeight="1" x14ac:dyDescent="0.25"/>
    <row r="3807" ht="12.75" customHeight="1" x14ac:dyDescent="0.25"/>
    <row r="3808" ht="12.75" customHeight="1" x14ac:dyDescent="0.25"/>
    <row r="3809" ht="12.75" customHeight="1" x14ac:dyDescent="0.25"/>
    <row r="3810" ht="12.75" customHeight="1" x14ac:dyDescent="0.25"/>
    <row r="3811" ht="12.75" customHeight="1" x14ac:dyDescent="0.25"/>
    <row r="3812" ht="12.75" customHeight="1" x14ac:dyDescent="0.25"/>
    <row r="3813" ht="12.75" customHeight="1" x14ac:dyDescent="0.25"/>
    <row r="3814" ht="12.75" customHeight="1" x14ac:dyDescent="0.25"/>
    <row r="3815" ht="12.75" customHeight="1" x14ac:dyDescent="0.25"/>
    <row r="3816" ht="12.75" customHeight="1" x14ac:dyDescent="0.25"/>
    <row r="3817" ht="12.75" customHeight="1" x14ac:dyDescent="0.25"/>
    <row r="3818" ht="12.75" customHeight="1" x14ac:dyDescent="0.25"/>
    <row r="3819" ht="12.75" customHeight="1" x14ac:dyDescent="0.25"/>
    <row r="3820" ht="12.75" customHeight="1" x14ac:dyDescent="0.25"/>
    <row r="3821" ht="12.75" customHeight="1" x14ac:dyDescent="0.25"/>
    <row r="3822" ht="12.75" customHeight="1" x14ac:dyDescent="0.25"/>
    <row r="3823" ht="12.75" customHeight="1" x14ac:dyDescent="0.25"/>
    <row r="3824" ht="12.75" customHeight="1" x14ac:dyDescent="0.25"/>
    <row r="3825" ht="12.75" customHeight="1" x14ac:dyDescent="0.25"/>
    <row r="3826" ht="12.75" customHeight="1" x14ac:dyDescent="0.25"/>
    <row r="3827" ht="12.75" customHeight="1" x14ac:dyDescent="0.25"/>
    <row r="3828" ht="12.75" customHeight="1" x14ac:dyDescent="0.25"/>
    <row r="3829" ht="12.75" customHeight="1" x14ac:dyDescent="0.25"/>
    <row r="3830" ht="12.75" customHeight="1" x14ac:dyDescent="0.25"/>
    <row r="3831" ht="12.75" customHeight="1" x14ac:dyDescent="0.25"/>
    <row r="3832" ht="12.75" customHeight="1" x14ac:dyDescent="0.25"/>
    <row r="3833" ht="12.75" customHeight="1" x14ac:dyDescent="0.25"/>
    <row r="3834" ht="12.75" customHeight="1" x14ac:dyDescent="0.25"/>
    <row r="3835" ht="12.75" customHeight="1" x14ac:dyDescent="0.25"/>
    <row r="3836" ht="12.75" customHeight="1" x14ac:dyDescent="0.25"/>
    <row r="3837" ht="12.75" customHeight="1" x14ac:dyDescent="0.25"/>
    <row r="3838" ht="12.75" customHeight="1" x14ac:dyDescent="0.25"/>
    <row r="3839" ht="12.75" customHeight="1" x14ac:dyDescent="0.25"/>
    <row r="3840" ht="12.75" customHeight="1" x14ac:dyDescent="0.25"/>
    <row r="3841" ht="12.75" customHeight="1" x14ac:dyDescent="0.25"/>
    <row r="3842" ht="12.75" customHeight="1" x14ac:dyDescent="0.25"/>
    <row r="3843" ht="12.75" customHeight="1" x14ac:dyDescent="0.25"/>
    <row r="3844" ht="12.75" customHeight="1" x14ac:dyDescent="0.25"/>
    <row r="3845" ht="12.75" customHeight="1" x14ac:dyDescent="0.25"/>
    <row r="3846" ht="12.75" customHeight="1" x14ac:dyDescent="0.25"/>
    <row r="3847" ht="12.75" customHeight="1" x14ac:dyDescent="0.25"/>
    <row r="3848" ht="12.75" customHeight="1" x14ac:dyDescent="0.25"/>
    <row r="3849" ht="12.75" customHeight="1" x14ac:dyDescent="0.25"/>
    <row r="3850" ht="12.75" customHeight="1" x14ac:dyDescent="0.25"/>
    <row r="3851" ht="12.75" customHeight="1" x14ac:dyDescent="0.25"/>
    <row r="3852" ht="12.75" customHeight="1" x14ac:dyDescent="0.25"/>
    <row r="3853" ht="12.75" customHeight="1" x14ac:dyDescent="0.25"/>
    <row r="3854" ht="12.75" customHeight="1" x14ac:dyDescent="0.25"/>
    <row r="3855" ht="12.75" customHeight="1" x14ac:dyDescent="0.25"/>
    <row r="3856" ht="12.75" customHeight="1" x14ac:dyDescent="0.25"/>
    <row r="3857" ht="12.75" customHeight="1" x14ac:dyDescent="0.25"/>
    <row r="3858" ht="12.75" customHeight="1" x14ac:dyDescent="0.25"/>
    <row r="3859" ht="12.75" customHeight="1" x14ac:dyDescent="0.25"/>
    <row r="3860" ht="12.75" customHeight="1" x14ac:dyDescent="0.25"/>
    <row r="3861" ht="12.75" customHeight="1" x14ac:dyDescent="0.25"/>
    <row r="3862" ht="12.75" customHeight="1" x14ac:dyDescent="0.25"/>
    <row r="3863" ht="12.75" customHeight="1" x14ac:dyDescent="0.25"/>
    <row r="3864" ht="12.75" customHeight="1" x14ac:dyDescent="0.25"/>
    <row r="3865" ht="12.75" customHeight="1" x14ac:dyDescent="0.25"/>
    <row r="3866" ht="12.75" customHeight="1" x14ac:dyDescent="0.25"/>
    <row r="3867" ht="12.75" customHeight="1" x14ac:dyDescent="0.25"/>
    <row r="3868" ht="12.75" customHeight="1" x14ac:dyDescent="0.25"/>
    <row r="3869" ht="12.75" customHeight="1" x14ac:dyDescent="0.25"/>
    <row r="3870" ht="12.75" customHeight="1" x14ac:dyDescent="0.25"/>
    <row r="3871" ht="12.75" customHeight="1" x14ac:dyDescent="0.25"/>
    <row r="3872" ht="12.75" customHeight="1" x14ac:dyDescent="0.25"/>
    <row r="3873" ht="12.75" customHeight="1" x14ac:dyDescent="0.25"/>
    <row r="3874" ht="12.75" customHeight="1" x14ac:dyDescent="0.25"/>
    <row r="3875" ht="12.75" customHeight="1" x14ac:dyDescent="0.25"/>
    <row r="3876" ht="12.75" customHeight="1" x14ac:dyDescent="0.25"/>
    <row r="3877" ht="12.75" customHeight="1" x14ac:dyDescent="0.25"/>
    <row r="3878" ht="12.75" customHeight="1" x14ac:dyDescent="0.25"/>
    <row r="3879" ht="12.75" customHeight="1" x14ac:dyDescent="0.25"/>
    <row r="3880" ht="12.75" customHeight="1" x14ac:dyDescent="0.25"/>
    <row r="3881" ht="12.75" customHeight="1" x14ac:dyDescent="0.25"/>
    <row r="3882" ht="12.75" customHeight="1" x14ac:dyDescent="0.25"/>
    <row r="3883" ht="12.75" customHeight="1" x14ac:dyDescent="0.25"/>
    <row r="3884" ht="12.75" customHeight="1" x14ac:dyDescent="0.25"/>
    <row r="3885" ht="12.75" customHeight="1" x14ac:dyDescent="0.25"/>
    <row r="3886" ht="12.75" customHeight="1" x14ac:dyDescent="0.25"/>
    <row r="3887" ht="12.75" customHeight="1" x14ac:dyDescent="0.25"/>
    <row r="3888" ht="12.75" customHeight="1" x14ac:dyDescent="0.25"/>
    <row r="3889" ht="12.75" customHeight="1" x14ac:dyDescent="0.25"/>
    <row r="3890" ht="12.75" customHeight="1" x14ac:dyDescent="0.25"/>
    <row r="3891" ht="12.75" customHeight="1" x14ac:dyDescent="0.25"/>
    <row r="3892" ht="12.75" customHeight="1" x14ac:dyDescent="0.25"/>
    <row r="3893" ht="12.75" customHeight="1" x14ac:dyDescent="0.25"/>
    <row r="3894" ht="12.75" customHeight="1" x14ac:dyDescent="0.25"/>
    <row r="3895" ht="12.75" customHeight="1" x14ac:dyDescent="0.25"/>
    <row r="3896" ht="12.75" customHeight="1" x14ac:dyDescent="0.25"/>
    <row r="3897" ht="12.75" customHeight="1" x14ac:dyDescent="0.25"/>
    <row r="3898" ht="12.75" customHeight="1" x14ac:dyDescent="0.25"/>
    <row r="3899" ht="12.75" customHeight="1" x14ac:dyDescent="0.25"/>
    <row r="3900" ht="12.75" customHeight="1" x14ac:dyDescent="0.25"/>
    <row r="3901" ht="12.75" customHeight="1" x14ac:dyDescent="0.25"/>
    <row r="3902" ht="12.75" customHeight="1" x14ac:dyDescent="0.25"/>
    <row r="3903" ht="12.75" customHeight="1" x14ac:dyDescent="0.25"/>
    <row r="3904" ht="12.75" customHeight="1" x14ac:dyDescent="0.25"/>
    <row r="3905" ht="12.75" customHeight="1" x14ac:dyDescent="0.25"/>
    <row r="3906" ht="12.75" customHeight="1" x14ac:dyDescent="0.25"/>
    <row r="3907" ht="12.75" customHeight="1" x14ac:dyDescent="0.25"/>
    <row r="3908" ht="12.75" customHeight="1" x14ac:dyDescent="0.25"/>
    <row r="3909" ht="12.75" customHeight="1" x14ac:dyDescent="0.25"/>
    <row r="3910" ht="12.75" customHeight="1" x14ac:dyDescent="0.25"/>
    <row r="3911" ht="12.75" customHeight="1" x14ac:dyDescent="0.25"/>
    <row r="3912" ht="12.75" customHeight="1" x14ac:dyDescent="0.25"/>
    <row r="3913" ht="12.75" customHeight="1" x14ac:dyDescent="0.25"/>
    <row r="3914" ht="12.75" customHeight="1" x14ac:dyDescent="0.25"/>
    <row r="3915" ht="12.75" customHeight="1" x14ac:dyDescent="0.25"/>
    <row r="3916" ht="12.75" customHeight="1" x14ac:dyDescent="0.25"/>
    <row r="3917" ht="12.75" customHeight="1" x14ac:dyDescent="0.25"/>
    <row r="3918" ht="12.75" customHeight="1" x14ac:dyDescent="0.25"/>
    <row r="3919" ht="12.75" customHeight="1" x14ac:dyDescent="0.25"/>
    <row r="3920" ht="12.75" customHeight="1" x14ac:dyDescent="0.25"/>
    <row r="3921" ht="12.75" customHeight="1" x14ac:dyDescent="0.25"/>
    <row r="3922" ht="12.75" customHeight="1" x14ac:dyDescent="0.25"/>
    <row r="3923" ht="12.75" customHeight="1" x14ac:dyDescent="0.25"/>
    <row r="3924" ht="12.75" customHeight="1" x14ac:dyDescent="0.25"/>
    <row r="3925" ht="12.75" customHeight="1" x14ac:dyDescent="0.25"/>
    <row r="3926" ht="12.75" customHeight="1" x14ac:dyDescent="0.25"/>
    <row r="3927" ht="12.75" customHeight="1" x14ac:dyDescent="0.25"/>
    <row r="3928" ht="12.75" customHeight="1" x14ac:dyDescent="0.25"/>
    <row r="3929" ht="12.75" customHeight="1" x14ac:dyDescent="0.25"/>
    <row r="3930" ht="12.75" customHeight="1" x14ac:dyDescent="0.25"/>
    <row r="3931" ht="12.75" customHeight="1" x14ac:dyDescent="0.25"/>
    <row r="3932" ht="12.75" customHeight="1" x14ac:dyDescent="0.25"/>
    <row r="3933" ht="12.75" customHeight="1" x14ac:dyDescent="0.25"/>
    <row r="3934" ht="12.75" customHeight="1" x14ac:dyDescent="0.25"/>
    <row r="3935" ht="12.75" customHeight="1" x14ac:dyDescent="0.25"/>
    <row r="3936" ht="12.75" customHeight="1" x14ac:dyDescent="0.25"/>
    <row r="3937" ht="12.75" customHeight="1" x14ac:dyDescent="0.25"/>
    <row r="3938" ht="12.75" customHeight="1" x14ac:dyDescent="0.25"/>
    <row r="3939" ht="12.75" customHeight="1" x14ac:dyDescent="0.25"/>
    <row r="3940" ht="12.75" customHeight="1" x14ac:dyDescent="0.25"/>
    <row r="3941" ht="12.75" customHeight="1" x14ac:dyDescent="0.25"/>
    <row r="3942" ht="12.75" customHeight="1" x14ac:dyDescent="0.25"/>
    <row r="3943" ht="12.75" customHeight="1" x14ac:dyDescent="0.25"/>
    <row r="3944" ht="12.75" customHeight="1" x14ac:dyDescent="0.25"/>
    <row r="3945" ht="12.75" customHeight="1" x14ac:dyDescent="0.25"/>
    <row r="3946" ht="12.75" customHeight="1" x14ac:dyDescent="0.25"/>
    <row r="3947" ht="12.75" customHeight="1" x14ac:dyDescent="0.25"/>
    <row r="3948" ht="12.75" customHeight="1" x14ac:dyDescent="0.25"/>
    <row r="3949" ht="12.75" customHeight="1" x14ac:dyDescent="0.25"/>
    <row r="3950" ht="12.75" customHeight="1" x14ac:dyDescent="0.25"/>
    <row r="3951" ht="12.75" customHeight="1" x14ac:dyDescent="0.25"/>
    <row r="3952" ht="12.75" customHeight="1" x14ac:dyDescent="0.25"/>
    <row r="3953" ht="12.75" customHeight="1" x14ac:dyDescent="0.25"/>
    <row r="3954" ht="12.75" customHeight="1" x14ac:dyDescent="0.25"/>
    <row r="3955" ht="12.75" customHeight="1" x14ac:dyDescent="0.25"/>
    <row r="3956" ht="12.75" customHeight="1" x14ac:dyDescent="0.25"/>
    <row r="3957" ht="12.75" customHeight="1" x14ac:dyDescent="0.25"/>
    <row r="3958" ht="12.75" customHeight="1" x14ac:dyDescent="0.25"/>
    <row r="3959" ht="12.75" customHeight="1" x14ac:dyDescent="0.25"/>
    <row r="3960" ht="12.75" customHeight="1" x14ac:dyDescent="0.25"/>
    <row r="3961" ht="12.75" customHeight="1" x14ac:dyDescent="0.25"/>
    <row r="3962" ht="12.75" customHeight="1" x14ac:dyDescent="0.25"/>
    <row r="3963" ht="12.75" customHeight="1" x14ac:dyDescent="0.25"/>
    <row r="3964" ht="12.75" customHeight="1" x14ac:dyDescent="0.25"/>
    <row r="3965" ht="12.75" customHeight="1" x14ac:dyDescent="0.25"/>
    <row r="3966" ht="12.75" customHeight="1" x14ac:dyDescent="0.25"/>
    <row r="3967" ht="12.75" customHeight="1" x14ac:dyDescent="0.25"/>
    <row r="3968" ht="12.75" customHeight="1" x14ac:dyDescent="0.25"/>
    <row r="3969" ht="12.75" customHeight="1" x14ac:dyDescent="0.25"/>
    <row r="3970" ht="12.75" customHeight="1" x14ac:dyDescent="0.25"/>
    <row r="3971" ht="12.75" customHeight="1" x14ac:dyDescent="0.25"/>
    <row r="3972" ht="12.75" customHeight="1" x14ac:dyDescent="0.25"/>
    <row r="3973" ht="12.75" customHeight="1" x14ac:dyDescent="0.25"/>
    <row r="3974" ht="12.75" customHeight="1" x14ac:dyDescent="0.25"/>
    <row r="3975" ht="12.75" customHeight="1" x14ac:dyDescent="0.25"/>
    <row r="3976" ht="12.75" customHeight="1" x14ac:dyDescent="0.25"/>
    <row r="3977" ht="12.75" customHeight="1" x14ac:dyDescent="0.25"/>
    <row r="3978" ht="12.75" customHeight="1" x14ac:dyDescent="0.25"/>
    <row r="3979" ht="12.75" customHeight="1" x14ac:dyDescent="0.25"/>
    <row r="3980" ht="12.75" customHeight="1" x14ac:dyDescent="0.25"/>
    <row r="3981" ht="12.75" customHeight="1" x14ac:dyDescent="0.25"/>
    <row r="3982" ht="12.75" customHeight="1" x14ac:dyDescent="0.25"/>
    <row r="3983" ht="12.75" customHeight="1" x14ac:dyDescent="0.25"/>
    <row r="3984" ht="12.75" customHeight="1" x14ac:dyDescent="0.25"/>
    <row r="3985" ht="12.75" customHeight="1" x14ac:dyDescent="0.25"/>
    <row r="3986" ht="12.75" customHeight="1" x14ac:dyDescent="0.25"/>
    <row r="3987" ht="12.75" customHeight="1" x14ac:dyDescent="0.25"/>
    <row r="3988" ht="12.75" customHeight="1" x14ac:dyDescent="0.25"/>
    <row r="3989" ht="12.75" customHeight="1" x14ac:dyDescent="0.25"/>
    <row r="3990" ht="12.75" customHeight="1" x14ac:dyDescent="0.25"/>
    <row r="3991" ht="12.75" customHeight="1" x14ac:dyDescent="0.25"/>
    <row r="3992" ht="12.75" customHeight="1" x14ac:dyDescent="0.25"/>
    <row r="3993" ht="12.75" customHeight="1" x14ac:dyDescent="0.25"/>
    <row r="3994" ht="12.75" customHeight="1" x14ac:dyDescent="0.25"/>
    <row r="3995" ht="12.75" customHeight="1" x14ac:dyDescent="0.25"/>
    <row r="3996" ht="12.75" customHeight="1" x14ac:dyDescent="0.25"/>
    <row r="3997" ht="12.75" customHeight="1" x14ac:dyDescent="0.25"/>
    <row r="3998" ht="12.75" customHeight="1" x14ac:dyDescent="0.25"/>
    <row r="3999" ht="12.75" customHeight="1" x14ac:dyDescent="0.25"/>
    <row r="4000" ht="12.75" customHeight="1" x14ac:dyDescent="0.25"/>
    <row r="4001" ht="12.75" customHeight="1" x14ac:dyDescent="0.25"/>
    <row r="4002" ht="12.75" customHeight="1" x14ac:dyDescent="0.25"/>
    <row r="4003" ht="12.75" customHeight="1" x14ac:dyDescent="0.25"/>
    <row r="4004" ht="12.75" customHeight="1" x14ac:dyDescent="0.25"/>
    <row r="4005" ht="12.75" customHeight="1" x14ac:dyDescent="0.25"/>
    <row r="4006" ht="12.75" customHeight="1" x14ac:dyDescent="0.25"/>
    <row r="4007" ht="12.75" customHeight="1" x14ac:dyDescent="0.25"/>
    <row r="4008" ht="12.75" customHeight="1" x14ac:dyDescent="0.25"/>
    <row r="4009" ht="12.75" customHeight="1" x14ac:dyDescent="0.25"/>
    <row r="4010" ht="12.75" customHeight="1" x14ac:dyDescent="0.25"/>
    <row r="4011" ht="12.75" customHeight="1" x14ac:dyDescent="0.25"/>
    <row r="4012" ht="12.75" customHeight="1" x14ac:dyDescent="0.25"/>
    <row r="4013" ht="12.75" customHeight="1" x14ac:dyDescent="0.25"/>
    <row r="4014" ht="12.75" customHeight="1" x14ac:dyDescent="0.25"/>
    <row r="4015" ht="12.75" customHeight="1" x14ac:dyDescent="0.25"/>
    <row r="4016" ht="12.75" customHeight="1" x14ac:dyDescent="0.25"/>
    <row r="4017" ht="12.75" customHeight="1" x14ac:dyDescent="0.25"/>
    <row r="4018" ht="12.75" customHeight="1" x14ac:dyDescent="0.25"/>
    <row r="4019" ht="12.75" customHeight="1" x14ac:dyDescent="0.25"/>
    <row r="4020" ht="12.75" customHeight="1" x14ac:dyDescent="0.25"/>
    <row r="4021" ht="12.75" customHeight="1" x14ac:dyDescent="0.25"/>
    <row r="4022" ht="12.75" customHeight="1" x14ac:dyDescent="0.25"/>
    <row r="4023" ht="12.75" customHeight="1" x14ac:dyDescent="0.25"/>
    <row r="4024" ht="12.75" customHeight="1" x14ac:dyDescent="0.25"/>
    <row r="4025" ht="12.75" customHeight="1" x14ac:dyDescent="0.25"/>
    <row r="4026" ht="12.75" customHeight="1" x14ac:dyDescent="0.25"/>
    <row r="4027" ht="12.75" customHeight="1" x14ac:dyDescent="0.25"/>
    <row r="4028" ht="12.75" customHeight="1" x14ac:dyDescent="0.25"/>
    <row r="4029" ht="12.75" customHeight="1" x14ac:dyDescent="0.25"/>
    <row r="4030" ht="12.75" customHeight="1" x14ac:dyDescent="0.25"/>
    <row r="4031" ht="12.75" customHeight="1" x14ac:dyDescent="0.25"/>
    <row r="4032" ht="12.75" customHeight="1" x14ac:dyDescent="0.25"/>
    <row r="4033" ht="12.75" customHeight="1" x14ac:dyDescent="0.25"/>
    <row r="4034" ht="12.75" customHeight="1" x14ac:dyDescent="0.25"/>
    <row r="4035" ht="12.75" customHeight="1" x14ac:dyDescent="0.25"/>
    <row r="4036" ht="12.75" customHeight="1" x14ac:dyDescent="0.25"/>
    <row r="4037" ht="12.75" customHeight="1" x14ac:dyDescent="0.25"/>
    <row r="4038" ht="12.75" customHeight="1" x14ac:dyDescent="0.25"/>
    <row r="4039" ht="12.75" customHeight="1" x14ac:dyDescent="0.25"/>
    <row r="4040" ht="12.75" customHeight="1" x14ac:dyDescent="0.25"/>
    <row r="4041" ht="12.75" customHeight="1" x14ac:dyDescent="0.25"/>
    <row r="4042" ht="12.75" customHeight="1" x14ac:dyDescent="0.25"/>
    <row r="4043" ht="12.75" customHeight="1" x14ac:dyDescent="0.25"/>
    <row r="4044" ht="12.75" customHeight="1" x14ac:dyDescent="0.25"/>
    <row r="4045" ht="12.75" customHeight="1" x14ac:dyDescent="0.25"/>
    <row r="4046" ht="12.75" customHeight="1" x14ac:dyDescent="0.25"/>
    <row r="4047" ht="12.75" customHeight="1" x14ac:dyDescent="0.25"/>
    <row r="4048" ht="12.75" customHeight="1" x14ac:dyDescent="0.25"/>
    <row r="4049" ht="12.75" customHeight="1" x14ac:dyDescent="0.25"/>
    <row r="4050" ht="12.75" customHeight="1" x14ac:dyDescent="0.25"/>
    <row r="4051" ht="12.75" customHeight="1" x14ac:dyDescent="0.25"/>
    <row r="4052" ht="12.75" customHeight="1" x14ac:dyDescent="0.25"/>
    <row r="4053" ht="12.75" customHeight="1" x14ac:dyDescent="0.25"/>
    <row r="4054" ht="12.75" customHeight="1" x14ac:dyDescent="0.25"/>
    <row r="4055" ht="12.75" customHeight="1" x14ac:dyDescent="0.25"/>
    <row r="4056" ht="12.75" customHeight="1" x14ac:dyDescent="0.25"/>
    <row r="4057" ht="12.75" customHeight="1" x14ac:dyDescent="0.25"/>
    <row r="4058" ht="12.75" customHeight="1" x14ac:dyDescent="0.25"/>
    <row r="4059" ht="12.75" customHeight="1" x14ac:dyDescent="0.25"/>
    <row r="4060" ht="12.75" customHeight="1" x14ac:dyDescent="0.25"/>
    <row r="4061" ht="12.75" customHeight="1" x14ac:dyDescent="0.25"/>
    <row r="4062" ht="12.75" customHeight="1" x14ac:dyDescent="0.25"/>
    <row r="4063" ht="12.75" customHeight="1" x14ac:dyDescent="0.25"/>
    <row r="4064" ht="12.75" customHeight="1" x14ac:dyDescent="0.25"/>
    <row r="4065" ht="12.75" customHeight="1" x14ac:dyDescent="0.25"/>
    <row r="4066" ht="12.75" customHeight="1" x14ac:dyDescent="0.25"/>
    <row r="4067" ht="12.75" customHeight="1" x14ac:dyDescent="0.25"/>
    <row r="4068" ht="12.75" customHeight="1" x14ac:dyDescent="0.25"/>
    <row r="4069" ht="12.75" customHeight="1" x14ac:dyDescent="0.25"/>
    <row r="4070" ht="12.75" customHeight="1" x14ac:dyDescent="0.25"/>
    <row r="4071" ht="12.75" customHeight="1" x14ac:dyDescent="0.25"/>
    <row r="4072" ht="12.75" customHeight="1" x14ac:dyDescent="0.25"/>
    <row r="4073" ht="12.75" customHeight="1" x14ac:dyDescent="0.25"/>
    <row r="4074" ht="12.75" customHeight="1" x14ac:dyDescent="0.25"/>
    <row r="4075" ht="12.75" customHeight="1" x14ac:dyDescent="0.25"/>
    <row r="4076" ht="12.75" customHeight="1" x14ac:dyDescent="0.25"/>
    <row r="4077" ht="12.75" customHeight="1" x14ac:dyDescent="0.25"/>
    <row r="4078" ht="12.75" customHeight="1" x14ac:dyDescent="0.25"/>
    <row r="4079" ht="12.75" customHeight="1" x14ac:dyDescent="0.25"/>
    <row r="4080" ht="12.75" customHeight="1" x14ac:dyDescent="0.25"/>
    <row r="4081" ht="12.75" customHeight="1" x14ac:dyDescent="0.25"/>
    <row r="4082" ht="12.75" customHeight="1" x14ac:dyDescent="0.25"/>
    <row r="4083" ht="12.75" customHeight="1" x14ac:dyDescent="0.25"/>
    <row r="4084" ht="12.75" customHeight="1" x14ac:dyDescent="0.25"/>
    <row r="4085" ht="12.75" customHeight="1" x14ac:dyDescent="0.25"/>
    <row r="4086" ht="12.75" customHeight="1" x14ac:dyDescent="0.25"/>
    <row r="4087" ht="12.75" customHeight="1" x14ac:dyDescent="0.25"/>
    <row r="4088" ht="12.75" customHeight="1" x14ac:dyDescent="0.25"/>
    <row r="4089" ht="12.75" customHeight="1" x14ac:dyDescent="0.25"/>
    <row r="4090" ht="12.75" customHeight="1" x14ac:dyDescent="0.25"/>
    <row r="4091" ht="12.75" customHeight="1" x14ac:dyDescent="0.25"/>
    <row r="4092" ht="12.75" customHeight="1" x14ac:dyDescent="0.25"/>
    <row r="4093" ht="12.75" customHeight="1" x14ac:dyDescent="0.25"/>
    <row r="4094" ht="12.75" customHeight="1" x14ac:dyDescent="0.25"/>
    <row r="4095" ht="12.75" customHeight="1" x14ac:dyDescent="0.25"/>
    <row r="4096" ht="12.75" customHeight="1" x14ac:dyDescent="0.25"/>
    <row r="4097" ht="12.75" customHeight="1" x14ac:dyDescent="0.25"/>
    <row r="4098" ht="12.75" customHeight="1" x14ac:dyDescent="0.25"/>
    <row r="4099" ht="12.75" customHeight="1" x14ac:dyDescent="0.25"/>
    <row r="4100" ht="12.75" customHeight="1" x14ac:dyDescent="0.25"/>
    <row r="4101" ht="12.75" customHeight="1" x14ac:dyDescent="0.25"/>
    <row r="4102" ht="12.75" customHeight="1" x14ac:dyDescent="0.25"/>
    <row r="4103" ht="12.75" customHeight="1" x14ac:dyDescent="0.25"/>
    <row r="4104" ht="12.75" customHeight="1" x14ac:dyDescent="0.25"/>
    <row r="4105" ht="12.75" customHeight="1" x14ac:dyDescent="0.25"/>
    <row r="4106" ht="12.75" customHeight="1" x14ac:dyDescent="0.25"/>
    <row r="4107" ht="12.75" customHeight="1" x14ac:dyDescent="0.25"/>
    <row r="4108" ht="12.75" customHeight="1" x14ac:dyDescent="0.25"/>
    <row r="4109" ht="12.75" customHeight="1" x14ac:dyDescent="0.25"/>
    <row r="4110" ht="12.75" customHeight="1" x14ac:dyDescent="0.25"/>
    <row r="4111" ht="12.75" customHeight="1" x14ac:dyDescent="0.25"/>
    <row r="4112" ht="12.75" customHeight="1" x14ac:dyDescent="0.25"/>
    <row r="4113" ht="12.75" customHeight="1" x14ac:dyDescent="0.25"/>
    <row r="4114" ht="12.75" customHeight="1" x14ac:dyDescent="0.25"/>
    <row r="4115" ht="12.75" customHeight="1" x14ac:dyDescent="0.25"/>
    <row r="4116" ht="12.75" customHeight="1" x14ac:dyDescent="0.25"/>
    <row r="4117" ht="12.75" customHeight="1" x14ac:dyDescent="0.25"/>
    <row r="4118" ht="12.75" customHeight="1" x14ac:dyDescent="0.25"/>
    <row r="4119" ht="12.75" customHeight="1" x14ac:dyDescent="0.25"/>
    <row r="4120" ht="12.75" customHeight="1" x14ac:dyDescent="0.25"/>
    <row r="4121" ht="12.75" customHeight="1" x14ac:dyDescent="0.25"/>
    <row r="4122" ht="12.75" customHeight="1" x14ac:dyDescent="0.25"/>
    <row r="4123" ht="12.75" customHeight="1" x14ac:dyDescent="0.25"/>
    <row r="4124" ht="12.75" customHeight="1" x14ac:dyDescent="0.25"/>
    <row r="4125" ht="12.75" customHeight="1" x14ac:dyDescent="0.25"/>
    <row r="4126" ht="12.75" customHeight="1" x14ac:dyDescent="0.25"/>
    <row r="4127" ht="12.75" customHeight="1" x14ac:dyDescent="0.25"/>
    <row r="4128" ht="12.75" customHeight="1" x14ac:dyDescent="0.25"/>
    <row r="4129" ht="12.75" customHeight="1" x14ac:dyDescent="0.25"/>
    <row r="4130" ht="12.75" customHeight="1" x14ac:dyDescent="0.25"/>
    <row r="4131" ht="12.75" customHeight="1" x14ac:dyDescent="0.25"/>
    <row r="4132" ht="12.75" customHeight="1" x14ac:dyDescent="0.25"/>
    <row r="4133" ht="12.75" customHeight="1" x14ac:dyDescent="0.25"/>
    <row r="4134" ht="12.75" customHeight="1" x14ac:dyDescent="0.25"/>
    <row r="4135" ht="12.75" customHeight="1" x14ac:dyDescent="0.25"/>
    <row r="4136" ht="12.75" customHeight="1" x14ac:dyDescent="0.25"/>
    <row r="4137" ht="12.75" customHeight="1" x14ac:dyDescent="0.25"/>
    <row r="4138" ht="12.75" customHeight="1" x14ac:dyDescent="0.25"/>
    <row r="4139" ht="12.75" customHeight="1" x14ac:dyDescent="0.25"/>
    <row r="4140" ht="12.75" customHeight="1" x14ac:dyDescent="0.25"/>
    <row r="4141" ht="12.75" customHeight="1" x14ac:dyDescent="0.25"/>
    <row r="4142" ht="12.75" customHeight="1" x14ac:dyDescent="0.25"/>
    <row r="4143" ht="12.75" customHeight="1" x14ac:dyDescent="0.25"/>
    <row r="4144" ht="12.75" customHeight="1" x14ac:dyDescent="0.25"/>
    <row r="4145" ht="12.75" customHeight="1" x14ac:dyDescent="0.25"/>
    <row r="4146" ht="12.75" customHeight="1" x14ac:dyDescent="0.25"/>
    <row r="4147" ht="12.75" customHeight="1" x14ac:dyDescent="0.25"/>
    <row r="4148" ht="12.75" customHeight="1" x14ac:dyDescent="0.25"/>
    <row r="4149" ht="12.75" customHeight="1" x14ac:dyDescent="0.25"/>
    <row r="4150" ht="12.75" customHeight="1" x14ac:dyDescent="0.25"/>
    <row r="4151" ht="12.75" customHeight="1" x14ac:dyDescent="0.25"/>
    <row r="4152" ht="12.75" customHeight="1" x14ac:dyDescent="0.25"/>
    <row r="4153" ht="12.75" customHeight="1" x14ac:dyDescent="0.25"/>
    <row r="4154" ht="12.75" customHeight="1" x14ac:dyDescent="0.25"/>
    <row r="4155" ht="12.75" customHeight="1" x14ac:dyDescent="0.25"/>
    <row r="4156" ht="12.75" customHeight="1" x14ac:dyDescent="0.25"/>
    <row r="4157" ht="12.75" customHeight="1" x14ac:dyDescent="0.25"/>
    <row r="4158" ht="12.75" customHeight="1" x14ac:dyDescent="0.25"/>
    <row r="4159" ht="12.75" customHeight="1" x14ac:dyDescent="0.25"/>
    <row r="4160" ht="12.75" customHeight="1" x14ac:dyDescent="0.25"/>
    <row r="4161" ht="12.75" customHeight="1" x14ac:dyDescent="0.25"/>
    <row r="4162" ht="12.75" customHeight="1" x14ac:dyDescent="0.25"/>
    <row r="4163" ht="12.75" customHeight="1" x14ac:dyDescent="0.25"/>
    <row r="4164" ht="12.75" customHeight="1" x14ac:dyDescent="0.25"/>
    <row r="4165" ht="12.75" customHeight="1" x14ac:dyDescent="0.25"/>
    <row r="4166" ht="12.75" customHeight="1" x14ac:dyDescent="0.25"/>
    <row r="4167" ht="12.75" customHeight="1" x14ac:dyDescent="0.25"/>
    <row r="4168" ht="12.75" customHeight="1" x14ac:dyDescent="0.25"/>
    <row r="4169" ht="12.75" customHeight="1" x14ac:dyDescent="0.25"/>
    <row r="4170" ht="12.75" customHeight="1" x14ac:dyDescent="0.25"/>
    <row r="4171" ht="12.75" customHeight="1" x14ac:dyDescent="0.25"/>
    <row r="4172" ht="12.75" customHeight="1" x14ac:dyDescent="0.25"/>
    <row r="4173" ht="12.75" customHeight="1" x14ac:dyDescent="0.25"/>
    <row r="4174" ht="12.75" customHeight="1" x14ac:dyDescent="0.25"/>
    <row r="4175" ht="12.75" customHeight="1" x14ac:dyDescent="0.25"/>
    <row r="4176" ht="12.75" customHeight="1" x14ac:dyDescent="0.25"/>
    <row r="4177" ht="12.75" customHeight="1" x14ac:dyDescent="0.25"/>
    <row r="4178" ht="12.75" customHeight="1" x14ac:dyDescent="0.25"/>
    <row r="4179" ht="12.75" customHeight="1" x14ac:dyDescent="0.25"/>
    <row r="4180" ht="12.75" customHeight="1" x14ac:dyDescent="0.25"/>
    <row r="4181" ht="12.75" customHeight="1" x14ac:dyDescent="0.25"/>
    <row r="4182" ht="12.75" customHeight="1" x14ac:dyDescent="0.25"/>
    <row r="4183" ht="12.75" customHeight="1" x14ac:dyDescent="0.25"/>
    <row r="4184" ht="12.75" customHeight="1" x14ac:dyDescent="0.25"/>
    <row r="4185" ht="12.75" customHeight="1" x14ac:dyDescent="0.25"/>
    <row r="4186" ht="12.75" customHeight="1" x14ac:dyDescent="0.25"/>
    <row r="4187" ht="12.75" customHeight="1" x14ac:dyDescent="0.25"/>
    <row r="4188" ht="12.75" customHeight="1" x14ac:dyDescent="0.25"/>
    <row r="4189" ht="12.75" customHeight="1" x14ac:dyDescent="0.25"/>
    <row r="4190" ht="12.75" customHeight="1" x14ac:dyDescent="0.25"/>
    <row r="4191" ht="12.75" customHeight="1" x14ac:dyDescent="0.25"/>
    <row r="4192" ht="12.75" customHeight="1" x14ac:dyDescent="0.25"/>
    <row r="4193" ht="12.75" customHeight="1" x14ac:dyDescent="0.25"/>
    <row r="4194" ht="12.75" customHeight="1" x14ac:dyDescent="0.25"/>
    <row r="4195" ht="12.75" customHeight="1" x14ac:dyDescent="0.25"/>
    <row r="4196" ht="12.75" customHeight="1" x14ac:dyDescent="0.25"/>
    <row r="4197" ht="12.75" customHeight="1" x14ac:dyDescent="0.25"/>
    <row r="4198" ht="12.75" customHeight="1" x14ac:dyDescent="0.25"/>
    <row r="4199" ht="12.75" customHeight="1" x14ac:dyDescent="0.25"/>
    <row r="4200" ht="12.75" customHeight="1" x14ac:dyDescent="0.25"/>
    <row r="4201" ht="12.75" customHeight="1" x14ac:dyDescent="0.25"/>
    <row r="4202" ht="12.75" customHeight="1" x14ac:dyDescent="0.25"/>
    <row r="4203" ht="12.75" customHeight="1" x14ac:dyDescent="0.25"/>
    <row r="4204" ht="12.75" customHeight="1" x14ac:dyDescent="0.25"/>
    <row r="4205" ht="12.75" customHeight="1" x14ac:dyDescent="0.25"/>
    <row r="4206" ht="12.75" customHeight="1" x14ac:dyDescent="0.25"/>
    <row r="4207" ht="12.75" customHeight="1" x14ac:dyDescent="0.25"/>
    <row r="4208" ht="12.75" customHeight="1" x14ac:dyDescent="0.25"/>
    <row r="4209" ht="12.75" customHeight="1" x14ac:dyDescent="0.25"/>
    <row r="4210" ht="12.75" customHeight="1" x14ac:dyDescent="0.25"/>
    <row r="4211" ht="12.75" customHeight="1" x14ac:dyDescent="0.25"/>
    <row r="4212" ht="12.75" customHeight="1" x14ac:dyDescent="0.25"/>
    <row r="4213" ht="12.75" customHeight="1" x14ac:dyDescent="0.25"/>
    <row r="4214" ht="12.75" customHeight="1" x14ac:dyDescent="0.25"/>
    <row r="4215" ht="12.75" customHeight="1" x14ac:dyDescent="0.25"/>
    <row r="4216" ht="12.75" customHeight="1" x14ac:dyDescent="0.25"/>
    <row r="4217" ht="12.75" customHeight="1" x14ac:dyDescent="0.25"/>
    <row r="4218" ht="12.75" customHeight="1" x14ac:dyDescent="0.25"/>
    <row r="4219" ht="12.75" customHeight="1" x14ac:dyDescent="0.25"/>
    <row r="4220" ht="12.75" customHeight="1" x14ac:dyDescent="0.25"/>
    <row r="4221" ht="12.75" customHeight="1" x14ac:dyDescent="0.25"/>
    <row r="4222" ht="12.75" customHeight="1" x14ac:dyDescent="0.25"/>
    <row r="4223" ht="12.75" customHeight="1" x14ac:dyDescent="0.25"/>
    <row r="4224" ht="12.75" customHeight="1" x14ac:dyDescent="0.25"/>
    <row r="4225" ht="12.75" customHeight="1" x14ac:dyDescent="0.25"/>
    <row r="4226" ht="12.75" customHeight="1" x14ac:dyDescent="0.25"/>
    <row r="4227" ht="12.75" customHeight="1" x14ac:dyDescent="0.25"/>
    <row r="4228" ht="12.75" customHeight="1" x14ac:dyDescent="0.25"/>
    <row r="4229" ht="12.75" customHeight="1" x14ac:dyDescent="0.25"/>
    <row r="4230" ht="12.75" customHeight="1" x14ac:dyDescent="0.25"/>
    <row r="4231" ht="12.75" customHeight="1" x14ac:dyDescent="0.25"/>
    <row r="4232" ht="12.75" customHeight="1" x14ac:dyDescent="0.25"/>
    <row r="4233" ht="12.75" customHeight="1" x14ac:dyDescent="0.25"/>
    <row r="4234" ht="12.75" customHeight="1" x14ac:dyDescent="0.25"/>
    <row r="4235" ht="12.75" customHeight="1" x14ac:dyDescent="0.25"/>
    <row r="4236" ht="12.75" customHeight="1" x14ac:dyDescent="0.25"/>
    <row r="4237" ht="12.75" customHeight="1" x14ac:dyDescent="0.25"/>
    <row r="4238" ht="12.75" customHeight="1" x14ac:dyDescent="0.25"/>
    <row r="4239" ht="12.75" customHeight="1" x14ac:dyDescent="0.25"/>
    <row r="4240" ht="12.75" customHeight="1" x14ac:dyDescent="0.25"/>
    <row r="4241" ht="12.75" customHeight="1" x14ac:dyDescent="0.25"/>
    <row r="4242" ht="12.75" customHeight="1" x14ac:dyDescent="0.25"/>
    <row r="4243" ht="12.75" customHeight="1" x14ac:dyDescent="0.25"/>
    <row r="4244" ht="12.75" customHeight="1" x14ac:dyDescent="0.25"/>
    <row r="4245" ht="12.75" customHeight="1" x14ac:dyDescent="0.25"/>
    <row r="4246" ht="12.75" customHeight="1" x14ac:dyDescent="0.25"/>
    <row r="4247" ht="12.75" customHeight="1" x14ac:dyDescent="0.25"/>
    <row r="4248" ht="12.75" customHeight="1" x14ac:dyDescent="0.25"/>
    <row r="4249" ht="12.75" customHeight="1" x14ac:dyDescent="0.25"/>
    <row r="4250" ht="12.75" customHeight="1" x14ac:dyDescent="0.25"/>
    <row r="4251" ht="12.75" customHeight="1" x14ac:dyDescent="0.25"/>
    <row r="4252" ht="12.75" customHeight="1" x14ac:dyDescent="0.25"/>
    <row r="4253" ht="12.75" customHeight="1" x14ac:dyDescent="0.25"/>
    <row r="4254" ht="12.75" customHeight="1" x14ac:dyDescent="0.25"/>
    <row r="4255" ht="12.75" customHeight="1" x14ac:dyDescent="0.25"/>
    <row r="4256" ht="12.75" customHeight="1" x14ac:dyDescent="0.25"/>
    <row r="4257" ht="12.75" customHeight="1" x14ac:dyDescent="0.25"/>
    <row r="4258" ht="12.75" customHeight="1" x14ac:dyDescent="0.25"/>
    <row r="4259" ht="12.75" customHeight="1" x14ac:dyDescent="0.25"/>
    <row r="4260" ht="12.75" customHeight="1" x14ac:dyDescent="0.25"/>
    <row r="4261" ht="12.75" customHeight="1" x14ac:dyDescent="0.25"/>
    <row r="4262" ht="12.75" customHeight="1" x14ac:dyDescent="0.25"/>
    <row r="4263" ht="12.75" customHeight="1" x14ac:dyDescent="0.25"/>
    <row r="4264" ht="12.75" customHeight="1" x14ac:dyDescent="0.25"/>
    <row r="4265" ht="12.75" customHeight="1" x14ac:dyDescent="0.25"/>
    <row r="4266" ht="12.75" customHeight="1" x14ac:dyDescent="0.25"/>
    <row r="4267" ht="12.75" customHeight="1" x14ac:dyDescent="0.25"/>
    <row r="4268" ht="12.75" customHeight="1" x14ac:dyDescent="0.25"/>
    <row r="4269" ht="12.75" customHeight="1" x14ac:dyDescent="0.25"/>
    <row r="4270" ht="12.75" customHeight="1" x14ac:dyDescent="0.25"/>
    <row r="4271" ht="12.75" customHeight="1" x14ac:dyDescent="0.25"/>
    <row r="4272" ht="12.75" customHeight="1" x14ac:dyDescent="0.25"/>
    <row r="4273" ht="12.75" customHeight="1" x14ac:dyDescent="0.25"/>
    <row r="4274" ht="12.75" customHeight="1" x14ac:dyDescent="0.25"/>
    <row r="4275" ht="12.75" customHeight="1" x14ac:dyDescent="0.25"/>
    <row r="4276" ht="12.75" customHeight="1" x14ac:dyDescent="0.25"/>
    <row r="4277" ht="12.75" customHeight="1" x14ac:dyDescent="0.25"/>
    <row r="4278" ht="12.75" customHeight="1" x14ac:dyDescent="0.25"/>
    <row r="4279" ht="12.75" customHeight="1" x14ac:dyDescent="0.25"/>
    <row r="4280" ht="12.75" customHeight="1" x14ac:dyDescent="0.25"/>
    <row r="4281" ht="12.75" customHeight="1" x14ac:dyDescent="0.25"/>
    <row r="4282" ht="12.75" customHeight="1" x14ac:dyDescent="0.25"/>
    <row r="4283" ht="12.75" customHeight="1" x14ac:dyDescent="0.25"/>
    <row r="4284" ht="12.75" customHeight="1" x14ac:dyDescent="0.25"/>
    <row r="4285" ht="12.75" customHeight="1" x14ac:dyDescent="0.25"/>
    <row r="4286" ht="12.75" customHeight="1" x14ac:dyDescent="0.25"/>
    <row r="4287" ht="12.75" customHeight="1" x14ac:dyDescent="0.25"/>
    <row r="4288" ht="12.75" customHeight="1" x14ac:dyDescent="0.25"/>
    <row r="4289" ht="12.75" customHeight="1" x14ac:dyDescent="0.25"/>
    <row r="4290" ht="12.75" customHeight="1" x14ac:dyDescent="0.25"/>
    <row r="4291" ht="12.75" customHeight="1" x14ac:dyDescent="0.25"/>
    <row r="4292" ht="12.75" customHeight="1" x14ac:dyDescent="0.25"/>
    <row r="4293" ht="12.75" customHeight="1" x14ac:dyDescent="0.25"/>
    <row r="4294" ht="12.75" customHeight="1" x14ac:dyDescent="0.25"/>
    <row r="4295" ht="12.75" customHeight="1" x14ac:dyDescent="0.25"/>
    <row r="4296" ht="12.75" customHeight="1" x14ac:dyDescent="0.25"/>
    <row r="4297" ht="12.75" customHeight="1" x14ac:dyDescent="0.25"/>
    <row r="4298" ht="12.75" customHeight="1" x14ac:dyDescent="0.25"/>
    <row r="4299" ht="12.75" customHeight="1" x14ac:dyDescent="0.25"/>
    <row r="4300" ht="12.75" customHeight="1" x14ac:dyDescent="0.25"/>
    <row r="4301" ht="12.75" customHeight="1" x14ac:dyDescent="0.25"/>
    <row r="4302" ht="12.75" customHeight="1" x14ac:dyDescent="0.25"/>
    <row r="4303" ht="12.75" customHeight="1" x14ac:dyDescent="0.25"/>
    <row r="4304" ht="12.75" customHeight="1" x14ac:dyDescent="0.25"/>
    <row r="4305" ht="12.75" customHeight="1" x14ac:dyDescent="0.25"/>
    <row r="4306" ht="12.75" customHeight="1" x14ac:dyDescent="0.25"/>
    <row r="4307" ht="12.75" customHeight="1" x14ac:dyDescent="0.25"/>
    <row r="4308" ht="12.75" customHeight="1" x14ac:dyDescent="0.25"/>
    <row r="4309" ht="12.75" customHeight="1" x14ac:dyDescent="0.25"/>
    <row r="4310" ht="12.75" customHeight="1" x14ac:dyDescent="0.25"/>
    <row r="4311" ht="12.75" customHeight="1" x14ac:dyDescent="0.25"/>
    <row r="4312" ht="12.75" customHeight="1" x14ac:dyDescent="0.25"/>
    <row r="4313" ht="12.75" customHeight="1" x14ac:dyDescent="0.25"/>
    <row r="4314" ht="12.75" customHeight="1" x14ac:dyDescent="0.25"/>
    <row r="4315" ht="12.75" customHeight="1" x14ac:dyDescent="0.25"/>
    <row r="4316" ht="12.75" customHeight="1" x14ac:dyDescent="0.25"/>
    <row r="4317" ht="12.75" customHeight="1" x14ac:dyDescent="0.25"/>
    <row r="4318" ht="12.75" customHeight="1" x14ac:dyDescent="0.25"/>
    <row r="4319" ht="12.75" customHeight="1" x14ac:dyDescent="0.25"/>
    <row r="4320" ht="12.75" customHeight="1" x14ac:dyDescent="0.25"/>
    <row r="4321" ht="12.75" customHeight="1" x14ac:dyDescent="0.25"/>
    <row r="4322" ht="12.75" customHeight="1" x14ac:dyDescent="0.25"/>
    <row r="4323" ht="12.75" customHeight="1" x14ac:dyDescent="0.25"/>
    <row r="4324" ht="12.75" customHeight="1" x14ac:dyDescent="0.25"/>
    <row r="4325" ht="12.75" customHeight="1" x14ac:dyDescent="0.25"/>
    <row r="4326" ht="12.75" customHeight="1" x14ac:dyDescent="0.25"/>
    <row r="4327" ht="12.75" customHeight="1" x14ac:dyDescent="0.25"/>
    <row r="4328" ht="12.75" customHeight="1" x14ac:dyDescent="0.25"/>
    <row r="4329" ht="12.75" customHeight="1" x14ac:dyDescent="0.25"/>
    <row r="4330" ht="12.75" customHeight="1" x14ac:dyDescent="0.25"/>
    <row r="4331" ht="12.75" customHeight="1" x14ac:dyDescent="0.25"/>
    <row r="4332" ht="12.75" customHeight="1" x14ac:dyDescent="0.25"/>
    <row r="4333" ht="12.75" customHeight="1" x14ac:dyDescent="0.25"/>
    <row r="4334" ht="12.75" customHeight="1" x14ac:dyDescent="0.25"/>
    <row r="4335" ht="12.75" customHeight="1" x14ac:dyDescent="0.25"/>
    <row r="4336" ht="12.75" customHeight="1" x14ac:dyDescent="0.25"/>
    <row r="4337" ht="12.75" customHeight="1" x14ac:dyDescent="0.25"/>
    <row r="4338" ht="12.75" customHeight="1" x14ac:dyDescent="0.25"/>
    <row r="4339" ht="12.75" customHeight="1" x14ac:dyDescent="0.25"/>
    <row r="4340" ht="12.75" customHeight="1" x14ac:dyDescent="0.25"/>
    <row r="4341" ht="12.75" customHeight="1" x14ac:dyDescent="0.25"/>
    <row r="4342" ht="12.75" customHeight="1" x14ac:dyDescent="0.25"/>
    <row r="4343" ht="12.75" customHeight="1" x14ac:dyDescent="0.25"/>
    <row r="4344" ht="12.75" customHeight="1" x14ac:dyDescent="0.25"/>
    <row r="4345" ht="12.75" customHeight="1" x14ac:dyDescent="0.25"/>
    <row r="4346" ht="12.75" customHeight="1" x14ac:dyDescent="0.25"/>
    <row r="4347" ht="12.75" customHeight="1" x14ac:dyDescent="0.25"/>
    <row r="4348" ht="12.75" customHeight="1" x14ac:dyDescent="0.25"/>
    <row r="4349" ht="12.75" customHeight="1" x14ac:dyDescent="0.25"/>
    <row r="4350" ht="12.75" customHeight="1" x14ac:dyDescent="0.25"/>
    <row r="4351" ht="12.75" customHeight="1" x14ac:dyDescent="0.25"/>
    <row r="4352" ht="12.75" customHeight="1" x14ac:dyDescent="0.25"/>
    <row r="4353" ht="12.75" customHeight="1" x14ac:dyDescent="0.25"/>
    <row r="4354" ht="12.75" customHeight="1" x14ac:dyDescent="0.25"/>
    <row r="4355" ht="12.75" customHeight="1" x14ac:dyDescent="0.25"/>
    <row r="4356" ht="12.75" customHeight="1" x14ac:dyDescent="0.25"/>
    <row r="4357" ht="12.75" customHeight="1" x14ac:dyDescent="0.25"/>
    <row r="4358" ht="12.75" customHeight="1" x14ac:dyDescent="0.25"/>
    <row r="4359" ht="12.75" customHeight="1" x14ac:dyDescent="0.25"/>
    <row r="4360" ht="12.75" customHeight="1" x14ac:dyDescent="0.25"/>
    <row r="4361" ht="12.75" customHeight="1" x14ac:dyDescent="0.25"/>
    <row r="4362" ht="12.75" customHeight="1" x14ac:dyDescent="0.25"/>
    <row r="4363" ht="12.75" customHeight="1" x14ac:dyDescent="0.25"/>
    <row r="4364" ht="12.75" customHeight="1" x14ac:dyDescent="0.25"/>
    <row r="4365" ht="12.75" customHeight="1" x14ac:dyDescent="0.25"/>
    <row r="4366" ht="12.75" customHeight="1" x14ac:dyDescent="0.25"/>
    <row r="4367" ht="12.75" customHeight="1" x14ac:dyDescent="0.25"/>
    <row r="4368" ht="12.75" customHeight="1" x14ac:dyDescent="0.25"/>
    <row r="4369" ht="12.75" customHeight="1" x14ac:dyDescent="0.25"/>
    <row r="4370" ht="12.75" customHeight="1" x14ac:dyDescent="0.25"/>
    <row r="4371" ht="12.75" customHeight="1" x14ac:dyDescent="0.25"/>
    <row r="4372" ht="12.75" customHeight="1" x14ac:dyDescent="0.25"/>
    <row r="4373" ht="12.75" customHeight="1" x14ac:dyDescent="0.25"/>
    <row r="4374" ht="12.75" customHeight="1" x14ac:dyDescent="0.25"/>
    <row r="4375" ht="12.75" customHeight="1" x14ac:dyDescent="0.25"/>
    <row r="4376" ht="12.75" customHeight="1" x14ac:dyDescent="0.25"/>
    <row r="4377" ht="12.75" customHeight="1" x14ac:dyDescent="0.25"/>
    <row r="4378" ht="12.75" customHeight="1" x14ac:dyDescent="0.25"/>
    <row r="4379" ht="12.75" customHeight="1" x14ac:dyDescent="0.25"/>
    <row r="4380" ht="12.75" customHeight="1" x14ac:dyDescent="0.25"/>
    <row r="4381" ht="12.75" customHeight="1" x14ac:dyDescent="0.25"/>
    <row r="4382" ht="12.75" customHeight="1" x14ac:dyDescent="0.25"/>
    <row r="4383" ht="12.75" customHeight="1" x14ac:dyDescent="0.25"/>
    <row r="4384" ht="12.75" customHeight="1" x14ac:dyDescent="0.25"/>
    <row r="4385" ht="12.75" customHeight="1" x14ac:dyDescent="0.25"/>
    <row r="4386" ht="12.75" customHeight="1" x14ac:dyDescent="0.25"/>
    <row r="4387" ht="12.75" customHeight="1" x14ac:dyDescent="0.25"/>
    <row r="4388" ht="12.75" customHeight="1" x14ac:dyDescent="0.25"/>
    <row r="4389" ht="12.75" customHeight="1" x14ac:dyDescent="0.25"/>
    <row r="4390" ht="12.75" customHeight="1" x14ac:dyDescent="0.25"/>
    <row r="4391" ht="12.75" customHeight="1" x14ac:dyDescent="0.25"/>
    <row r="4392" ht="12.75" customHeight="1" x14ac:dyDescent="0.25"/>
    <row r="4393" ht="12.75" customHeight="1" x14ac:dyDescent="0.25"/>
    <row r="4394" ht="12.75" customHeight="1" x14ac:dyDescent="0.25"/>
    <row r="4395" ht="12.75" customHeight="1" x14ac:dyDescent="0.25"/>
    <row r="4396" ht="12.75" customHeight="1" x14ac:dyDescent="0.25"/>
    <row r="4397" ht="12.75" customHeight="1" x14ac:dyDescent="0.25"/>
    <row r="4398" ht="12.75" customHeight="1" x14ac:dyDescent="0.25"/>
    <row r="4399" ht="12.75" customHeight="1" x14ac:dyDescent="0.25"/>
    <row r="4400" ht="12.75" customHeight="1" x14ac:dyDescent="0.25"/>
    <row r="4401" ht="12.75" customHeight="1" x14ac:dyDescent="0.25"/>
    <row r="4402" ht="12.75" customHeight="1" x14ac:dyDescent="0.25"/>
    <row r="4403" ht="12.75" customHeight="1" x14ac:dyDescent="0.25"/>
    <row r="4404" ht="12.75" customHeight="1" x14ac:dyDescent="0.25"/>
    <row r="4405" ht="12.75" customHeight="1" x14ac:dyDescent="0.25"/>
    <row r="4406" ht="12.75" customHeight="1" x14ac:dyDescent="0.25"/>
    <row r="4407" ht="12.75" customHeight="1" x14ac:dyDescent="0.25"/>
    <row r="4408" ht="12.75" customHeight="1" x14ac:dyDescent="0.25"/>
    <row r="4409" ht="12.75" customHeight="1" x14ac:dyDescent="0.25"/>
    <row r="4410" ht="12.75" customHeight="1" x14ac:dyDescent="0.25"/>
    <row r="4411" ht="12.75" customHeight="1" x14ac:dyDescent="0.25"/>
    <row r="4412" ht="12.75" customHeight="1" x14ac:dyDescent="0.25"/>
    <row r="4413" ht="12.75" customHeight="1" x14ac:dyDescent="0.25"/>
    <row r="4414" ht="12.75" customHeight="1" x14ac:dyDescent="0.25"/>
    <row r="4415" ht="12.75" customHeight="1" x14ac:dyDescent="0.25"/>
    <row r="4416" ht="12.75" customHeight="1" x14ac:dyDescent="0.25"/>
    <row r="4417" ht="12.75" customHeight="1" x14ac:dyDescent="0.25"/>
    <row r="4418" ht="12.75" customHeight="1" x14ac:dyDescent="0.25"/>
    <row r="4419" ht="12.75" customHeight="1" x14ac:dyDescent="0.25"/>
    <row r="4420" ht="12.75" customHeight="1" x14ac:dyDescent="0.25"/>
    <row r="4421" ht="12.75" customHeight="1" x14ac:dyDescent="0.25"/>
    <row r="4422" ht="12.75" customHeight="1" x14ac:dyDescent="0.25"/>
    <row r="4423" ht="12.75" customHeight="1" x14ac:dyDescent="0.25"/>
    <row r="4424" ht="12.75" customHeight="1" x14ac:dyDescent="0.25"/>
    <row r="4425" ht="12.75" customHeight="1" x14ac:dyDescent="0.25"/>
    <row r="4426" ht="12.75" customHeight="1" x14ac:dyDescent="0.25"/>
    <row r="4427" ht="12.75" customHeight="1" x14ac:dyDescent="0.25"/>
    <row r="4428" ht="12.75" customHeight="1" x14ac:dyDescent="0.25"/>
    <row r="4429" ht="12.75" customHeight="1" x14ac:dyDescent="0.25"/>
    <row r="4430" ht="12.75" customHeight="1" x14ac:dyDescent="0.25"/>
    <row r="4431" ht="12.75" customHeight="1" x14ac:dyDescent="0.25"/>
    <row r="4432" ht="12.75" customHeight="1" x14ac:dyDescent="0.25"/>
    <row r="4433" ht="12.75" customHeight="1" x14ac:dyDescent="0.25"/>
    <row r="4434" ht="12.75" customHeight="1" x14ac:dyDescent="0.25"/>
    <row r="4435" ht="12.75" customHeight="1" x14ac:dyDescent="0.25"/>
    <row r="4436" ht="12.75" customHeight="1" x14ac:dyDescent="0.25"/>
    <row r="4437" ht="12.75" customHeight="1" x14ac:dyDescent="0.25"/>
    <row r="4438" ht="12.75" customHeight="1" x14ac:dyDescent="0.25"/>
    <row r="4439" ht="12.75" customHeight="1" x14ac:dyDescent="0.25"/>
    <row r="4440" ht="12.75" customHeight="1" x14ac:dyDescent="0.25"/>
    <row r="4441" ht="12.75" customHeight="1" x14ac:dyDescent="0.25"/>
    <row r="4442" ht="12.75" customHeight="1" x14ac:dyDescent="0.25"/>
    <row r="4443" ht="12.75" customHeight="1" x14ac:dyDescent="0.25"/>
    <row r="4444" ht="12.75" customHeight="1" x14ac:dyDescent="0.25"/>
    <row r="4445" ht="12.75" customHeight="1" x14ac:dyDescent="0.25"/>
    <row r="4446" ht="12.75" customHeight="1" x14ac:dyDescent="0.25"/>
    <row r="4447" ht="12.75" customHeight="1" x14ac:dyDescent="0.25"/>
    <row r="4448" ht="12.75" customHeight="1" x14ac:dyDescent="0.25"/>
    <row r="4449" ht="12.75" customHeight="1" x14ac:dyDescent="0.25"/>
    <row r="4450" ht="12.75" customHeight="1" x14ac:dyDescent="0.25"/>
    <row r="4451" ht="12.75" customHeight="1" x14ac:dyDescent="0.25"/>
    <row r="4452" ht="12.75" customHeight="1" x14ac:dyDescent="0.25"/>
    <row r="4453" ht="12.75" customHeight="1" x14ac:dyDescent="0.25"/>
    <row r="4454" ht="12.75" customHeight="1" x14ac:dyDescent="0.25"/>
    <row r="4455" ht="12.75" customHeight="1" x14ac:dyDescent="0.25"/>
    <row r="4456" ht="12.75" customHeight="1" x14ac:dyDescent="0.25"/>
    <row r="4457" ht="12.75" customHeight="1" x14ac:dyDescent="0.25"/>
    <row r="4458" ht="12.75" customHeight="1" x14ac:dyDescent="0.25"/>
    <row r="4459" ht="12.75" customHeight="1" x14ac:dyDescent="0.25"/>
    <row r="4460" ht="12.75" customHeight="1" x14ac:dyDescent="0.25"/>
    <row r="4461" ht="12.75" customHeight="1" x14ac:dyDescent="0.25"/>
    <row r="4462" ht="12.75" customHeight="1" x14ac:dyDescent="0.25"/>
    <row r="4463" ht="12.75" customHeight="1" x14ac:dyDescent="0.25"/>
    <row r="4464" ht="12.75" customHeight="1" x14ac:dyDescent="0.25"/>
    <row r="4465" ht="12.75" customHeight="1" x14ac:dyDescent="0.25"/>
    <row r="4466" ht="12.75" customHeight="1" x14ac:dyDescent="0.25"/>
    <row r="4467" ht="12.75" customHeight="1" x14ac:dyDescent="0.25"/>
    <row r="4468" ht="12.75" customHeight="1" x14ac:dyDescent="0.25"/>
    <row r="4469" ht="12.75" customHeight="1" x14ac:dyDescent="0.25"/>
    <row r="4470" ht="12.75" customHeight="1" x14ac:dyDescent="0.25"/>
    <row r="4471" ht="12.75" customHeight="1" x14ac:dyDescent="0.25"/>
    <row r="4472" ht="12.75" customHeight="1" x14ac:dyDescent="0.25"/>
    <row r="4473" ht="12.75" customHeight="1" x14ac:dyDescent="0.25"/>
    <row r="4474" ht="12.75" customHeight="1" x14ac:dyDescent="0.25"/>
    <row r="4475" ht="12.75" customHeight="1" x14ac:dyDescent="0.25"/>
    <row r="4476" ht="12.75" customHeight="1" x14ac:dyDescent="0.25"/>
    <row r="4477" ht="12.75" customHeight="1" x14ac:dyDescent="0.25"/>
    <row r="4478" ht="12.75" customHeight="1" x14ac:dyDescent="0.25"/>
    <row r="4479" ht="12.75" customHeight="1" x14ac:dyDescent="0.25"/>
    <row r="4480" ht="12.75" customHeight="1" x14ac:dyDescent="0.25"/>
    <row r="4481" ht="12.75" customHeight="1" x14ac:dyDescent="0.25"/>
    <row r="4482" ht="12.75" customHeight="1" x14ac:dyDescent="0.25"/>
    <row r="4483" ht="12.75" customHeight="1" x14ac:dyDescent="0.25"/>
    <row r="4484" ht="12.75" customHeight="1" x14ac:dyDescent="0.25"/>
    <row r="4485" ht="12.75" customHeight="1" x14ac:dyDescent="0.25"/>
    <row r="4486" ht="12.75" customHeight="1" x14ac:dyDescent="0.25"/>
    <row r="4487" ht="12.75" customHeight="1" x14ac:dyDescent="0.25"/>
    <row r="4488" ht="12.75" customHeight="1" x14ac:dyDescent="0.25"/>
    <row r="4489" ht="12.75" customHeight="1" x14ac:dyDescent="0.25"/>
    <row r="4490" ht="12.75" customHeight="1" x14ac:dyDescent="0.25"/>
    <row r="4491" ht="12.75" customHeight="1" x14ac:dyDescent="0.25"/>
    <row r="4492" ht="12.75" customHeight="1" x14ac:dyDescent="0.25"/>
    <row r="4493" ht="12.75" customHeight="1" x14ac:dyDescent="0.25"/>
    <row r="4494" ht="12.75" customHeight="1" x14ac:dyDescent="0.25"/>
    <row r="4495" ht="12.75" customHeight="1" x14ac:dyDescent="0.25"/>
    <row r="4496" ht="12.75" customHeight="1" x14ac:dyDescent="0.25"/>
    <row r="4497" ht="12.75" customHeight="1" x14ac:dyDescent="0.25"/>
    <row r="4498" ht="12.75" customHeight="1" x14ac:dyDescent="0.25"/>
    <row r="4499" ht="12.75" customHeight="1" x14ac:dyDescent="0.25"/>
    <row r="4500" ht="12.75" customHeight="1" x14ac:dyDescent="0.25"/>
    <row r="4501" ht="12.75" customHeight="1" x14ac:dyDescent="0.25"/>
    <row r="4502" ht="12.75" customHeight="1" x14ac:dyDescent="0.25"/>
    <row r="4503" ht="12.75" customHeight="1" x14ac:dyDescent="0.25"/>
    <row r="4504" ht="12.75" customHeight="1" x14ac:dyDescent="0.25"/>
    <row r="4505" ht="12.75" customHeight="1" x14ac:dyDescent="0.25"/>
    <row r="4506" ht="12.75" customHeight="1" x14ac:dyDescent="0.25"/>
    <row r="4507" ht="12.75" customHeight="1" x14ac:dyDescent="0.25"/>
    <row r="4508" ht="12.75" customHeight="1" x14ac:dyDescent="0.25"/>
    <row r="4509" ht="12.75" customHeight="1" x14ac:dyDescent="0.25"/>
    <row r="4510" ht="12.75" customHeight="1" x14ac:dyDescent="0.25"/>
    <row r="4511" ht="12.75" customHeight="1" x14ac:dyDescent="0.25"/>
    <row r="4512" ht="12.75" customHeight="1" x14ac:dyDescent="0.25"/>
    <row r="4513" ht="12.75" customHeight="1" x14ac:dyDescent="0.25"/>
    <row r="4514" ht="12.75" customHeight="1" x14ac:dyDescent="0.25"/>
    <row r="4515" ht="12.75" customHeight="1" x14ac:dyDescent="0.25"/>
    <row r="4516" ht="12.75" customHeight="1" x14ac:dyDescent="0.25"/>
    <row r="4517" ht="12.75" customHeight="1" x14ac:dyDescent="0.25"/>
    <row r="4518" ht="12.75" customHeight="1" x14ac:dyDescent="0.25"/>
    <row r="4519" ht="12.75" customHeight="1" x14ac:dyDescent="0.25"/>
    <row r="4520" ht="12.75" customHeight="1" x14ac:dyDescent="0.25"/>
    <row r="4521" ht="12.75" customHeight="1" x14ac:dyDescent="0.25"/>
    <row r="4522" ht="12.75" customHeight="1" x14ac:dyDescent="0.25"/>
    <row r="4523" ht="12.75" customHeight="1" x14ac:dyDescent="0.25"/>
    <row r="4524" ht="12.75" customHeight="1" x14ac:dyDescent="0.25"/>
    <row r="4525" ht="12.75" customHeight="1" x14ac:dyDescent="0.25"/>
    <row r="4526" ht="12.75" customHeight="1" x14ac:dyDescent="0.25"/>
    <row r="4527" ht="12.75" customHeight="1" x14ac:dyDescent="0.25"/>
    <row r="4528" ht="12.75" customHeight="1" x14ac:dyDescent="0.25"/>
    <row r="4529" ht="12.75" customHeight="1" x14ac:dyDescent="0.25"/>
    <row r="4530" ht="12.75" customHeight="1" x14ac:dyDescent="0.25"/>
    <row r="4531" ht="12.75" customHeight="1" x14ac:dyDescent="0.25"/>
    <row r="4532" ht="12.75" customHeight="1" x14ac:dyDescent="0.25"/>
    <row r="4533" ht="12.75" customHeight="1" x14ac:dyDescent="0.25"/>
    <row r="4534" ht="12.75" customHeight="1" x14ac:dyDescent="0.25"/>
    <row r="4535" ht="12.75" customHeight="1" x14ac:dyDescent="0.25"/>
    <row r="4536" ht="12.75" customHeight="1" x14ac:dyDescent="0.25"/>
    <row r="4537" ht="12.75" customHeight="1" x14ac:dyDescent="0.25"/>
    <row r="4538" ht="12.75" customHeight="1" x14ac:dyDescent="0.25"/>
    <row r="4539" ht="12.75" customHeight="1" x14ac:dyDescent="0.25"/>
    <row r="4540" ht="12.75" customHeight="1" x14ac:dyDescent="0.25"/>
    <row r="4541" ht="12.75" customHeight="1" x14ac:dyDescent="0.25"/>
    <row r="4542" ht="12.75" customHeight="1" x14ac:dyDescent="0.25"/>
    <row r="4543" ht="12.75" customHeight="1" x14ac:dyDescent="0.25"/>
    <row r="4544" ht="12.75" customHeight="1" x14ac:dyDescent="0.25"/>
    <row r="4545" ht="12.75" customHeight="1" x14ac:dyDescent="0.25"/>
    <row r="4546" ht="12.75" customHeight="1" x14ac:dyDescent="0.25"/>
    <row r="4547" ht="12.75" customHeight="1" x14ac:dyDescent="0.25"/>
    <row r="4548" ht="12.75" customHeight="1" x14ac:dyDescent="0.25"/>
    <row r="4549" ht="12.75" customHeight="1" x14ac:dyDescent="0.25"/>
    <row r="4550" ht="12.75" customHeight="1" x14ac:dyDescent="0.25"/>
    <row r="4551" ht="12.75" customHeight="1" x14ac:dyDescent="0.25"/>
    <row r="4552" ht="12.75" customHeight="1" x14ac:dyDescent="0.25"/>
    <row r="4553" ht="12.75" customHeight="1" x14ac:dyDescent="0.25"/>
    <row r="4554" ht="12.75" customHeight="1" x14ac:dyDescent="0.25"/>
    <row r="4555" ht="12.75" customHeight="1" x14ac:dyDescent="0.25"/>
    <row r="4556" ht="12.75" customHeight="1" x14ac:dyDescent="0.25"/>
    <row r="4557" ht="12.75" customHeight="1" x14ac:dyDescent="0.25"/>
    <row r="4558" ht="12.75" customHeight="1" x14ac:dyDescent="0.25"/>
    <row r="4559" ht="12.75" customHeight="1" x14ac:dyDescent="0.25"/>
    <row r="4560" ht="12.75" customHeight="1" x14ac:dyDescent="0.25"/>
    <row r="4561" ht="12.75" customHeight="1" x14ac:dyDescent="0.25"/>
    <row r="4562" ht="12.75" customHeight="1" x14ac:dyDescent="0.25"/>
    <row r="4563" ht="12.75" customHeight="1" x14ac:dyDescent="0.25"/>
    <row r="4564" ht="12.75" customHeight="1" x14ac:dyDescent="0.25"/>
    <row r="4565" ht="12.75" customHeight="1" x14ac:dyDescent="0.25"/>
    <row r="4566" ht="12.75" customHeight="1" x14ac:dyDescent="0.25"/>
    <row r="4567" ht="12.75" customHeight="1" x14ac:dyDescent="0.25"/>
    <row r="4568" ht="12.75" customHeight="1" x14ac:dyDescent="0.25"/>
    <row r="4569" ht="12.75" customHeight="1" x14ac:dyDescent="0.25"/>
    <row r="4570" ht="12.75" customHeight="1" x14ac:dyDescent="0.25"/>
    <row r="4571" ht="12.75" customHeight="1" x14ac:dyDescent="0.25"/>
    <row r="4572" ht="12.75" customHeight="1" x14ac:dyDescent="0.25"/>
    <row r="4573" ht="12.75" customHeight="1" x14ac:dyDescent="0.25"/>
    <row r="4574" ht="12.75" customHeight="1" x14ac:dyDescent="0.25"/>
    <row r="4575" ht="12.75" customHeight="1" x14ac:dyDescent="0.25"/>
    <row r="4576" ht="12.75" customHeight="1" x14ac:dyDescent="0.25"/>
    <row r="4577" ht="12.75" customHeight="1" x14ac:dyDescent="0.25"/>
    <row r="4578" ht="12.75" customHeight="1" x14ac:dyDescent="0.25"/>
    <row r="4579" ht="12.75" customHeight="1" x14ac:dyDescent="0.25"/>
    <row r="4580" ht="12.75" customHeight="1" x14ac:dyDescent="0.25"/>
    <row r="4581" ht="12.75" customHeight="1" x14ac:dyDescent="0.25"/>
    <row r="4582" ht="12.75" customHeight="1" x14ac:dyDescent="0.25"/>
    <row r="4583" ht="12.75" customHeight="1" x14ac:dyDescent="0.25"/>
    <row r="4584" ht="12.75" customHeight="1" x14ac:dyDescent="0.25"/>
    <row r="4585" ht="12.75" customHeight="1" x14ac:dyDescent="0.25"/>
    <row r="4586" ht="12.75" customHeight="1" x14ac:dyDescent="0.25"/>
    <row r="4587" ht="12.75" customHeight="1" x14ac:dyDescent="0.25"/>
    <row r="4588" ht="12.75" customHeight="1" x14ac:dyDescent="0.25"/>
    <row r="4589" ht="12.75" customHeight="1" x14ac:dyDescent="0.25"/>
    <row r="4590" ht="12.75" customHeight="1" x14ac:dyDescent="0.25"/>
    <row r="4591" ht="12.75" customHeight="1" x14ac:dyDescent="0.25"/>
    <row r="4592" ht="12.75" customHeight="1" x14ac:dyDescent="0.25"/>
    <row r="4593" ht="12.75" customHeight="1" x14ac:dyDescent="0.25"/>
    <row r="4594" ht="12.75" customHeight="1" x14ac:dyDescent="0.25"/>
    <row r="4595" ht="12.75" customHeight="1" x14ac:dyDescent="0.25"/>
    <row r="4596" ht="12.75" customHeight="1" x14ac:dyDescent="0.25"/>
    <row r="4597" ht="12.75" customHeight="1" x14ac:dyDescent="0.25"/>
    <row r="4598" ht="12.75" customHeight="1" x14ac:dyDescent="0.25"/>
    <row r="4599" ht="12.75" customHeight="1" x14ac:dyDescent="0.25"/>
    <row r="4600" ht="12.75" customHeight="1" x14ac:dyDescent="0.25"/>
    <row r="4601" ht="12.75" customHeight="1" x14ac:dyDescent="0.25"/>
    <row r="4602" ht="12.75" customHeight="1" x14ac:dyDescent="0.25"/>
    <row r="4603" ht="12.75" customHeight="1" x14ac:dyDescent="0.25"/>
    <row r="4604" ht="12.75" customHeight="1" x14ac:dyDescent="0.25"/>
    <row r="4605" ht="12.75" customHeight="1" x14ac:dyDescent="0.25"/>
    <row r="4606" ht="12.75" customHeight="1" x14ac:dyDescent="0.25"/>
    <row r="4607" ht="12.75" customHeight="1" x14ac:dyDescent="0.25"/>
    <row r="4608" ht="12.75" customHeight="1" x14ac:dyDescent="0.25"/>
    <row r="4609" ht="12.75" customHeight="1" x14ac:dyDescent="0.25"/>
    <row r="4610" ht="12.75" customHeight="1" x14ac:dyDescent="0.25"/>
    <row r="4611" ht="12.75" customHeight="1" x14ac:dyDescent="0.25"/>
    <row r="4612" ht="12.75" customHeight="1" x14ac:dyDescent="0.25"/>
    <row r="4613" ht="12.75" customHeight="1" x14ac:dyDescent="0.25"/>
    <row r="4614" ht="12.75" customHeight="1" x14ac:dyDescent="0.25"/>
    <row r="4615" ht="12.75" customHeight="1" x14ac:dyDescent="0.25"/>
    <row r="4616" ht="12.75" customHeight="1" x14ac:dyDescent="0.25"/>
    <row r="4617" ht="12.75" customHeight="1" x14ac:dyDescent="0.25"/>
    <row r="4618" ht="12.75" customHeight="1" x14ac:dyDescent="0.25"/>
    <row r="4619" ht="12.75" customHeight="1" x14ac:dyDescent="0.25"/>
    <row r="4620" ht="12.75" customHeight="1" x14ac:dyDescent="0.25"/>
    <row r="4621" ht="12.75" customHeight="1" x14ac:dyDescent="0.25"/>
    <row r="4622" ht="12.75" customHeight="1" x14ac:dyDescent="0.25"/>
    <row r="4623" ht="12.75" customHeight="1" x14ac:dyDescent="0.25"/>
    <row r="4624" ht="12.75" customHeight="1" x14ac:dyDescent="0.25"/>
    <row r="4625" ht="12.75" customHeight="1" x14ac:dyDescent="0.25"/>
    <row r="4626" ht="12.75" customHeight="1" x14ac:dyDescent="0.25"/>
    <row r="4627" ht="12.75" customHeight="1" x14ac:dyDescent="0.25"/>
    <row r="4628" ht="12.75" customHeight="1" x14ac:dyDescent="0.25"/>
    <row r="4629" ht="12.75" customHeight="1" x14ac:dyDescent="0.25"/>
    <row r="4630" ht="12.75" customHeight="1" x14ac:dyDescent="0.25"/>
    <row r="4631" ht="12.75" customHeight="1" x14ac:dyDescent="0.25"/>
    <row r="4632" ht="12.75" customHeight="1" x14ac:dyDescent="0.25"/>
    <row r="4633" ht="12.75" customHeight="1" x14ac:dyDescent="0.25"/>
    <row r="4634" ht="12.75" customHeight="1" x14ac:dyDescent="0.25"/>
    <row r="4635" ht="12.75" customHeight="1" x14ac:dyDescent="0.25"/>
    <row r="4636" ht="12.75" customHeight="1" x14ac:dyDescent="0.25"/>
    <row r="4637" ht="12.75" customHeight="1" x14ac:dyDescent="0.25"/>
    <row r="4638" ht="12.75" customHeight="1" x14ac:dyDescent="0.25"/>
    <row r="4639" ht="12.75" customHeight="1" x14ac:dyDescent="0.25"/>
    <row r="4640" ht="12.75" customHeight="1" x14ac:dyDescent="0.25"/>
    <row r="4641" ht="12.75" customHeight="1" x14ac:dyDescent="0.25"/>
    <row r="4642" ht="12.75" customHeight="1" x14ac:dyDescent="0.25"/>
    <row r="4643" ht="12.75" customHeight="1" x14ac:dyDescent="0.25"/>
    <row r="4644" ht="12.75" customHeight="1" x14ac:dyDescent="0.25"/>
    <row r="4645" ht="12.75" customHeight="1" x14ac:dyDescent="0.25"/>
    <row r="4646" ht="12.75" customHeight="1" x14ac:dyDescent="0.25"/>
    <row r="4647" ht="12.75" customHeight="1" x14ac:dyDescent="0.25"/>
    <row r="4648" ht="12.75" customHeight="1" x14ac:dyDescent="0.25"/>
    <row r="4649" ht="12.75" customHeight="1" x14ac:dyDescent="0.25"/>
    <row r="4650" ht="12.75" customHeight="1" x14ac:dyDescent="0.25"/>
    <row r="4651" ht="12.75" customHeight="1" x14ac:dyDescent="0.25"/>
    <row r="4652" ht="12.75" customHeight="1" x14ac:dyDescent="0.25"/>
    <row r="4653" ht="12.75" customHeight="1" x14ac:dyDescent="0.25"/>
    <row r="4654" ht="12.75" customHeight="1" x14ac:dyDescent="0.25"/>
    <row r="4655" ht="12.75" customHeight="1" x14ac:dyDescent="0.25"/>
    <row r="4656" ht="12.75" customHeight="1" x14ac:dyDescent="0.25"/>
    <row r="4657" ht="12.75" customHeight="1" x14ac:dyDescent="0.25"/>
    <row r="4658" ht="12.75" customHeight="1" x14ac:dyDescent="0.25"/>
    <row r="4659" ht="12.75" customHeight="1" x14ac:dyDescent="0.25"/>
    <row r="4660" ht="12.75" customHeight="1" x14ac:dyDescent="0.25"/>
    <row r="4661" ht="12.75" customHeight="1" x14ac:dyDescent="0.25"/>
    <row r="4662" ht="12.75" customHeight="1" x14ac:dyDescent="0.25"/>
    <row r="4663" ht="12.75" customHeight="1" x14ac:dyDescent="0.25"/>
    <row r="4664" ht="12.75" customHeight="1" x14ac:dyDescent="0.25"/>
    <row r="4665" ht="12.75" customHeight="1" x14ac:dyDescent="0.25"/>
    <row r="4666" ht="12.75" customHeight="1" x14ac:dyDescent="0.25"/>
    <row r="4667" ht="12.75" customHeight="1" x14ac:dyDescent="0.25"/>
    <row r="4668" ht="12.75" customHeight="1" x14ac:dyDescent="0.25"/>
    <row r="4669" ht="12.75" customHeight="1" x14ac:dyDescent="0.25"/>
    <row r="4670" ht="12.75" customHeight="1" x14ac:dyDescent="0.25"/>
    <row r="4671" ht="12.75" customHeight="1" x14ac:dyDescent="0.25"/>
    <row r="4672" ht="12.75" customHeight="1" x14ac:dyDescent="0.25"/>
    <row r="4673" ht="12.75" customHeight="1" x14ac:dyDescent="0.25"/>
    <row r="4674" ht="12.75" customHeight="1" x14ac:dyDescent="0.25"/>
    <row r="4675" ht="12.75" customHeight="1" x14ac:dyDescent="0.25"/>
    <row r="4676" ht="12.75" customHeight="1" x14ac:dyDescent="0.25"/>
    <row r="4677" ht="12.75" customHeight="1" x14ac:dyDescent="0.25"/>
    <row r="4678" ht="12.75" customHeight="1" x14ac:dyDescent="0.25"/>
    <row r="4679" ht="12.75" customHeight="1" x14ac:dyDescent="0.25"/>
    <row r="4680" ht="12.75" customHeight="1" x14ac:dyDescent="0.25"/>
    <row r="4681" ht="12.75" customHeight="1" x14ac:dyDescent="0.25"/>
    <row r="4682" ht="12.75" customHeight="1" x14ac:dyDescent="0.25"/>
    <row r="4683" ht="12.75" customHeight="1" x14ac:dyDescent="0.25"/>
    <row r="4684" ht="12.75" customHeight="1" x14ac:dyDescent="0.25"/>
    <row r="4685" ht="12.75" customHeight="1" x14ac:dyDescent="0.25"/>
    <row r="4686" ht="12.75" customHeight="1" x14ac:dyDescent="0.25"/>
    <row r="4687" ht="12.75" customHeight="1" x14ac:dyDescent="0.25"/>
    <row r="4688" ht="12.75" customHeight="1" x14ac:dyDescent="0.25"/>
    <row r="4689" ht="12.75" customHeight="1" x14ac:dyDescent="0.25"/>
    <row r="4690" ht="12.75" customHeight="1" x14ac:dyDescent="0.25"/>
    <row r="4691" ht="12.75" customHeight="1" x14ac:dyDescent="0.25"/>
    <row r="4692" ht="12.75" customHeight="1" x14ac:dyDescent="0.25"/>
    <row r="4693" ht="12.75" customHeight="1" x14ac:dyDescent="0.25"/>
    <row r="4694" ht="12.75" customHeight="1" x14ac:dyDescent="0.25"/>
    <row r="4695" ht="12.75" customHeight="1" x14ac:dyDescent="0.25"/>
    <row r="4696" ht="12.75" customHeight="1" x14ac:dyDescent="0.25"/>
    <row r="4697" ht="12.75" customHeight="1" x14ac:dyDescent="0.25"/>
    <row r="4698" ht="12.75" customHeight="1" x14ac:dyDescent="0.25"/>
    <row r="4699" ht="12.75" customHeight="1" x14ac:dyDescent="0.25"/>
    <row r="4700" ht="12.75" customHeight="1" x14ac:dyDescent="0.25"/>
    <row r="4701" ht="12.75" customHeight="1" x14ac:dyDescent="0.25"/>
    <row r="4702" ht="12.75" customHeight="1" x14ac:dyDescent="0.25"/>
    <row r="4703" ht="12.75" customHeight="1" x14ac:dyDescent="0.25"/>
    <row r="4704" ht="12.75" customHeight="1" x14ac:dyDescent="0.25"/>
    <row r="4705" ht="12.75" customHeight="1" x14ac:dyDescent="0.25"/>
    <row r="4706" ht="12.75" customHeight="1" x14ac:dyDescent="0.25"/>
    <row r="4707" ht="12.75" customHeight="1" x14ac:dyDescent="0.25"/>
    <row r="4708" ht="12.75" customHeight="1" x14ac:dyDescent="0.25"/>
    <row r="4709" ht="12.75" customHeight="1" x14ac:dyDescent="0.25"/>
    <row r="4710" ht="12.75" customHeight="1" x14ac:dyDescent="0.25"/>
    <row r="4711" ht="12.75" customHeight="1" x14ac:dyDescent="0.25"/>
    <row r="4712" ht="12.75" customHeight="1" x14ac:dyDescent="0.25"/>
    <row r="4713" ht="12.75" customHeight="1" x14ac:dyDescent="0.25"/>
    <row r="4714" ht="12.75" customHeight="1" x14ac:dyDescent="0.25"/>
    <row r="4715" ht="12.75" customHeight="1" x14ac:dyDescent="0.25"/>
    <row r="4716" ht="12.75" customHeight="1" x14ac:dyDescent="0.25"/>
    <row r="4717" ht="12.75" customHeight="1" x14ac:dyDescent="0.25"/>
    <row r="4718" ht="12.75" customHeight="1" x14ac:dyDescent="0.25"/>
    <row r="4719" ht="12.75" customHeight="1" x14ac:dyDescent="0.25"/>
    <row r="4720" ht="12.75" customHeight="1" x14ac:dyDescent="0.25"/>
    <row r="4721" ht="12.75" customHeight="1" x14ac:dyDescent="0.25"/>
    <row r="4722" ht="12.75" customHeight="1" x14ac:dyDescent="0.25"/>
    <row r="4723" ht="12.75" customHeight="1" x14ac:dyDescent="0.25"/>
    <row r="4724" ht="12.75" customHeight="1" x14ac:dyDescent="0.25"/>
    <row r="4725" ht="12.75" customHeight="1" x14ac:dyDescent="0.25"/>
    <row r="4726" ht="12.75" customHeight="1" x14ac:dyDescent="0.25"/>
    <row r="4727" ht="12.75" customHeight="1" x14ac:dyDescent="0.25"/>
    <row r="4728" ht="12.75" customHeight="1" x14ac:dyDescent="0.25"/>
    <row r="4729" ht="12.75" customHeight="1" x14ac:dyDescent="0.25"/>
    <row r="4730" ht="12.75" customHeight="1" x14ac:dyDescent="0.25"/>
    <row r="4731" ht="12.75" customHeight="1" x14ac:dyDescent="0.25"/>
    <row r="4732" ht="12.75" customHeight="1" x14ac:dyDescent="0.25"/>
    <row r="4733" ht="12.75" customHeight="1" x14ac:dyDescent="0.25"/>
    <row r="4734" ht="12.75" customHeight="1" x14ac:dyDescent="0.25"/>
    <row r="4735" ht="12.75" customHeight="1" x14ac:dyDescent="0.25"/>
    <row r="4736" ht="12.75" customHeight="1" x14ac:dyDescent="0.25"/>
    <row r="4737" ht="12.75" customHeight="1" x14ac:dyDescent="0.25"/>
    <row r="4738" ht="12.75" customHeight="1" x14ac:dyDescent="0.25"/>
    <row r="4739" ht="12.75" customHeight="1" x14ac:dyDescent="0.25"/>
    <row r="4740" ht="12.75" customHeight="1" x14ac:dyDescent="0.25"/>
    <row r="4741" ht="12.75" customHeight="1" x14ac:dyDescent="0.25"/>
    <row r="4742" ht="12.75" customHeight="1" x14ac:dyDescent="0.25"/>
    <row r="4743" ht="12.75" customHeight="1" x14ac:dyDescent="0.25"/>
    <row r="4744" ht="12.75" customHeight="1" x14ac:dyDescent="0.25"/>
    <row r="4745" ht="12.75" customHeight="1" x14ac:dyDescent="0.25"/>
    <row r="4746" ht="12.75" customHeight="1" x14ac:dyDescent="0.25"/>
    <row r="4747" ht="12.75" customHeight="1" x14ac:dyDescent="0.25"/>
    <row r="4748" ht="12.75" customHeight="1" x14ac:dyDescent="0.25"/>
    <row r="4749" ht="12.75" customHeight="1" x14ac:dyDescent="0.25"/>
    <row r="4750" ht="12.75" customHeight="1" x14ac:dyDescent="0.25"/>
    <row r="4751" ht="12.75" customHeight="1" x14ac:dyDescent="0.25"/>
    <row r="4752" ht="12.75" customHeight="1" x14ac:dyDescent="0.25"/>
    <row r="4753" ht="12.75" customHeight="1" x14ac:dyDescent="0.25"/>
    <row r="4754" ht="12.75" customHeight="1" x14ac:dyDescent="0.25"/>
    <row r="4755" ht="12.75" customHeight="1" x14ac:dyDescent="0.25"/>
    <row r="4756" ht="12.75" customHeight="1" x14ac:dyDescent="0.25"/>
    <row r="4757" ht="12.75" customHeight="1" x14ac:dyDescent="0.25"/>
    <row r="4758" ht="12.75" customHeight="1" x14ac:dyDescent="0.25"/>
    <row r="4759" ht="12.75" customHeight="1" x14ac:dyDescent="0.25"/>
    <row r="4760" ht="12.75" customHeight="1" x14ac:dyDescent="0.25"/>
    <row r="4761" ht="12.75" customHeight="1" x14ac:dyDescent="0.25"/>
    <row r="4762" ht="12.75" customHeight="1" x14ac:dyDescent="0.25"/>
    <row r="4763" ht="12.75" customHeight="1" x14ac:dyDescent="0.25"/>
    <row r="4764" ht="12.75" customHeight="1" x14ac:dyDescent="0.25"/>
    <row r="4765" ht="12.75" customHeight="1" x14ac:dyDescent="0.25"/>
    <row r="4766" ht="12.75" customHeight="1" x14ac:dyDescent="0.25"/>
    <row r="4767" ht="12.75" customHeight="1" x14ac:dyDescent="0.25"/>
    <row r="4768" ht="12.75" customHeight="1" x14ac:dyDescent="0.25"/>
    <row r="4769" ht="12.75" customHeight="1" x14ac:dyDescent="0.25"/>
    <row r="4770" ht="12.75" customHeight="1" x14ac:dyDescent="0.25"/>
    <row r="4771" ht="12.75" customHeight="1" x14ac:dyDescent="0.25"/>
    <row r="4772" ht="12.75" customHeight="1" x14ac:dyDescent="0.25"/>
    <row r="4773" ht="12.75" customHeight="1" x14ac:dyDescent="0.25"/>
    <row r="4774" ht="12.75" customHeight="1" x14ac:dyDescent="0.25"/>
    <row r="4775" ht="12.75" customHeight="1" x14ac:dyDescent="0.25"/>
    <row r="4776" ht="12.75" customHeight="1" x14ac:dyDescent="0.25"/>
    <row r="4777" ht="12.75" customHeight="1" x14ac:dyDescent="0.25"/>
    <row r="4778" ht="12.75" customHeight="1" x14ac:dyDescent="0.25"/>
    <row r="4779" ht="12.75" customHeight="1" x14ac:dyDescent="0.25"/>
    <row r="4780" ht="12.75" customHeight="1" x14ac:dyDescent="0.25"/>
    <row r="4781" ht="12.75" customHeight="1" x14ac:dyDescent="0.25"/>
    <row r="4782" ht="12.75" customHeight="1" x14ac:dyDescent="0.25"/>
    <row r="4783" ht="12.75" customHeight="1" x14ac:dyDescent="0.25"/>
    <row r="4784" ht="12.75" customHeight="1" x14ac:dyDescent="0.25"/>
    <row r="4785" ht="12.75" customHeight="1" x14ac:dyDescent="0.25"/>
    <row r="4786" ht="12.75" customHeight="1" x14ac:dyDescent="0.25"/>
    <row r="4787" ht="12.75" customHeight="1" x14ac:dyDescent="0.25"/>
    <row r="4788" ht="12.75" customHeight="1" x14ac:dyDescent="0.25"/>
    <row r="4789" ht="12.75" customHeight="1" x14ac:dyDescent="0.25"/>
    <row r="4790" ht="12.75" customHeight="1" x14ac:dyDescent="0.25"/>
    <row r="4791" ht="12.75" customHeight="1" x14ac:dyDescent="0.25"/>
    <row r="4792" ht="12.75" customHeight="1" x14ac:dyDescent="0.25"/>
    <row r="4793" ht="12.75" customHeight="1" x14ac:dyDescent="0.25"/>
    <row r="4794" ht="12.75" customHeight="1" x14ac:dyDescent="0.25"/>
    <row r="4795" ht="12.75" customHeight="1" x14ac:dyDescent="0.25"/>
    <row r="4796" ht="12.75" customHeight="1" x14ac:dyDescent="0.25"/>
    <row r="4797" ht="12.75" customHeight="1" x14ac:dyDescent="0.25"/>
    <row r="4798" ht="12.75" customHeight="1" x14ac:dyDescent="0.25"/>
    <row r="4799" ht="12.75" customHeight="1" x14ac:dyDescent="0.25"/>
    <row r="4800" ht="12.75" customHeight="1" x14ac:dyDescent="0.25"/>
    <row r="4801" ht="12.75" customHeight="1" x14ac:dyDescent="0.25"/>
    <row r="4802" ht="12.75" customHeight="1" x14ac:dyDescent="0.25"/>
    <row r="4803" ht="12.75" customHeight="1" x14ac:dyDescent="0.25"/>
    <row r="4804" ht="12.75" customHeight="1" x14ac:dyDescent="0.25"/>
    <row r="4805" ht="12.75" customHeight="1" x14ac:dyDescent="0.25"/>
    <row r="4806" ht="12.75" customHeight="1" x14ac:dyDescent="0.25"/>
    <row r="4807" ht="12.75" customHeight="1" x14ac:dyDescent="0.25"/>
    <row r="4808" ht="12.75" customHeight="1" x14ac:dyDescent="0.25"/>
    <row r="4809" ht="12.75" customHeight="1" x14ac:dyDescent="0.25"/>
    <row r="4810" ht="12.75" customHeight="1" x14ac:dyDescent="0.25"/>
    <row r="4811" ht="12.75" customHeight="1" x14ac:dyDescent="0.25"/>
    <row r="4812" ht="12.75" customHeight="1" x14ac:dyDescent="0.25"/>
    <row r="4813" ht="12.75" customHeight="1" x14ac:dyDescent="0.25"/>
    <row r="4814" ht="12.75" customHeight="1" x14ac:dyDescent="0.25"/>
    <row r="4815" ht="12.75" customHeight="1" x14ac:dyDescent="0.25"/>
    <row r="4816" ht="12.75" customHeight="1" x14ac:dyDescent="0.25"/>
    <row r="4817" ht="12.75" customHeight="1" x14ac:dyDescent="0.25"/>
    <row r="4818" ht="12.75" customHeight="1" x14ac:dyDescent="0.25"/>
    <row r="4819" ht="12.75" customHeight="1" x14ac:dyDescent="0.25"/>
    <row r="4820" ht="12.75" customHeight="1" x14ac:dyDescent="0.25"/>
    <row r="4821" ht="12.75" customHeight="1" x14ac:dyDescent="0.25"/>
    <row r="4822" ht="12.75" customHeight="1" x14ac:dyDescent="0.25"/>
    <row r="4823" ht="12.75" customHeight="1" x14ac:dyDescent="0.25"/>
    <row r="4824" ht="12.75" customHeight="1" x14ac:dyDescent="0.25"/>
    <row r="4825" ht="12.75" customHeight="1" x14ac:dyDescent="0.25"/>
    <row r="4826" ht="12.75" customHeight="1" x14ac:dyDescent="0.25"/>
    <row r="4827" ht="12.75" customHeight="1" x14ac:dyDescent="0.25"/>
    <row r="4828" ht="12.75" customHeight="1" x14ac:dyDescent="0.25"/>
    <row r="4829" ht="12.75" customHeight="1" x14ac:dyDescent="0.25"/>
    <row r="4830" ht="12.75" customHeight="1" x14ac:dyDescent="0.25"/>
    <row r="4831" ht="12.75" customHeight="1" x14ac:dyDescent="0.25"/>
    <row r="4832" ht="12.75" customHeight="1" x14ac:dyDescent="0.25"/>
    <row r="4833" ht="12.75" customHeight="1" x14ac:dyDescent="0.25"/>
    <row r="4834" ht="12.75" customHeight="1" x14ac:dyDescent="0.25"/>
    <row r="4835" ht="12.75" customHeight="1" x14ac:dyDescent="0.25"/>
    <row r="4836" ht="12.75" customHeight="1" x14ac:dyDescent="0.25"/>
    <row r="4837" ht="12.75" customHeight="1" x14ac:dyDescent="0.25"/>
    <row r="4838" ht="12.75" customHeight="1" x14ac:dyDescent="0.25"/>
    <row r="4839" ht="12.75" customHeight="1" x14ac:dyDescent="0.25"/>
    <row r="4840" ht="12.75" customHeight="1" x14ac:dyDescent="0.25"/>
    <row r="4841" ht="12.75" customHeight="1" x14ac:dyDescent="0.25"/>
    <row r="4842" ht="12.75" customHeight="1" x14ac:dyDescent="0.25"/>
    <row r="4843" ht="12.75" customHeight="1" x14ac:dyDescent="0.25"/>
    <row r="4844" ht="12.75" customHeight="1" x14ac:dyDescent="0.25"/>
    <row r="4845" ht="12.75" customHeight="1" x14ac:dyDescent="0.25"/>
    <row r="4846" ht="12.75" customHeight="1" x14ac:dyDescent="0.25"/>
    <row r="4847" ht="12.75" customHeight="1" x14ac:dyDescent="0.25"/>
    <row r="4848" ht="12.75" customHeight="1" x14ac:dyDescent="0.25"/>
    <row r="4849" ht="12.75" customHeight="1" x14ac:dyDescent="0.25"/>
    <row r="4850" ht="12.75" customHeight="1" x14ac:dyDescent="0.25"/>
    <row r="4851" ht="12.75" customHeight="1" x14ac:dyDescent="0.25"/>
    <row r="4852" ht="12.75" customHeight="1" x14ac:dyDescent="0.25"/>
    <row r="4853" ht="12.75" customHeight="1" x14ac:dyDescent="0.25"/>
    <row r="4854" ht="12.75" customHeight="1" x14ac:dyDescent="0.25"/>
    <row r="4855" ht="12.75" customHeight="1" x14ac:dyDescent="0.25"/>
    <row r="4856" ht="12.75" customHeight="1" x14ac:dyDescent="0.25"/>
    <row r="4857" ht="12.75" customHeight="1" x14ac:dyDescent="0.25"/>
    <row r="4858" ht="12.75" customHeight="1" x14ac:dyDescent="0.25"/>
    <row r="4859" ht="12.75" customHeight="1" x14ac:dyDescent="0.25"/>
    <row r="4860" ht="12.75" customHeight="1" x14ac:dyDescent="0.25"/>
    <row r="4861" ht="12.75" customHeight="1" x14ac:dyDescent="0.25"/>
    <row r="4862" ht="12.75" customHeight="1" x14ac:dyDescent="0.25"/>
    <row r="4863" ht="12.75" customHeight="1" x14ac:dyDescent="0.25"/>
    <row r="4864" ht="12.75" customHeight="1" x14ac:dyDescent="0.25"/>
    <row r="4865" ht="12.75" customHeight="1" x14ac:dyDescent="0.25"/>
    <row r="4866" ht="12.75" customHeight="1" x14ac:dyDescent="0.25"/>
    <row r="4867" ht="12.75" customHeight="1" x14ac:dyDescent="0.25"/>
    <row r="4868" ht="12.75" customHeight="1" x14ac:dyDescent="0.25"/>
    <row r="4869" ht="12.75" customHeight="1" x14ac:dyDescent="0.25"/>
    <row r="4870" ht="12.75" customHeight="1" x14ac:dyDescent="0.25"/>
    <row r="4871" ht="12.75" customHeight="1" x14ac:dyDescent="0.25"/>
    <row r="4872" ht="12.75" customHeight="1" x14ac:dyDescent="0.25"/>
    <row r="4873" ht="12.75" customHeight="1" x14ac:dyDescent="0.25"/>
    <row r="4874" ht="12.75" customHeight="1" x14ac:dyDescent="0.25"/>
    <row r="4875" ht="12.75" customHeight="1" x14ac:dyDescent="0.25"/>
    <row r="4876" ht="12.75" customHeight="1" x14ac:dyDescent="0.25"/>
    <row r="4877" ht="12.75" customHeight="1" x14ac:dyDescent="0.25"/>
    <row r="4878" ht="12.75" customHeight="1" x14ac:dyDescent="0.25"/>
    <row r="4879" ht="12.75" customHeight="1" x14ac:dyDescent="0.25"/>
    <row r="4880" ht="12.75" customHeight="1" x14ac:dyDescent="0.25"/>
    <row r="4881" ht="12.75" customHeight="1" x14ac:dyDescent="0.25"/>
    <row r="4882" ht="12.75" customHeight="1" x14ac:dyDescent="0.25"/>
    <row r="4883" ht="12.75" customHeight="1" x14ac:dyDescent="0.25"/>
    <row r="4884" ht="12.75" customHeight="1" x14ac:dyDescent="0.25"/>
    <row r="4885" ht="12.75" customHeight="1" x14ac:dyDescent="0.25"/>
    <row r="4886" ht="12.75" customHeight="1" x14ac:dyDescent="0.25"/>
    <row r="4887" ht="12.75" customHeight="1" x14ac:dyDescent="0.25"/>
    <row r="4888" ht="12.75" customHeight="1" x14ac:dyDescent="0.25"/>
    <row r="4889" ht="12.75" customHeight="1" x14ac:dyDescent="0.25"/>
    <row r="4890" ht="12.75" customHeight="1" x14ac:dyDescent="0.25"/>
    <row r="4891" ht="12.75" customHeight="1" x14ac:dyDescent="0.25"/>
    <row r="4892" ht="12.75" customHeight="1" x14ac:dyDescent="0.25"/>
    <row r="4893" ht="12.75" customHeight="1" x14ac:dyDescent="0.25"/>
    <row r="4894" ht="12.75" customHeight="1" x14ac:dyDescent="0.25"/>
    <row r="4895" ht="12.75" customHeight="1" x14ac:dyDescent="0.25"/>
    <row r="4896" ht="12.75" customHeight="1" x14ac:dyDescent="0.25"/>
    <row r="4897" ht="12.75" customHeight="1" x14ac:dyDescent="0.25"/>
    <row r="4898" ht="12.75" customHeight="1" x14ac:dyDescent="0.25"/>
    <row r="4899" ht="12.75" customHeight="1" x14ac:dyDescent="0.25"/>
    <row r="4900" ht="12.75" customHeight="1" x14ac:dyDescent="0.25"/>
    <row r="4901" ht="12.75" customHeight="1" x14ac:dyDescent="0.25"/>
    <row r="4902" ht="12.75" customHeight="1" x14ac:dyDescent="0.25"/>
    <row r="4903" ht="12.75" customHeight="1" x14ac:dyDescent="0.25"/>
    <row r="4904" ht="12.75" customHeight="1" x14ac:dyDescent="0.25"/>
    <row r="4905" ht="12.75" customHeight="1" x14ac:dyDescent="0.25"/>
    <row r="4906" ht="12.75" customHeight="1" x14ac:dyDescent="0.25"/>
    <row r="4907" ht="12.75" customHeight="1" x14ac:dyDescent="0.25"/>
    <row r="4908" ht="12.75" customHeight="1" x14ac:dyDescent="0.25"/>
    <row r="4909" ht="12.75" customHeight="1" x14ac:dyDescent="0.25"/>
    <row r="4910" ht="12.75" customHeight="1" x14ac:dyDescent="0.25"/>
    <row r="4911" ht="12.75" customHeight="1" x14ac:dyDescent="0.25"/>
    <row r="4912" ht="12.75" customHeight="1" x14ac:dyDescent="0.25"/>
    <row r="4913" ht="12.75" customHeight="1" x14ac:dyDescent="0.25"/>
    <row r="4914" ht="12.75" customHeight="1" x14ac:dyDescent="0.25"/>
    <row r="4915" ht="12.75" customHeight="1" x14ac:dyDescent="0.25"/>
    <row r="4916" ht="12.75" customHeight="1" x14ac:dyDescent="0.25"/>
    <row r="4917" ht="12.75" customHeight="1" x14ac:dyDescent="0.25"/>
    <row r="4918" ht="12.75" customHeight="1" x14ac:dyDescent="0.25"/>
    <row r="4919" ht="12.75" customHeight="1" x14ac:dyDescent="0.25"/>
    <row r="4920" ht="12.75" customHeight="1" x14ac:dyDescent="0.25"/>
    <row r="4921" ht="12.75" customHeight="1" x14ac:dyDescent="0.25"/>
    <row r="4922" ht="12.75" customHeight="1" x14ac:dyDescent="0.25"/>
    <row r="4923" ht="12.75" customHeight="1" x14ac:dyDescent="0.25"/>
    <row r="4924" ht="12.75" customHeight="1" x14ac:dyDescent="0.25"/>
    <row r="4925" ht="12.75" customHeight="1" x14ac:dyDescent="0.25"/>
    <row r="4926" ht="12.75" customHeight="1" x14ac:dyDescent="0.25"/>
    <row r="4927" ht="12.75" customHeight="1" x14ac:dyDescent="0.25"/>
    <row r="4928" ht="12.75" customHeight="1" x14ac:dyDescent="0.25"/>
    <row r="4929" ht="12.75" customHeight="1" x14ac:dyDescent="0.25"/>
    <row r="4930" ht="12.75" customHeight="1" x14ac:dyDescent="0.25"/>
    <row r="4931" ht="12.75" customHeight="1" x14ac:dyDescent="0.25"/>
    <row r="4932" ht="12.75" customHeight="1" x14ac:dyDescent="0.25"/>
    <row r="4933" ht="12.75" customHeight="1" x14ac:dyDescent="0.25"/>
    <row r="4934" ht="12.75" customHeight="1" x14ac:dyDescent="0.25"/>
    <row r="4935" ht="12.75" customHeight="1" x14ac:dyDescent="0.25"/>
    <row r="4936" ht="12.75" customHeight="1" x14ac:dyDescent="0.25"/>
    <row r="4937" ht="12.75" customHeight="1" x14ac:dyDescent="0.25"/>
    <row r="4938" ht="12.75" customHeight="1" x14ac:dyDescent="0.25"/>
    <row r="4939" ht="12.75" customHeight="1" x14ac:dyDescent="0.25"/>
    <row r="4940" ht="12.75" customHeight="1" x14ac:dyDescent="0.25"/>
    <row r="4941" ht="12.75" customHeight="1" x14ac:dyDescent="0.25"/>
    <row r="4942" ht="12.75" customHeight="1" x14ac:dyDescent="0.25"/>
    <row r="4943" ht="12.75" customHeight="1" x14ac:dyDescent="0.25"/>
    <row r="4944" ht="12.75" customHeight="1" x14ac:dyDescent="0.25"/>
    <row r="4945" ht="12.75" customHeight="1" x14ac:dyDescent="0.25"/>
    <row r="4946" ht="12.75" customHeight="1" x14ac:dyDescent="0.25"/>
    <row r="4947" ht="12.75" customHeight="1" x14ac:dyDescent="0.25"/>
    <row r="4948" ht="12.75" customHeight="1" x14ac:dyDescent="0.25"/>
    <row r="4949" ht="12.75" customHeight="1" x14ac:dyDescent="0.25"/>
    <row r="4950" ht="12.75" customHeight="1" x14ac:dyDescent="0.25"/>
    <row r="4951" ht="12.75" customHeight="1" x14ac:dyDescent="0.25"/>
    <row r="4952" ht="12.75" customHeight="1" x14ac:dyDescent="0.25"/>
    <row r="4953" ht="12.75" customHeight="1" x14ac:dyDescent="0.25"/>
    <row r="4954" ht="12.75" customHeight="1" x14ac:dyDescent="0.25"/>
    <row r="4955" ht="12.75" customHeight="1" x14ac:dyDescent="0.25"/>
    <row r="4956" ht="12.75" customHeight="1" x14ac:dyDescent="0.25"/>
    <row r="4957" ht="12.75" customHeight="1" x14ac:dyDescent="0.25"/>
    <row r="4958" ht="12.75" customHeight="1" x14ac:dyDescent="0.25"/>
    <row r="4959" ht="12.75" customHeight="1" x14ac:dyDescent="0.25"/>
    <row r="4960" ht="12.75" customHeight="1" x14ac:dyDescent="0.25"/>
    <row r="4961" ht="12.75" customHeight="1" x14ac:dyDescent="0.25"/>
    <row r="4962" ht="12.75" customHeight="1" x14ac:dyDescent="0.25"/>
    <row r="4963" ht="12.75" customHeight="1" x14ac:dyDescent="0.25"/>
    <row r="4964" ht="12.75" customHeight="1" x14ac:dyDescent="0.25"/>
    <row r="4965" ht="12.75" customHeight="1" x14ac:dyDescent="0.25"/>
    <row r="4966" ht="12.75" customHeight="1" x14ac:dyDescent="0.25"/>
    <row r="4967" ht="12.75" customHeight="1" x14ac:dyDescent="0.25"/>
    <row r="4968" ht="12.75" customHeight="1" x14ac:dyDescent="0.25"/>
    <row r="4969" ht="12.75" customHeight="1" x14ac:dyDescent="0.25"/>
    <row r="4970" ht="12.75" customHeight="1" x14ac:dyDescent="0.25"/>
    <row r="4971" ht="12.75" customHeight="1" x14ac:dyDescent="0.25"/>
    <row r="4972" ht="12.75" customHeight="1" x14ac:dyDescent="0.25"/>
    <row r="4973" ht="12.75" customHeight="1" x14ac:dyDescent="0.25"/>
    <row r="4974" ht="12.75" customHeight="1" x14ac:dyDescent="0.25"/>
    <row r="4975" ht="12.75" customHeight="1" x14ac:dyDescent="0.25"/>
    <row r="4976" ht="12.75" customHeight="1" x14ac:dyDescent="0.25"/>
    <row r="4977" ht="12.75" customHeight="1" x14ac:dyDescent="0.25"/>
    <row r="4978" ht="12.75" customHeight="1" x14ac:dyDescent="0.25"/>
    <row r="4979" ht="12.75" customHeight="1" x14ac:dyDescent="0.25"/>
    <row r="4980" ht="12.75" customHeight="1" x14ac:dyDescent="0.25"/>
    <row r="4981" ht="12.75" customHeight="1" x14ac:dyDescent="0.25"/>
    <row r="4982" ht="12.75" customHeight="1" x14ac:dyDescent="0.25"/>
    <row r="4983" ht="12.75" customHeight="1" x14ac:dyDescent="0.25"/>
    <row r="4984" ht="12.75" customHeight="1" x14ac:dyDescent="0.25"/>
    <row r="4985" ht="12.75" customHeight="1" x14ac:dyDescent="0.25"/>
    <row r="4986" ht="12.75" customHeight="1" x14ac:dyDescent="0.25"/>
    <row r="4987" ht="12.75" customHeight="1" x14ac:dyDescent="0.25"/>
    <row r="4988" ht="12.75" customHeight="1" x14ac:dyDescent="0.25"/>
    <row r="4989" ht="12.75" customHeight="1" x14ac:dyDescent="0.25"/>
    <row r="4990" ht="12.75" customHeight="1" x14ac:dyDescent="0.25"/>
    <row r="4991" ht="12.75" customHeight="1" x14ac:dyDescent="0.25"/>
    <row r="4992" ht="12.75" customHeight="1" x14ac:dyDescent="0.25"/>
    <row r="4993" ht="12.75" customHeight="1" x14ac:dyDescent="0.25"/>
    <row r="4994" ht="12.75" customHeight="1" x14ac:dyDescent="0.25"/>
    <row r="4995" ht="12.75" customHeight="1" x14ac:dyDescent="0.25"/>
    <row r="4996" ht="12.75" customHeight="1" x14ac:dyDescent="0.25"/>
    <row r="4997" ht="12.75" customHeight="1" x14ac:dyDescent="0.25"/>
    <row r="4998" ht="12.75" customHeight="1" x14ac:dyDescent="0.25"/>
    <row r="4999" ht="12.75" customHeight="1" x14ac:dyDescent="0.25"/>
    <row r="5000" ht="12.75" customHeight="1" x14ac:dyDescent="0.25"/>
    <row r="5001" ht="12.75" customHeight="1" x14ac:dyDescent="0.25"/>
    <row r="5002" ht="12.75" customHeight="1" x14ac:dyDescent="0.25"/>
    <row r="5003" ht="12.75" customHeight="1" x14ac:dyDescent="0.25"/>
    <row r="5004" ht="12.75" customHeight="1" x14ac:dyDescent="0.25"/>
    <row r="5005" ht="12.75" customHeight="1" x14ac:dyDescent="0.25"/>
    <row r="5006" ht="12.75" customHeight="1" x14ac:dyDescent="0.25"/>
    <row r="5007" ht="12.75" customHeight="1" x14ac:dyDescent="0.25"/>
    <row r="5008" ht="12.75" customHeight="1" x14ac:dyDescent="0.25"/>
    <row r="5009" ht="12.75" customHeight="1" x14ac:dyDescent="0.25"/>
    <row r="5010" ht="12.75" customHeight="1" x14ac:dyDescent="0.25"/>
    <row r="5011" ht="12.75" customHeight="1" x14ac:dyDescent="0.25"/>
    <row r="5012" ht="12.75" customHeight="1" x14ac:dyDescent="0.25"/>
    <row r="5013" ht="12.75" customHeight="1" x14ac:dyDescent="0.25"/>
    <row r="5014" ht="12.75" customHeight="1" x14ac:dyDescent="0.25"/>
    <row r="5015" ht="12.75" customHeight="1" x14ac:dyDescent="0.25"/>
    <row r="5016" ht="12.75" customHeight="1" x14ac:dyDescent="0.25"/>
    <row r="5017" ht="12.75" customHeight="1" x14ac:dyDescent="0.25"/>
    <row r="5018" ht="12.75" customHeight="1" x14ac:dyDescent="0.25"/>
    <row r="5019" ht="12.75" customHeight="1" x14ac:dyDescent="0.25"/>
    <row r="5020" ht="12.75" customHeight="1" x14ac:dyDescent="0.25"/>
    <row r="5021" ht="12.75" customHeight="1" x14ac:dyDescent="0.25"/>
    <row r="5022" ht="12.75" customHeight="1" x14ac:dyDescent="0.25"/>
    <row r="5023" ht="12.75" customHeight="1" x14ac:dyDescent="0.25"/>
    <row r="5024" ht="12.75" customHeight="1" x14ac:dyDescent="0.25"/>
    <row r="5025" ht="12.75" customHeight="1" x14ac:dyDescent="0.25"/>
    <row r="5026" ht="12.75" customHeight="1" x14ac:dyDescent="0.25"/>
    <row r="5027" ht="12.75" customHeight="1" x14ac:dyDescent="0.25"/>
    <row r="5028" ht="12.75" customHeight="1" x14ac:dyDescent="0.25"/>
    <row r="5029" ht="12.75" customHeight="1" x14ac:dyDescent="0.25"/>
    <row r="5030" ht="12.75" customHeight="1" x14ac:dyDescent="0.25"/>
    <row r="5031" ht="12.75" customHeight="1" x14ac:dyDescent="0.25"/>
    <row r="5032" ht="12.75" customHeight="1" x14ac:dyDescent="0.25"/>
    <row r="5033" ht="12.75" customHeight="1" x14ac:dyDescent="0.25"/>
    <row r="5034" ht="12.75" customHeight="1" x14ac:dyDescent="0.25"/>
    <row r="5035" ht="12.75" customHeight="1" x14ac:dyDescent="0.25"/>
    <row r="5036" ht="12.75" customHeight="1" x14ac:dyDescent="0.25"/>
    <row r="5037" ht="12.75" customHeight="1" x14ac:dyDescent="0.25"/>
    <row r="5038" ht="12.75" customHeight="1" x14ac:dyDescent="0.25"/>
    <row r="5039" ht="12.75" customHeight="1" x14ac:dyDescent="0.25"/>
    <row r="5040" ht="12.75" customHeight="1" x14ac:dyDescent="0.25"/>
    <row r="5041" ht="12.75" customHeight="1" x14ac:dyDescent="0.25"/>
    <row r="5042" ht="12.75" customHeight="1" x14ac:dyDescent="0.25"/>
    <row r="5043" ht="12.75" customHeight="1" x14ac:dyDescent="0.25"/>
    <row r="5044" ht="12.75" customHeight="1" x14ac:dyDescent="0.25"/>
    <row r="5045" ht="12.75" customHeight="1" x14ac:dyDescent="0.25"/>
    <row r="5046" ht="12.75" customHeight="1" x14ac:dyDescent="0.25"/>
    <row r="5047" ht="12.75" customHeight="1" x14ac:dyDescent="0.25"/>
    <row r="5048" ht="12.75" customHeight="1" x14ac:dyDescent="0.25"/>
    <row r="5049" ht="12.75" customHeight="1" x14ac:dyDescent="0.25"/>
    <row r="5050" ht="12.75" customHeight="1" x14ac:dyDescent="0.25"/>
    <row r="5051" ht="12.75" customHeight="1" x14ac:dyDescent="0.25"/>
    <row r="5052" ht="12.75" customHeight="1" x14ac:dyDescent="0.25"/>
    <row r="5053" ht="12.75" customHeight="1" x14ac:dyDescent="0.25"/>
    <row r="5054" ht="12.75" customHeight="1" x14ac:dyDescent="0.25"/>
    <row r="5055" ht="12.75" customHeight="1" x14ac:dyDescent="0.25"/>
    <row r="5056" ht="12.75" customHeight="1" x14ac:dyDescent="0.25"/>
    <row r="5057" ht="12.75" customHeight="1" x14ac:dyDescent="0.25"/>
    <row r="5058" ht="12.75" customHeight="1" x14ac:dyDescent="0.25"/>
    <row r="5059" ht="12.75" customHeight="1" x14ac:dyDescent="0.25"/>
    <row r="5060" ht="12.75" customHeight="1" x14ac:dyDescent="0.25"/>
    <row r="5061" ht="12.75" customHeight="1" x14ac:dyDescent="0.25"/>
    <row r="5062" ht="12.75" customHeight="1" x14ac:dyDescent="0.25"/>
    <row r="5063" ht="12.75" customHeight="1" x14ac:dyDescent="0.25"/>
    <row r="5064" ht="12.75" customHeight="1" x14ac:dyDescent="0.25"/>
    <row r="5065" ht="12.75" customHeight="1" x14ac:dyDescent="0.25"/>
    <row r="5066" ht="12.75" customHeight="1" x14ac:dyDescent="0.25"/>
    <row r="5067" ht="12.75" customHeight="1" x14ac:dyDescent="0.25"/>
    <row r="5068" ht="12.75" customHeight="1" x14ac:dyDescent="0.25"/>
    <row r="5069" ht="12.75" customHeight="1" x14ac:dyDescent="0.25"/>
    <row r="5070" ht="12.75" customHeight="1" x14ac:dyDescent="0.25"/>
    <row r="5071" ht="12.75" customHeight="1" x14ac:dyDescent="0.25"/>
    <row r="5072" ht="12.75" customHeight="1" x14ac:dyDescent="0.25"/>
    <row r="5073" ht="12.75" customHeight="1" x14ac:dyDescent="0.25"/>
    <row r="5074" ht="12.75" customHeight="1" x14ac:dyDescent="0.25"/>
    <row r="5075" ht="12.75" customHeight="1" x14ac:dyDescent="0.25"/>
    <row r="5076" ht="12.75" customHeight="1" x14ac:dyDescent="0.25"/>
    <row r="5077" ht="12.75" customHeight="1" x14ac:dyDescent="0.25"/>
    <row r="5078" ht="12.75" customHeight="1" x14ac:dyDescent="0.25"/>
    <row r="5079" ht="12.75" customHeight="1" x14ac:dyDescent="0.25"/>
    <row r="5080" ht="12.75" customHeight="1" x14ac:dyDescent="0.25"/>
    <row r="5081" ht="12.75" customHeight="1" x14ac:dyDescent="0.25"/>
    <row r="5082" ht="12.75" customHeight="1" x14ac:dyDescent="0.25"/>
    <row r="5083" ht="12.75" customHeight="1" x14ac:dyDescent="0.25"/>
    <row r="5084" ht="12.75" customHeight="1" x14ac:dyDescent="0.25"/>
    <row r="5085" ht="12.75" customHeight="1" x14ac:dyDescent="0.25"/>
    <row r="5086" ht="12.75" customHeight="1" x14ac:dyDescent="0.25"/>
    <row r="5087" ht="12.75" customHeight="1" x14ac:dyDescent="0.25"/>
    <row r="5088" ht="12.75" customHeight="1" x14ac:dyDescent="0.25"/>
    <row r="5089" ht="12.75" customHeight="1" x14ac:dyDescent="0.25"/>
    <row r="5090" ht="12.75" customHeight="1" x14ac:dyDescent="0.25"/>
    <row r="5091" ht="12.75" customHeight="1" x14ac:dyDescent="0.25"/>
    <row r="5092" ht="12.75" customHeight="1" x14ac:dyDescent="0.25"/>
    <row r="5093" ht="12.75" customHeight="1" x14ac:dyDescent="0.25"/>
    <row r="5094" ht="12.75" customHeight="1" x14ac:dyDescent="0.25"/>
    <row r="5095" ht="12.75" customHeight="1" x14ac:dyDescent="0.25"/>
    <row r="5096" ht="12.75" customHeight="1" x14ac:dyDescent="0.25"/>
    <row r="5097" ht="12.75" customHeight="1" x14ac:dyDescent="0.25"/>
    <row r="5098" ht="12.75" customHeight="1" x14ac:dyDescent="0.25"/>
    <row r="5099" ht="12.75" customHeight="1" x14ac:dyDescent="0.25"/>
    <row r="5100" ht="12.75" customHeight="1" x14ac:dyDescent="0.25"/>
    <row r="5101" ht="12.75" customHeight="1" x14ac:dyDescent="0.25"/>
    <row r="5102" ht="12.75" customHeight="1" x14ac:dyDescent="0.25"/>
    <row r="5103" ht="12.75" customHeight="1" x14ac:dyDescent="0.25"/>
    <row r="5104" ht="12.75" customHeight="1" x14ac:dyDescent="0.25"/>
    <row r="5105" ht="12.75" customHeight="1" x14ac:dyDescent="0.25"/>
    <row r="5106" ht="12.75" customHeight="1" x14ac:dyDescent="0.25"/>
    <row r="5107" ht="12.75" customHeight="1" x14ac:dyDescent="0.25"/>
    <row r="5108" ht="12.75" customHeight="1" x14ac:dyDescent="0.25"/>
    <row r="5109" ht="12.75" customHeight="1" x14ac:dyDescent="0.25"/>
    <row r="5110" ht="12.75" customHeight="1" x14ac:dyDescent="0.25"/>
    <row r="5111" ht="12.75" customHeight="1" x14ac:dyDescent="0.25"/>
    <row r="5112" ht="12.75" customHeight="1" x14ac:dyDescent="0.25"/>
    <row r="5113" ht="12.75" customHeight="1" x14ac:dyDescent="0.25"/>
    <row r="5114" ht="12.75" customHeight="1" x14ac:dyDescent="0.25"/>
    <row r="5115" ht="12.75" customHeight="1" x14ac:dyDescent="0.25"/>
    <row r="5116" ht="12.75" customHeight="1" x14ac:dyDescent="0.25"/>
    <row r="5117" ht="12.75" customHeight="1" x14ac:dyDescent="0.25"/>
    <row r="5118" ht="12.75" customHeight="1" x14ac:dyDescent="0.25"/>
    <row r="5119" ht="12.75" customHeight="1" x14ac:dyDescent="0.25"/>
    <row r="5120" ht="12.75" customHeight="1" x14ac:dyDescent="0.25"/>
    <row r="5121" ht="12.75" customHeight="1" x14ac:dyDescent="0.25"/>
    <row r="5122" ht="12.75" customHeight="1" x14ac:dyDescent="0.25"/>
    <row r="5123" ht="12.75" customHeight="1" x14ac:dyDescent="0.25"/>
    <row r="5124" ht="12.75" customHeight="1" x14ac:dyDescent="0.25"/>
    <row r="5125" ht="12.75" customHeight="1" x14ac:dyDescent="0.25"/>
    <row r="5126" ht="12.75" customHeight="1" x14ac:dyDescent="0.25"/>
    <row r="5127" ht="12.75" customHeight="1" x14ac:dyDescent="0.25"/>
    <row r="5128" ht="12.75" customHeight="1" x14ac:dyDescent="0.25"/>
    <row r="5129" ht="12.75" customHeight="1" x14ac:dyDescent="0.25"/>
    <row r="5130" ht="12.75" customHeight="1" x14ac:dyDescent="0.25"/>
    <row r="5131" ht="12.75" customHeight="1" x14ac:dyDescent="0.25"/>
    <row r="5132" ht="12.75" customHeight="1" x14ac:dyDescent="0.25"/>
    <row r="5133" ht="12.75" customHeight="1" x14ac:dyDescent="0.25"/>
    <row r="5134" ht="12.75" customHeight="1" x14ac:dyDescent="0.25"/>
    <row r="5135" ht="12.75" customHeight="1" x14ac:dyDescent="0.25"/>
    <row r="5136" ht="12.75" customHeight="1" x14ac:dyDescent="0.25"/>
    <row r="5137" ht="12.75" customHeight="1" x14ac:dyDescent="0.25"/>
    <row r="5138" ht="12.75" customHeight="1" x14ac:dyDescent="0.25"/>
    <row r="5139" ht="12.75" customHeight="1" x14ac:dyDescent="0.25"/>
    <row r="5140" ht="12.75" customHeight="1" x14ac:dyDescent="0.25"/>
    <row r="5141" ht="12.75" customHeight="1" x14ac:dyDescent="0.25"/>
    <row r="5142" ht="12.75" customHeight="1" x14ac:dyDescent="0.25"/>
    <row r="5143" ht="12.75" customHeight="1" x14ac:dyDescent="0.25"/>
    <row r="5144" ht="12.75" customHeight="1" x14ac:dyDescent="0.25"/>
    <row r="5145" ht="12.75" customHeight="1" x14ac:dyDescent="0.25"/>
    <row r="5146" ht="12.75" customHeight="1" x14ac:dyDescent="0.25"/>
    <row r="5147" ht="12.75" customHeight="1" x14ac:dyDescent="0.25"/>
    <row r="5148" ht="12.75" customHeight="1" x14ac:dyDescent="0.25"/>
    <row r="5149" ht="12.75" customHeight="1" x14ac:dyDescent="0.25"/>
    <row r="5150" ht="12.75" customHeight="1" x14ac:dyDescent="0.25"/>
    <row r="5151" ht="12.75" customHeight="1" x14ac:dyDescent="0.25"/>
    <row r="5152" ht="12.75" customHeight="1" x14ac:dyDescent="0.25"/>
    <row r="5153" ht="12.75" customHeight="1" x14ac:dyDescent="0.25"/>
    <row r="5154" ht="12.75" customHeight="1" x14ac:dyDescent="0.25"/>
    <row r="5155" ht="12.75" customHeight="1" x14ac:dyDescent="0.25"/>
    <row r="5156" ht="12.75" customHeight="1" x14ac:dyDescent="0.25"/>
    <row r="5157" ht="12.75" customHeight="1" x14ac:dyDescent="0.25"/>
    <row r="5158" ht="12.75" customHeight="1" x14ac:dyDescent="0.25"/>
    <row r="5159" ht="12.75" customHeight="1" x14ac:dyDescent="0.25"/>
    <row r="5160" ht="12.75" customHeight="1" x14ac:dyDescent="0.25"/>
    <row r="5161" ht="12.75" customHeight="1" x14ac:dyDescent="0.25"/>
    <row r="5162" ht="12.75" customHeight="1" x14ac:dyDescent="0.25"/>
    <row r="5163" ht="12.75" customHeight="1" x14ac:dyDescent="0.25"/>
    <row r="5164" ht="12.75" customHeight="1" x14ac:dyDescent="0.25"/>
    <row r="5165" ht="12.75" customHeight="1" x14ac:dyDescent="0.25"/>
    <row r="5166" ht="12.75" customHeight="1" x14ac:dyDescent="0.25"/>
    <row r="5167" ht="12.75" customHeight="1" x14ac:dyDescent="0.25"/>
    <row r="5168" ht="12.75" customHeight="1" x14ac:dyDescent="0.25"/>
    <row r="5169" ht="12.75" customHeight="1" x14ac:dyDescent="0.25"/>
    <row r="5170" ht="12.75" customHeight="1" x14ac:dyDescent="0.25"/>
    <row r="5171" ht="12.75" customHeight="1" x14ac:dyDescent="0.25"/>
    <row r="5172" ht="12.75" customHeight="1" x14ac:dyDescent="0.25"/>
    <row r="5173" ht="12.75" customHeight="1" x14ac:dyDescent="0.25"/>
    <row r="5174" ht="12.75" customHeight="1" x14ac:dyDescent="0.25"/>
    <row r="5175" ht="12.75" customHeight="1" x14ac:dyDescent="0.25"/>
    <row r="5176" ht="12.75" customHeight="1" x14ac:dyDescent="0.25"/>
    <row r="5177" ht="12.75" customHeight="1" x14ac:dyDescent="0.25"/>
    <row r="5178" ht="12.75" customHeight="1" x14ac:dyDescent="0.25"/>
    <row r="5179" ht="12.75" customHeight="1" x14ac:dyDescent="0.25"/>
    <row r="5180" ht="12.75" customHeight="1" x14ac:dyDescent="0.25"/>
    <row r="5181" ht="12.75" customHeight="1" x14ac:dyDescent="0.25"/>
    <row r="5182" ht="12.75" customHeight="1" x14ac:dyDescent="0.25"/>
    <row r="5183" ht="12.75" customHeight="1" x14ac:dyDescent="0.25"/>
    <row r="5184" ht="12.75" customHeight="1" x14ac:dyDescent="0.25"/>
    <row r="5185" ht="12.75" customHeight="1" x14ac:dyDescent="0.25"/>
    <row r="5186" ht="12.75" customHeight="1" x14ac:dyDescent="0.25"/>
    <row r="5187" ht="12.75" customHeight="1" x14ac:dyDescent="0.25"/>
    <row r="5188" ht="12.75" customHeight="1" x14ac:dyDescent="0.25"/>
    <row r="5189" ht="12.75" customHeight="1" x14ac:dyDescent="0.25"/>
    <row r="5190" ht="12.75" customHeight="1" x14ac:dyDescent="0.25"/>
    <row r="5191" ht="12.75" customHeight="1" x14ac:dyDescent="0.25"/>
    <row r="5192" ht="12.75" customHeight="1" x14ac:dyDescent="0.25"/>
    <row r="5193" ht="12.75" customHeight="1" x14ac:dyDescent="0.25"/>
    <row r="5194" ht="12.75" customHeight="1" x14ac:dyDescent="0.25"/>
    <row r="5195" ht="12.75" customHeight="1" x14ac:dyDescent="0.25"/>
    <row r="5196" ht="12.75" customHeight="1" x14ac:dyDescent="0.25"/>
    <row r="5197" ht="12.75" customHeight="1" x14ac:dyDescent="0.25"/>
    <row r="5198" ht="12.75" customHeight="1" x14ac:dyDescent="0.25"/>
    <row r="5199" ht="12.75" customHeight="1" x14ac:dyDescent="0.25"/>
    <row r="5200" ht="12.75" customHeight="1" x14ac:dyDescent="0.25"/>
    <row r="5201" ht="12.75" customHeight="1" x14ac:dyDescent="0.25"/>
    <row r="5202" ht="12.75" customHeight="1" x14ac:dyDescent="0.25"/>
    <row r="5203" ht="12.75" customHeight="1" x14ac:dyDescent="0.25"/>
    <row r="5204" ht="12.75" customHeight="1" x14ac:dyDescent="0.25"/>
    <row r="5205" ht="12.75" customHeight="1" x14ac:dyDescent="0.25"/>
    <row r="5206" ht="12.75" customHeight="1" x14ac:dyDescent="0.25"/>
    <row r="5207" ht="12.75" customHeight="1" x14ac:dyDescent="0.25"/>
    <row r="5208" ht="12.75" customHeight="1" x14ac:dyDescent="0.25"/>
    <row r="5209" ht="12.75" customHeight="1" x14ac:dyDescent="0.25"/>
    <row r="5210" ht="12.75" customHeight="1" x14ac:dyDescent="0.25"/>
    <row r="5211" ht="12.75" customHeight="1" x14ac:dyDescent="0.25"/>
    <row r="5212" ht="12.75" customHeight="1" x14ac:dyDescent="0.25"/>
    <row r="5213" ht="12.75" customHeight="1" x14ac:dyDescent="0.25"/>
    <row r="5214" ht="12.75" customHeight="1" x14ac:dyDescent="0.25"/>
    <row r="5215" ht="12.75" customHeight="1" x14ac:dyDescent="0.25"/>
    <row r="5216" ht="12.75" customHeight="1" x14ac:dyDescent="0.25"/>
    <row r="5217" ht="12.75" customHeight="1" x14ac:dyDescent="0.25"/>
    <row r="5218" ht="12.75" customHeight="1" x14ac:dyDescent="0.25"/>
    <row r="5219" ht="12.75" customHeight="1" x14ac:dyDescent="0.25"/>
    <row r="5220" ht="12.75" customHeight="1" x14ac:dyDescent="0.25"/>
    <row r="5221" ht="12.75" customHeight="1" x14ac:dyDescent="0.25"/>
    <row r="5222" ht="12.75" customHeight="1" x14ac:dyDescent="0.25"/>
    <row r="5223" ht="12.75" customHeight="1" x14ac:dyDescent="0.25"/>
    <row r="5224" ht="12.75" customHeight="1" x14ac:dyDescent="0.25"/>
    <row r="5225" ht="12.75" customHeight="1" x14ac:dyDescent="0.25"/>
    <row r="5226" ht="12.75" customHeight="1" x14ac:dyDescent="0.25"/>
    <row r="5227" ht="12.75" customHeight="1" x14ac:dyDescent="0.25"/>
    <row r="5228" ht="12.75" customHeight="1" x14ac:dyDescent="0.25"/>
    <row r="5229" ht="12.75" customHeight="1" x14ac:dyDescent="0.25"/>
    <row r="5230" ht="12.75" customHeight="1" x14ac:dyDescent="0.25"/>
    <row r="5231" ht="12.75" customHeight="1" x14ac:dyDescent="0.25"/>
    <row r="5232" ht="12.75" customHeight="1" x14ac:dyDescent="0.25"/>
    <row r="5233" ht="12.75" customHeight="1" x14ac:dyDescent="0.25"/>
    <row r="5234" ht="12.75" customHeight="1" x14ac:dyDescent="0.25"/>
    <row r="5235" ht="12.75" customHeight="1" x14ac:dyDescent="0.25"/>
    <row r="5236" ht="12.75" customHeight="1" x14ac:dyDescent="0.25"/>
    <row r="5237" ht="12.75" customHeight="1" x14ac:dyDescent="0.25"/>
    <row r="5238" ht="12.75" customHeight="1" x14ac:dyDescent="0.25"/>
    <row r="5239" ht="12.75" customHeight="1" x14ac:dyDescent="0.25"/>
    <row r="5240" ht="12.75" customHeight="1" x14ac:dyDescent="0.25"/>
    <row r="5241" ht="12.75" customHeight="1" x14ac:dyDescent="0.25"/>
    <row r="5242" ht="12.75" customHeight="1" x14ac:dyDescent="0.25"/>
    <row r="5243" ht="12.75" customHeight="1" x14ac:dyDescent="0.25"/>
    <row r="5244" ht="12.75" customHeight="1" x14ac:dyDescent="0.25"/>
    <row r="5245" ht="12.75" customHeight="1" x14ac:dyDescent="0.25"/>
    <row r="5246" ht="12.75" customHeight="1" x14ac:dyDescent="0.25"/>
    <row r="5247" ht="12.75" customHeight="1" x14ac:dyDescent="0.25"/>
    <row r="5248" ht="12.75" customHeight="1" x14ac:dyDescent="0.25"/>
    <row r="5249" ht="12.75" customHeight="1" x14ac:dyDescent="0.25"/>
    <row r="5250" ht="12.75" customHeight="1" x14ac:dyDescent="0.25"/>
    <row r="5251" ht="12.75" customHeight="1" x14ac:dyDescent="0.25"/>
    <row r="5252" ht="12.75" customHeight="1" x14ac:dyDescent="0.25"/>
    <row r="5253" ht="12.75" customHeight="1" x14ac:dyDescent="0.25"/>
    <row r="5254" ht="12.75" customHeight="1" x14ac:dyDescent="0.25"/>
    <row r="5255" ht="12.75" customHeight="1" x14ac:dyDescent="0.25"/>
    <row r="5256" ht="12.75" customHeight="1" x14ac:dyDescent="0.25"/>
    <row r="5257" ht="12.75" customHeight="1" x14ac:dyDescent="0.25"/>
    <row r="5258" ht="12.75" customHeight="1" x14ac:dyDescent="0.25"/>
    <row r="5259" ht="12.75" customHeight="1" x14ac:dyDescent="0.25"/>
    <row r="5260" ht="12.75" customHeight="1" x14ac:dyDescent="0.25"/>
    <row r="5261" ht="12.75" customHeight="1" x14ac:dyDescent="0.25"/>
    <row r="5262" ht="12.75" customHeight="1" x14ac:dyDescent="0.25"/>
    <row r="5263" ht="12.75" customHeight="1" x14ac:dyDescent="0.25"/>
    <row r="5264" ht="12.75" customHeight="1" x14ac:dyDescent="0.25"/>
    <row r="5265" ht="12.75" customHeight="1" x14ac:dyDescent="0.25"/>
    <row r="5266" ht="12.75" customHeight="1" x14ac:dyDescent="0.25"/>
    <row r="5267" ht="12.75" customHeight="1" x14ac:dyDescent="0.25"/>
    <row r="5268" ht="12.75" customHeight="1" x14ac:dyDescent="0.25"/>
    <row r="5269" ht="12.75" customHeight="1" x14ac:dyDescent="0.25"/>
    <row r="5270" ht="12.75" customHeight="1" x14ac:dyDescent="0.25"/>
    <row r="5271" ht="12.75" customHeight="1" x14ac:dyDescent="0.25"/>
    <row r="5272" ht="12.75" customHeight="1" x14ac:dyDescent="0.25"/>
    <row r="5273" ht="12.75" customHeight="1" x14ac:dyDescent="0.25"/>
    <row r="5274" ht="12.75" customHeight="1" x14ac:dyDescent="0.25"/>
    <row r="5275" ht="12.75" customHeight="1" x14ac:dyDescent="0.25"/>
    <row r="5276" ht="12.75" customHeight="1" x14ac:dyDescent="0.25"/>
    <row r="5277" ht="12.75" customHeight="1" x14ac:dyDescent="0.25"/>
    <row r="5278" ht="12.75" customHeight="1" x14ac:dyDescent="0.25"/>
    <row r="5279" ht="12.75" customHeight="1" x14ac:dyDescent="0.25"/>
    <row r="5280" ht="12.75" customHeight="1" x14ac:dyDescent="0.25"/>
    <row r="5281" ht="12.75" customHeight="1" x14ac:dyDescent="0.25"/>
    <row r="5282" ht="12.75" customHeight="1" x14ac:dyDescent="0.25"/>
    <row r="5283" ht="12.75" customHeight="1" x14ac:dyDescent="0.25"/>
    <row r="5284" ht="12.75" customHeight="1" x14ac:dyDescent="0.25"/>
    <row r="5285" ht="12.75" customHeight="1" x14ac:dyDescent="0.25"/>
    <row r="5286" ht="12.75" customHeight="1" x14ac:dyDescent="0.25"/>
    <row r="5287" ht="12.75" customHeight="1" x14ac:dyDescent="0.25"/>
    <row r="5288" ht="12.75" customHeight="1" x14ac:dyDescent="0.25"/>
    <row r="5289" ht="12.75" customHeight="1" x14ac:dyDescent="0.25"/>
    <row r="5290" ht="12.75" customHeight="1" x14ac:dyDescent="0.25"/>
    <row r="5291" ht="12.75" customHeight="1" x14ac:dyDescent="0.25"/>
    <row r="5292" ht="12.75" customHeight="1" x14ac:dyDescent="0.25"/>
    <row r="5293" ht="12.75" customHeight="1" x14ac:dyDescent="0.25"/>
    <row r="5294" ht="12.75" customHeight="1" x14ac:dyDescent="0.25"/>
    <row r="5295" ht="12.75" customHeight="1" x14ac:dyDescent="0.25"/>
    <row r="5296" ht="12.75" customHeight="1" x14ac:dyDescent="0.25"/>
    <row r="5297" ht="12.75" customHeight="1" x14ac:dyDescent="0.25"/>
    <row r="5298" ht="12.75" customHeight="1" x14ac:dyDescent="0.25"/>
    <row r="5299" ht="12.75" customHeight="1" x14ac:dyDescent="0.25"/>
    <row r="5300" ht="12.75" customHeight="1" x14ac:dyDescent="0.25"/>
    <row r="5301" ht="12.75" customHeight="1" x14ac:dyDescent="0.25"/>
    <row r="5302" ht="12.75" customHeight="1" x14ac:dyDescent="0.25"/>
    <row r="5303" ht="12.75" customHeight="1" x14ac:dyDescent="0.25"/>
    <row r="5304" ht="12.75" customHeight="1" x14ac:dyDescent="0.25"/>
    <row r="5305" ht="12.75" customHeight="1" x14ac:dyDescent="0.25"/>
    <row r="5306" ht="12.75" customHeight="1" x14ac:dyDescent="0.25"/>
    <row r="5307" ht="12.75" customHeight="1" x14ac:dyDescent="0.25"/>
    <row r="5308" ht="12.75" customHeight="1" x14ac:dyDescent="0.25"/>
    <row r="5309" ht="12.75" customHeight="1" x14ac:dyDescent="0.25"/>
    <row r="5310" ht="12.75" customHeight="1" x14ac:dyDescent="0.25"/>
    <row r="5311" ht="12.75" customHeight="1" x14ac:dyDescent="0.25"/>
    <row r="5312" ht="12.75" customHeight="1" x14ac:dyDescent="0.25"/>
    <row r="5313" ht="12.75" customHeight="1" x14ac:dyDescent="0.25"/>
    <row r="5314" ht="12.75" customHeight="1" x14ac:dyDescent="0.25"/>
    <row r="5315" ht="12.75" customHeight="1" x14ac:dyDescent="0.25"/>
    <row r="5316" ht="12.75" customHeight="1" x14ac:dyDescent="0.25"/>
    <row r="5317" ht="12.75" customHeight="1" x14ac:dyDescent="0.25"/>
    <row r="5318" ht="12.75" customHeight="1" x14ac:dyDescent="0.25"/>
    <row r="5319" ht="12.75" customHeight="1" x14ac:dyDescent="0.25"/>
    <row r="5320" ht="12.75" customHeight="1" x14ac:dyDescent="0.25"/>
    <row r="5321" ht="12.75" customHeight="1" x14ac:dyDescent="0.25"/>
    <row r="5322" ht="12.75" customHeight="1" x14ac:dyDescent="0.25"/>
    <row r="5323" ht="12.75" customHeight="1" x14ac:dyDescent="0.25"/>
    <row r="5324" ht="12.75" customHeight="1" x14ac:dyDescent="0.25"/>
    <row r="5325" ht="12.75" customHeight="1" x14ac:dyDescent="0.25"/>
    <row r="5326" ht="12.75" customHeight="1" x14ac:dyDescent="0.25"/>
    <row r="5327" ht="12.75" customHeight="1" x14ac:dyDescent="0.25"/>
    <row r="5328" ht="12.75" customHeight="1" x14ac:dyDescent="0.25"/>
    <row r="5329" ht="12.75" customHeight="1" x14ac:dyDescent="0.25"/>
    <row r="5330" ht="12.75" customHeight="1" x14ac:dyDescent="0.25"/>
    <row r="5331" ht="12.75" customHeight="1" x14ac:dyDescent="0.25"/>
    <row r="5332" ht="12.75" customHeight="1" x14ac:dyDescent="0.25"/>
    <row r="5333" ht="12.75" customHeight="1" x14ac:dyDescent="0.25"/>
    <row r="5334" ht="12.75" customHeight="1" x14ac:dyDescent="0.25"/>
    <row r="5335" ht="12.75" customHeight="1" x14ac:dyDescent="0.25"/>
    <row r="5336" ht="12.75" customHeight="1" x14ac:dyDescent="0.25"/>
    <row r="5337" ht="12.75" customHeight="1" x14ac:dyDescent="0.25"/>
    <row r="5338" ht="12.75" customHeight="1" x14ac:dyDescent="0.25"/>
    <row r="5339" ht="12.75" customHeight="1" x14ac:dyDescent="0.25"/>
    <row r="5340" ht="12.75" customHeight="1" x14ac:dyDescent="0.25"/>
    <row r="5341" ht="12.75" customHeight="1" x14ac:dyDescent="0.25"/>
    <row r="5342" ht="12.75" customHeight="1" x14ac:dyDescent="0.25"/>
    <row r="5343" ht="12.75" customHeight="1" x14ac:dyDescent="0.25"/>
    <row r="5344" ht="12.75" customHeight="1" x14ac:dyDescent="0.25"/>
    <row r="5345" ht="12.75" customHeight="1" x14ac:dyDescent="0.25"/>
    <row r="5346" ht="12.75" customHeight="1" x14ac:dyDescent="0.25"/>
    <row r="5347" ht="12.75" customHeight="1" x14ac:dyDescent="0.25"/>
    <row r="5348" ht="12.75" customHeight="1" x14ac:dyDescent="0.25"/>
    <row r="5349" ht="12.75" customHeight="1" x14ac:dyDescent="0.25"/>
    <row r="5350" ht="12.75" customHeight="1" x14ac:dyDescent="0.25"/>
    <row r="5351" ht="12.75" customHeight="1" x14ac:dyDescent="0.25"/>
    <row r="5352" ht="12.75" customHeight="1" x14ac:dyDescent="0.25"/>
    <row r="5353" ht="12.75" customHeight="1" x14ac:dyDescent="0.25"/>
    <row r="5354" ht="12.75" customHeight="1" x14ac:dyDescent="0.25"/>
    <row r="5355" ht="12.75" customHeight="1" x14ac:dyDescent="0.25"/>
    <row r="5356" ht="12.75" customHeight="1" x14ac:dyDescent="0.25"/>
    <row r="5357" ht="12.75" customHeight="1" x14ac:dyDescent="0.25"/>
    <row r="5358" ht="12.75" customHeight="1" x14ac:dyDescent="0.25"/>
    <row r="5359" ht="12.75" customHeight="1" x14ac:dyDescent="0.25"/>
    <row r="5360" ht="12.75" customHeight="1" x14ac:dyDescent="0.25"/>
    <row r="5361" ht="12.75" customHeight="1" x14ac:dyDescent="0.25"/>
    <row r="5362" ht="12.75" customHeight="1" x14ac:dyDescent="0.25"/>
    <row r="5363" ht="12.75" customHeight="1" x14ac:dyDescent="0.25"/>
    <row r="5364" ht="12.75" customHeight="1" x14ac:dyDescent="0.25"/>
    <row r="5365" ht="12.75" customHeight="1" x14ac:dyDescent="0.25"/>
    <row r="5366" ht="12.75" customHeight="1" x14ac:dyDescent="0.25"/>
    <row r="5367" ht="12.75" customHeight="1" x14ac:dyDescent="0.25"/>
    <row r="5368" ht="12.75" customHeight="1" x14ac:dyDescent="0.25"/>
    <row r="5369" ht="12.75" customHeight="1" x14ac:dyDescent="0.25"/>
    <row r="5370" ht="12.75" customHeight="1" x14ac:dyDescent="0.25"/>
    <row r="5371" ht="12.75" customHeight="1" x14ac:dyDescent="0.25"/>
    <row r="5372" ht="12.75" customHeight="1" x14ac:dyDescent="0.25"/>
    <row r="5373" ht="12.75" customHeight="1" x14ac:dyDescent="0.25"/>
    <row r="5374" ht="12.75" customHeight="1" x14ac:dyDescent="0.25"/>
    <row r="5375" ht="12.75" customHeight="1" x14ac:dyDescent="0.25"/>
    <row r="5376" ht="12.75" customHeight="1" x14ac:dyDescent="0.25"/>
    <row r="5377" ht="12.75" customHeight="1" x14ac:dyDescent="0.25"/>
    <row r="5378" ht="12.75" customHeight="1" x14ac:dyDescent="0.25"/>
    <row r="5379" ht="12.75" customHeight="1" x14ac:dyDescent="0.25"/>
    <row r="5380" ht="12.75" customHeight="1" x14ac:dyDescent="0.25"/>
    <row r="5381" ht="12.75" customHeight="1" x14ac:dyDescent="0.25"/>
    <row r="5382" ht="12.75" customHeight="1" x14ac:dyDescent="0.25"/>
    <row r="5383" ht="12.75" customHeight="1" x14ac:dyDescent="0.25"/>
    <row r="5384" ht="12.75" customHeight="1" x14ac:dyDescent="0.25"/>
    <row r="5385" ht="12.75" customHeight="1" x14ac:dyDescent="0.25"/>
    <row r="5386" ht="12.75" customHeight="1" x14ac:dyDescent="0.25"/>
    <row r="5387" ht="12.75" customHeight="1" x14ac:dyDescent="0.25"/>
    <row r="5388" ht="12.75" customHeight="1" x14ac:dyDescent="0.25"/>
    <row r="5389" ht="12.75" customHeight="1" x14ac:dyDescent="0.25"/>
    <row r="5390" ht="12.75" customHeight="1" x14ac:dyDescent="0.25"/>
    <row r="5391" ht="12.75" customHeight="1" x14ac:dyDescent="0.25"/>
    <row r="5392" ht="12.75" customHeight="1" x14ac:dyDescent="0.25"/>
    <row r="5393" ht="12.75" customHeight="1" x14ac:dyDescent="0.25"/>
    <row r="5394" ht="12.75" customHeight="1" x14ac:dyDescent="0.25"/>
    <row r="5395" ht="12.75" customHeight="1" x14ac:dyDescent="0.25"/>
    <row r="5396" ht="12.75" customHeight="1" x14ac:dyDescent="0.25"/>
    <row r="5397" ht="12.75" customHeight="1" x14ac:dyDescent="0.25"/>
    <row r="5398" ht="12.75" customHeight="1" x14ac:dyDescent="0.25"/>
    <row r="5399" ht="12.75" customHeight="1" x14ac:dyDescent="0.25"/>
    <row r="5400" ht="12.75" customHeight="1" x14ac:dyDescent="0.25"/>
    <row r="5401" ht="12.75" customHeight="1" x14ac:dyDescent="0.25"/>
    <row r="5402" ht="12.75" customHeight="1" x14ac:dyDescent="0.25"/>
    <row r="5403" ht="12.75" customHeight="1" x14ac:dyDescent="0.25"/>
    <row r="5404" ht="12.75" customHeight="1" x14ac:dyDescent="0.25"/>
    <row r="5405" ht="12.75" customHeight="1" x14ac:dyDescent="0.25"/>
    <row r="5406" ht="12.75" customHeight="1" x14ac:dyDescent="0.25"/>
    <row r="5407" ht="12.75" customHeight="1" x14ac:dyDescent="0.25"/>
    <row r="5408" ht="12.75" customHeight="1" x14ac:dyDescent="0.25"/>
    <row r="5409" ht="12.75" customHeight="1" x14ac:dyDescent="0.25"/>
    <row r="5410" ht="12.75" customHeight="1" x14ac:dyDescent="0.25"/>
    <row r="5411" ht="12.75" customHeight="1" x14ac:dyDescent="0.25"/>
    <row r="5412" ht="12.75" customHeight="1" x14ac:dyDescent="0.25"/>
    <row r="5413" ht="12.75" customHeight="1" x14ac:dyDescent="0.25"/>
    <row r="5414" ht="12.75" customHeight="1" x14ac:dyDescent="0.25"/>
    <row r="5415" ht="12.75" customHeight="1" x14ac:dyDescent="0.25"/>
    <row r="5416" ht="12.75" customHeight="1" x14ac:dyDescent="0.25"/>
    <row r="5417" ht="12.75" customHeight="1" x14ac:dyDescent="0.25"/>
    <row r="5418" ht="12.75" customHeight="1" x14ac:dyDescent="0.25"/>
    <row r="5419" ht="12.75" customHeight="1" x14ac:dyDescent="0.25"/>
    <row r="5420" ht="12.75" customHeight="1" x14ac:dyDescent="0.25"/>
    <row r="5421" ht="12.75" customHeight="1" x14ac:dyDescent="0.25"/>
    <row r="5422" ht="12.75" customHeight="1" x14ac:dyDescent="0.25"/>
    <row r="5423" ht="12.75" customHeight="1" x14ac:dyDescent="0.25"/>
    <row r="5424" ht="12.75" customHeight="1" x14ac:dyDescent="0.25"/>
    <row r="5425" ht="12.75" customHeight="1" x14ac:dyDescent="0.25"/>
    <row r="5426" ht="12.75" customHeight="1" x14ac:dyDescent="0.25"/>
    <row r="5427" ht="12.75" customHeight="1" x14ac:dyDescent="0.25"/>
    <row r="5428" ht="12.75" customHeight="1" x14ac:dyDescent="0.25"/>
    <row r="5429" ht="12.75" customHeight="1" x14ac:dyDescent="0.25"/>
    <row r="5430" ht="12.75" customHeight="1" x14ac:dyDescent="0.25"/>
    <row r="5431" ht="12.75" customHeight="1" x14ac:dyDescent="0.25"/>
    <row r="5432" ht="12.75" customHeight="1" x14ac:dyDescent="0.25"/>
    <row r="5433" ht="12.75" customHeight="1" x14ac:dyDescent="0.25"/>
    <row r="5434" ht="12.75" customHeight="1" x14ac:dyDescent="0.25"/>
    <row r="5435" ht="12.75" customHeight="1" x14ac:dyDescent="0.25"/>
    <row r="5436" ht="12.75" customHeight="1" x14ac:dyDescent="0.25"/>
    <row r="5437" ht="12.75" customHeight="1" x14ac:dyDescent="0.25"/>
    <row r="5438" ht="12.75" customHeight="1" x14ac:dyDescent="0.25"/>
    <row r="5439" ht="12.75" customHeight="1" x14ac:dyDescent="0.25"/>
    <row r="5440" ht="12.75" customHeight="1" x14ac:dyDescent="0.25"/>
    <row r="5441" ht="12.75" customHeight="1" x14ac:dyDescent="0.25"/>
    <row r="5442" ht="12.75" customHeight="1" x14ac:dyDescent="0.25"/>
    <row r="5443" ht="12.75" customHeight="1" x14ac:dyDescent="0.25"/>
    <row r="5444" ht="12.75" customHeight="1" x14ac:dyDescent="0.25"/>
    <row r="5445" ht="12.75" customHeight="1" x14ac:dyDescent="0.25"/>
    <row r="5446" ht="12.75" customHeight="1" x14ac:dyDescent="0.25"/>
    <row r="5447" ht="12.75" customHeight="1" x14ac:dyDescent="0.25"/>
    <row r="5448" ht="12.75" customHeight="1" x14ac:dyDescent="0.25"/>
    <row r="5449" ht="12.75" customHeight="1" x14ac:dyDescent="0.25"/>
    <row r="5450" ht="12.75" customHeight="1" x14ac:dyDescent="0.25"/>
    <row r="5451" ht="12.75" customHeight="1" x14ac:dyDescent="0.25"/>
    <row r="5452" ht="12.75" customHeight="1" x14ac:dyDescent="0.25"/>
    <row r="5453" ht="12.75" customHeight="1" x14ac:dyDescent="0.25"/>
    <row r="5454" ht="12.75" customHeight="1" x14ac:dyDescent="0.25"/>
    <row r="5455" ht="12.75" customHeight="1" x14ac:dyDescent="0.25"/>
    <row r="5456" ht="12.75" customHeight="1" x14ac:dyDescent="0.25"/>
    <row r="5457" ht="12.75" customHeight="1" x14ac:dyDescent="0.25"/>
    <row r="5458" ht="12.75" customHeight="1" x14ac:dyDescent="0.25"/>
    <row r="5459" ht="12.75" customHeight="1" x14ac:dyDescent="0.25"/>
    <row r="5460" ht="12.75" customHeight="1" x14ac:dyDescent="0.25"/>
    <row r="5461" ht="12.75" customHeight="1" x14ac:dyDescent="0.25"/>
    <row r="5462" ht="12.75" customHeight="1" x14ac:dyDescent="0.25"/>
    <row r="5463" ht="12.75" customHeight="1" x14ac:dyDescent="0.25"/>
    <row r="5464" ht="12.75" customHeight="1" x14ac:dyDescent="0.25"/>
    <row r="5465" ht="12.75" customHeight="1" x14ac:dyDescent="0.25"/>
    <row r="5466" ht="12.75" customHeight="1" x14ac:dyDescent="0.25"/>
    <row r="5467" ht="12.75" customHeight="1" x14ac:dyDescent="0.25"/>
    <row r="5468" ht="12.75" customHeight="1" x14ac:dyDescent="0.25"/>
    <row r="5469" ht="12.75" customHeight="1" x14ac:dyDescent="0.25"/>
    <row r="5470" ht="12.75" customHeight="1" x14ac:dyDescent="0.25"/>
    <row r="5471" ht="12.75" customHeight="1" x14ac:dyDescent="0.25"/>
    <row r="5472" ht="12.75" customHeight="1" x14ac:dyDescent="0.25"/>
    <row r="5473" ht="12.75" customHeight="1" x14ac:dyDescent="0.25"/>
    <row r="5474" ht="12.75" customHeight="1" x14ac:dyDescent="0.25"/>
    <row r="5475" ht="12.75" customHeight="1" x14ac:dyDescent="0.25"/>
    <row r="5476" ht="12.75" customHeight="1" x14ac:dyDescent="0.25"/>
    <row r="5477" ht="12.75" customHeight="1" x14ac:dyDescent="0.25"/>
    <row r="5478" ht="12.75" customHeight="1" x14ac:dyDescent="0.25"/>
    <row r="5479" ht="12.75" customHeight="1" x14ac:dyDescent="0.25"/>
    <row r="5480" ht="12.75" customHeight="1" x14ac:dyDescent="0.25"/>
    <row r="5481" ht="12.75" customHeight="1" x14ac:dyDescent="0.25"/>
    <row r="5482" ht="12.75" customHeight="1" x14ac:dyDescent="0.25"/>
    <row r="5483" ht="12.75" customHeight="1" x14ac:dyDescent="0.25"/>
    <row r="5484" ht="12.75" customHeight="1" x14ac:dyDescent="0.25"/>
    <row r="5485" ht="12.75" customHeight="1" x14ac:dyDescent="0.25"/>
    <row r="5486" ht="12.75" customHeight="1" x14ac:dyDescent="0.25"/>
    <row r="5487" ht="12.75" customHeight="1" x14ac:dyDescent="0.25"/>
    <row r="5488" ht="12.75" customHeight="1" x14ac:dyDescent="0.25"/>
    <row r="5489" ht="12.75" customHeight="1" x14ac:dyDescent="0.25"/>
    <row r="5490" ht="12.75" customHeight="1" x14ac:dyDescent="0.25"/>
    <row r="5491" ht="12.75" customHeight="1" x14ac:dyDescent="0.25"/>
    <row r="5492" ht="12.75" customHeight="1" x14ac:dyDescent="0.25"/>
    <row r="5493" ht="12.75" customHeight="1" x14ac:dyDescent="0.25"/>
    <row r="5494" ht="12.75" customHeight="1" x14ac:dyDescent="0.25"/>
    <row r="5495" ht="12.75" customHeight="1" x14ac:dyDescent="0.25"/>
    <row r="5496" ht="12.75" customHeight="1" x14ac:dyDescent="0.25"/>
    <row r="5497" ht="12.75" customHeight="1" x14ac:dyDescent="0.25"/>
    <row r="5498" ht="12.75" customHeight="1" x14ac:dyDescent="0.25"/>
    <row r="5499" ht="12.75" customHeight="1" x14ac:dyDescent="0.25"/>
    <row r="5500" ht="12.75" customHeight="1" x14ac:dyDescent="0.25"/>
    <row r="5501" ht="12.75" customHeight="1" x14ac:dyDescent="0.25"/>
    <row r="5502" ht="12.75" customHeight="1" x14ac:dyDescent="0.25"/>
    <row r="5503" ht="12.75" customHeight="1" x14ac:dyDescent="0.25"/>
    <row r="5504" ht="12.75" customHeight="1" x14ac:dyDescent="0.25"/>
    <row r="5505" ht="12.75" customHeight="1" x14ac:dyDescent="0.25"/>
    <row r="5506" ht="12.75" customHeight="1" x14ac:dyDescent="0.25"/>
    <row r="5507" ht="12.75" customHeight="1" x14ac:dyDescent="0.25"/>
    <row r="5508" ht="12.75" customHeight="1" x14ac:dyDescent="0.25"/>
    <row r="5509" ht="12.75" customHeight="1" x14ac:dyDescent="0.25"/>
    <row r="5510" ht="12.75" customHeight="1" x14ac:dyDescent="0.25"/>
    <row r="5511" ht="12.75" customHeight="1" x14ac:dyDescent="0.25"/>
    <row r="5512" ht="12.75" customHeight="1" x14ac:dyDescent="0.25"/>
    <row r="5513" ht="12.75" customHeight="1" x14ac:dyDescent="0.25"/>
    <row r="5514" ht="12.75" customHeight="1" x14ac:dyDescent="0.25"/>
    <row r="5515" ht="12.75" customHeight="1" x14ac:dyDescent="0.25"/>
    <row r="5516" ht="12.75" customHeight="1" x14ac:dyDescent="0.25"/>
    <row r="5517" ht="12.75" customHeight="1" x14ac:dyDescent="0.25"/>
    <row r="5518" ht="12.75" customHeight="1" x14ac:dyDescent="0.25"/>
    <row r="5519" ht="12.75" customHeight="1" x14ac:dyDescent="0.25"/>
    <row r="5520" ht="12.75" customHeight="1" x14ac:dyDescent="0.25"/>
    <row r="5521" ht="12.75" customHeight="1" x14ac:dyDescent="0.25"/>
    <row r="5522" ht="12.75" customHeight="1" x14ac:dyDescent="0.25"/>
    <row r="5523" ht="12.75" customHeight="1" x14ac:dyDescent="0.25"/>
    <row r="5524" ht="12.75" customHeight="1" x14ac:dyDescent="0.25"/>
    <row r="5525" ht="12.75" customHeight="1" x14ac:dyDescent="0.25"/>
    <row r="5526" ht="12.75" customHeight="1" x14ac:dyDescent="0.25"/>
    <row r="5527" ht="12.75" customHeight="1" x14ac:dyDescent="0.25"/>
    <row r="5528" ht="12.75" customHeight="1" x14ac:dyDescent="0.25"/>
    <row r="5529" ht="12.75" customHeight="1" x14ac:dyDescent="0.25"/>
    <row r="5530" ht="12.75" customHeight="1" x14ac:dyDescent="0.25"/>
    <row r="5531" ht="12.75" customHeight="1" x14ac:dyDescent="0.25"/>
    <row r="5532" ht="12.75" customHeight="1" x14ac:dyDescent="0.25"/>
    <row r="5533" ht="12.75" customHeight="1" x14ac:dyDescent="0.25"/>
    <row r="5534" ht="12.75" customHeight="1" x14ac:dyDescent="0.25"/>
    <row r="5535" ht="12.75" customHeight="1" x14ac:dyDescent="0.25"/>
    <row r="5536" ht="12.75" customHeight="1" x14ac:dyDescent="0.25"/>
    <row r="5537" ht="12.75" customHeight="1" x14ac:dyDescent="0.25"/>
    <row r="5538" ht="12.75" customHeight="1" x14ac:dyDescent="0.25"/>
    <row r="5539" ht="12.75" customHeight="1" x14ac:dyDescent="0.25"/>
    <row r="5540" ht="12.75" customHeight="1" x14ac:dyDescent="0.25"/>
    <row r="5541" ht="12.75" customHeight="1" x14ac:dyDescent="0.25"/>
    <row r="5542" ht="12.75" customHeight="1" x14ac:dyDescent="0.25"/>
    <row r="5543" ht="12.75" customHeight="1" x14ac:dyDescent="0.25"/>
    <row r="5544" ht="12.75" customHeight="1" x14ac:dyDescent="0.25"/>
    <row r="5545" ht="12.75" customHeight="1" x14ac:dyDescent="0.25"/>
    <row r="5546" ht="12.75" customHeight="1" x14ac:dyDescent="0.25"/>
    <row r="5547" ht="12.75" customHeight="1" x14ac:dyDescent="0.25"/>
    <row r="5548" ht="12.75" customHeight="1" x14ac:dyDescent="0.25"/>
    <row r="5549" ht="12.75" customHeight="1" x14ac:dyDescent="0.25"/>
    <row r="5550" ht="12.75" customHeight="1" x14ac:dyDescent="0.25"/>
    <row r="5551" ht="12.75" customHeight="1" x14ac:dyDescent="0.25"/>
    <row r="5552" ht="12.75" customHeight="1" x14ac:dyDescent="0.25"/>
    <row r="5553" ht="12.75" customHeight="1" x14ac:dyDescent="0.25"/>
    <row r="5554" ht="12.75" customHeight="1" x14ac:dyDescent="0.25"/>
    <row r="5555" ht="12.75" customHeight="1" x14ac:dyDescent="0.25"/>
    <row r="5556" ht="12.75" customHeight="1" x14ac:dyDescent="0.25"/>
    <row r="5557" ht="12.75" customHeight="1" x14ac:dyDescent="0.25"/>
    <row r="5558" ht="12.75" customHeight="1" x14ac:dyDescent="0.25"/>
    <row r="5559" ht="12.75" customHeight="1" x14ac:dyDescent="0.25"/>
    <row r="5560" ht="12.75" customHeight="1" x14ac:dyDescent="0.25"/>
    <row r="5561" ht="12.75" customHeight="1" x14ac:dyDescent="0.25"/>
    <row r="5562" ht="12.75" customHeight="1" x14ac:dyDescent="0.25"/>
    <row r="5563" ht="12.75" customHeight="1" x14ac:dyDescent="0.25"/>
    <row r="5564" ht="12.75" customHeight="1" x14ac:dyDescent="0.25"/>
    <row r="5565" ht="12.75" customHeight="1" x14ac:dyDescent="0.25"/>
    <row r="5566" ht="12.75" customHeight="1" x14ac:dyDescent="0.25"/>
    <row r="5567" ht="12.75" customHeight="1" x14ac:dyDescent="0.25"/>
    <row r="5568" ht="12.75" customHeight="1" x14ac:dyDescent="0.25"/>
    <row r="5569" ht="12.75" customHeight="1" x14ac:dyDescent="0.25"/>
    <row r="5570" ht="12.75" customHeight="1" x14ac:dyDescent="0.25"/>
    <row r="5571" ht="12.75" customHeight="1" x14ac:dyDescent="0.25"/>
    <row r="5572" ht="12.75" customHeight="1" x14ac:dyDescent="0.25"/>
    <row r="5573" ht="12.75" customHeight="1" x14ac:dyDescent="0.25"/>
    <row r="5574" ht="12.75" customHeight="1" x14ac:dyDescent="0.25"/>
    <row r="5575" ht="12.75" customHeight="1" x14ac:dyDescent="0.25"/>
    <row r="5576" ht="12.75" customHeight="1" x14ac:dyDescent="0.25"/>
    <row r="5577" ht="12.75" customHeight="1" x14ac:dyDescent="0.25"/>
    <row r="5578" ht="12.75" customHeight="1" x14ac:dyDescent="0.25"/>
    <row r="5579" ht="12.75" customHeight="1" x14ac:dyDescent="0.25"/>
    <row r="5580" ht="12.75" customHeight="1" x14ac:dyDescent="0.25"/>
    <row r="5581" ht="12.75" customHeight="1" x14ac:dyDescent="0.25"/>
    <row r="5582" ht="12.75" customHeight="1" x14ac:dyDescent="0.25"/>
    <row r="5583" ht="12.75" customHeight="1" x14ac:dyDescent="0.25"/>
    <row r="5584" ht="12.75" customHeight="1" x14ac:dyDescent="0.25"/>
    <row r="5585" ht="12.75" customHeight="1" x14ac:dyDescent="0.25"/>
    <row r="5586" ht="12.75" customHeight="1" x14ac:dyDescent="0.25"/>
    <row r="5587" ht="12.75" customHeight="1" x14ac:dyDescent="0.25"/>
    <row r="5588" ht="12.75" customHeight="1" x14ac:dyDescent="0.25"/>
    <row r="5589" ht="12.75" customHeight="1" x14ac:dyDescent="0.25"/>
    <row r="5590" ht="12.75" customHeight="1" x14ac:dyDescent="0.25"/>
    <row r="5591" ht="12.75" customHeight="1" x14ac:dyDescent="0.25"/>
    <row r="5592" ht="12.75" customHeight="1" x14ac:dyDescent="0.25"/>
    <row r="5593" ht="12.75" customHeight="1" x14ac:dyDescent="0.25"/>
    <row r="5594" ht="12.75" customHeight="1" x14ac:dyDescent="0.25"/>
    <row r="5595" ht="12.75" customHeight="1" x14ac:dyDescent="0.25"/>
    <row r="5596" ht="12.75" customHeight="1" x14ac:dyDescent="0.25"/>
    <row r="5597" ht="12.75" customHeight="1" x14ac:dyDescent="0.25"/>
    <row r="5598" ht="12.75" customHeight="1" x14ac:dyDescent="0.25"/>
    <row r="5599" ht="12.75" customHeight="1" x14ac:dyDescent="0.25"/>
    <row r="5600" ht="12.75" customHeight="1" x14ac:dyDescent="0.25"/>
    <row r="5601" ht="12.75" customHeight="1" x14ac:dyDescent="0.25"/>
    <row r="5602" ht="12.75" customHeight="1" x14ac:dyDescent="0.25"/>
    <row r="5603" ht="12.75" customHeight="1" x14ac:dyDescent="0.25"/>
    <row r="5604" ht="12.75" customHeight="1" x14ac:dyDescent="0.25"/>
    <row r="5605" ht="12.75" customHeight="1" x14ac:dyDescent="0.25"/>
    <row r="5606" ht="12.75" customHeight="1" x14ac:dyDescent="0.25"/>
    <row r="5607" ht="12.75" customHeight="1" x14ac:dyDescent="0.25"/>
    <row r="5608" ht="12.75" customHeight="1" x14ac:dyDescent="0.25"/>
    <row r="5609" ht="12.75" customHeight="1" x14ac:dyDescent="0.25"/>
    <row r="5610" ht="12.75" customHeight="1" x14ac:dyDescent="0.25"/>
    <row r="5611" ht="12.75" customHeight="1" x14ac:dyDescent="0.25"/>
    <row r="5612" ht="12.75" customHeight="1" x14ac:dyDescent="0.25"/>
    <row r="5613" ht="12.75" customHeight="1" x14ac:dyDescent="0.25"/>
    <row r="5614" ht="12.75" customHeight="1" x14ac:dyDescent="0.25"/>
    <row r="5615" ht="12.75" customHeight="1" x14ac:dyDescent="0.25"/>
    <row r="5616" ht="12.75" customHeight="1" x14ac:dyDescent="0.25"/>
    <row r="5617" ht="12.75" customHeight="1" x14ac:dyDescent="0.25"/>
    <row r="5618" ht="12.75" customHeight="1" x14ac:dyDescent="0.25"/>
    <row r="5619" ht="12.75" customHeight="1" x14ac:dyDescent="0.25"/>
    <row r="5620" ht="12.75" customHeight="1" x14ac:dyDescent="0.25"/>
    <row r="5621" ht="12.75" customHeight="1" x14ac:dyDescent="0.25"/>
    <row r="5622" ht="12.75" customHeight="1" x14ac:dyDescent="0.25"/>
    <row r="5623" ht="12.75" customHeight="1" x14ac:dyDescent="0.25"/>
    <row r="5624" ht="12.75" customHeight="1" x14ac:dyDescent="0.25"/>
    <row r="5625" ht="12.75" customHeight="1" x14ac:dyDescent="0.25"/>
    <row r="5626" ht="12.75" customHeight="1" x14ac:dyDescent="0.25"/>
    <row r="5627" ht="12.75" customHeight="1" x14ac:dyDescent="0.25"/>
    <row r="5628" ht="12.75" customHeight="1" x14ac:dyDescent="0.25"/>
    <row r="5629" ht="12.75" customHeight="1" x14ac:dyDescent="0.25"/>
    <row r="5630" ht="12.75" customHeight="1" x14ac:dyDescent="0.25"/>
    <row r="5631" ht="12.75" customHeight="1" x14ac:dyDescent="0.25"/>
    <row r="5632" ht="12.75" customHeight="1" x14ac:dyDescent="0.25"/>
    <row r="5633" ht="12.75" customHeight="1" x14ac:dyDescent="0.25"/>
    <row r="5634" ht="12.75" customHeight="1" x14ac:dyDescent="0.25"/>
    <row r="5635" ht="12.75" customHeight="1" x14ac:dyDescent="0.25"/>
    <row r="5636" ht="12.75" customHeight="1" x14ac:dyDescent="0.25"/>
    <row r="5637" ht="12.75" customHeight="1" x14ac:dyDescent="0.25"/>
    <row r="5638" ht="12.75" customHeight="1" x14ac:dyDescent="0.25"/>
    <row r="5639" ht="12.75" customHeight="1" x14ac:dyDescent="0.25"/>
    <row r="5640" ht="12.75" customHeight="1" x14ac:dyDescent="0.25"/>
    <row r="5641" ht="12.75" customHeight="1" x14ac:dyDescent="0.25"/>
    <row r="5642" ht="12.75" customHeight="1" x14ac:dyDescent="0.25"/>
    <row r="5643" ht="12.75" customHeight="1" x14ac:dyDescent="0.25"/>
    <row r="5644" ht="12.75" customHeight="1" x14ac:dyDescent="0.25"/>
    <row r="5645" ht="12.75" customHeight="1" x14ac:dyDescent="0.25"/>
    <row r="5646" ht="12.75" customHeight="1" x14ac:dyDescent="0.25"/>
    <row r="5647" ht="12.75" customHeight="1" x14ac:dyDescent="0.25"/>
    <row r="5648" ht="12.75" customHeight="1" x14ac:dyDescent="0.25"/>
    <row r="5649" ht="12.75" customHeight="1" x14ac:dyDescent="0.25"/>
    <row r="5650" ht="12.75" customHeight="1" x14ac:dyDescent="0.25"/>
    <row r="5651" ht="12.75" customHeight="1" x14ac:dyDescent="0.25"/>
    <row r="5652" ht="12.75" customHeight="1" x14ac:dyDescent="0.25"/>
    <row r="5653" ht="12.75" customHeight="1" x14ac:dyDescent="0.25"/>
    <row r="5654" ht="12.75" customHeight="1" x14ac:dyDescent="0.25"/>
    <row r="5655" ht="12.75" customHeight="1" x14ac:dyDescent="0.25"/>
    <row r="5656" ht="12.75" customHeight="1" x14ac:dyDescent="0.25"/>
    <row r="5657" ht="12.75" customHeight="1" x14ac:dyDescent="0.25"/>
    <row r="5658" ht="12.75" customHeight="1" x14ac:dyDescent="0.25"/>
    <row r="5659" ht="12.75" customHeight="1" x14ac:dyDescent="0.25"/>
    <row r="5660" ht="12.75" customHeight="1" x14ac:dyDescent="0.25"/>
    <row r="5661" ht="12.75" customHeight="1" x14ac:dyDescent="0.25"/>
    <row r="5662" ht="12.75" customHeight="1" x14ac:dyDescent="0.25"/>
    <row r="5663" ht="12.75" customHeight="1" x14ac:dyDescent="0.25"/>
    <row r="5664" ht="12.75" customHeight="1" x14ac:dyDescent="0.25"/>
    <row r="5665" ht="12.75" customHeight="1" x14ac:dyDescent="0.25"/>
    <row r="5666" ht="12.75" customHeight="1" x14ac:dyDescent="0.25"/>
    <row r="5667" ht="12.75" customHeight="1" x14ac:dyDescent="0.25"/>
    <row r="5668" ht="12.75" customHeight="1" x14ac:dyDescent="0.25"/>
    <row r="5669" ht="12.75" customHeight="1" x14ac:dyDescent="0.25"/>
    <row r="5670" ht="12.75" customHeight="1" x14ac:dyDescent="0.25"/>
    <row r="5671" ht="12.75" customHeight="1" x14ac:dyDescent="0.25"/>
    <row r="5672" ht="12.75" customHeight="1" x14ac:dyDescent="0.25"/>
    <row r="5673" ht="12.75" customHeight="1" x14ac:dyDescent="0.25"/>
    <row r="5674" ht="12.75" customHeight="1" x14ac:dyDescent="0.25"/>
    <row r="5675" ht="12.75" customHeight="1" x14ac:dyDescent="0.25"/>
    <row r="5676" ht="12.75" customHeight="1" x14ac:dyDescent="0.25"/>
    <row r="5677" ht="12.75" customHeight="1" x14ac:dyDescent="0.25"/>
    <row r="5678" ht="12.75" customHeight="1" x14ac:dyDescent="0.25"/>
    <row r="5679" ht="12.75" customHeight="1" x14ac:dyDescent="0.25"/>
    <row r="5680" ht="12.75" customHeight="1" x14ac:dyDescent="0.25"/>
    <row r="5681" ht="12.75" customHeight="1" x14ac:dyDescent="0.25"/>
    <row r="5682" ht="12.75" customHeight="1" x14ac:dyDescent="0.25"/>
    <row r="5683" ht="12.75" customHeight="1" x14ac:dyDescent="0.25"/>
    <row r="5684" ht="12.75" customHeight="1" x14ac:dyDescent="0.25"/>
    <row r="5685" ht="12.75" customHeight="1" x14ac:dyDescent="0.25"/>
    <row r="5686" ht="12.75" customHeight="1" x14ac:dyDescent="0.25"/>
    <row r="5687" ht="12.75" customHeight="1" x14ac:dyDescent="0.25"/>
    <row r="5688" ht="12.75" customHeight="1" x14ac:dyDescent="0.25"/>
    <row r="5689" ht="12.75" customHeight="1" x14ac:dyDescent="0.25"/>
    <row r="5690" ht="12.75" customHeight="1" x14ac:dyDescent="0.25"/>
    <row r="5691" ht="12.75" customHeight="1" x14ac:dyDescent="0.25"/>
    <row r="5692" ht="12.75" customHeight="1" x14ac:dyDescent="0.25"/>
    <row r="5693" ht="12.75" customHeight="1" x14ac:dyDescent="0.25"/>
    <row r="5694" ht="12.75" customHeight="1" x14ac:dyDescent="0.25"/>
    <row r="5695" ht="12.75" customHeight="1" x14ac:dyDescent="0.25"/>
    <row r="5696" ht="12.75" customHeight="1" x14ac:dyDescent="0.25"/>
    <row r="5697" ht="12.75" customHeight="1" x14ac:dyDescent="0.25"/>
    <row r="5698" ht="12.75" customHeight="1" x14ac:dyDescent="0.25"/>
    <row r="5699" ht="12.75" customHeight="1" x14ac:dyDescent="0.25"/>
    <row r="5700" ht="12.75" customHeight="1" x14ac:dyDescent="0.25"/>
    <row r="5701" ht="12.75" customHeight="1" x14ac:dyDescent="0.25"/>
    <row r="5702" ht="12.75" customHeight="1" x14ac:dyDescent="0.25"/>
    <row r="5703" ht="12.75" customHeight="1" x14ac:dyDescent="0.25"/>
    <row r="5704" ht="12.75" customHeight="1" x14ac:dyDescent="0.25"/>
    <row r="5705" ht="12.75" customHeight="1" x14ac:dyDescent="0.25"/>
    <row r="5706" ht="12.75" customHeight="1" x14ac:dyDescent="0.25"/>
    <row r="5707" ht="12.75" customHeight="1" x14ac:dyDescent="0.25"/>
    <row r="5708" ht="12.75" customHeight="1" x14ac:dyDescent="0.25"/>
    <row r="5709" ht="12.75" customHeight="1" x14ac:dyDescent="0.25"/>
    <row r="5710" ht="12.75" customHeight="1" x14ac:dyDescent="0.25"/>
    <row r="5711" ht="12.75" customHeight="1" x14ac:dyDescent="0.25"/>
    <row r="5712" ht="12.75" customHeight="1" x14ac:dyDescent="0.25"/>
    <row r="5713" ht="12.75" customHeight="1" x14ac:dyDescent="0.25"/>
    <row r="5714" ht="12.75" customHeight="1" x14ac:dyDescent="0.25"/>
    <row r="5715" ht="12.75" customHeight="1" x14ac:dyDescent="0.25"/>
    <row r="5716" ht="12.75" customHeight="1" x14ac:dyDescent="0.25"/>
    <row r="5717" ht="12.75" customHeight="1" x14ac:dyDescent="0.25"/>
    <row r="5718" ht="12.75" customHeight="1" x14ac:dyDescent="0.25"/>
    <row r="5719" ht="12.75" customHeight="1" x14ac:dyDescent="0.25"/>
    <row r="5720" ht="12.75" customHeight="1" x14ac:dyDescent="0.25"/>
    <row r="5721" ht="12.75" customHeight="1" x14ac:dyDescent="0.25"/>
    <row r="5722" ht="12.75" customHeight="1" x14ac:dyDescent="0.25"/>
    <row r="5723" ht="12.75" customHeight="1" x14ac:dyDescent="0.25"/>
    <row r="5724" ht="12.75" customHeight="1" x14ac:dyDescent="0.25"/>
    <row r="5725" ht="12.75" customHeight="1" x14ac:dyDescent="0.25"/>
    <row r="5726" ht="12.75" customHeight="1" x14ac:dyDescent="0.25"/>
    <row r="5727" ht="12.75" customHeight="1" x14ac:dyDescent="0.25"/>
    <row r="5728" ht="12.75" customHeight="1" x14ac:dyDescent="0.25"/>
    <row r="5729" ht="12.75" customHeight="1" x14ac:dyDescent="0.25"/>
    <row r="5730" ht="12.75" customHeight="1" x14ac:dyDescent="0.25"/>
    <row r="5731" ht="12.75" customHeight="1" x14ac:dyDescent="0.25"/>
    <row r="5732" ht="12.75" customHeight="1" x14ac:dyDescent="0.25"/>
    <row r="5733" ht="12.75" customHeight="1" x14ac:dyDescent="0.25"/>
    <row r="5734" ht="12.75" customHeight="1" x14ac:dyDescent="0.25"/>
    <row r="5735" ht="12.75" customHeight="1" x14ac:dyDescent="0.25"/>
    <row r="5736" ht="12.75" customHeight="1" x14ac:dyDescent="0.25"/>
    <row r="5737" ht="12.75" customHeight="1" x14ac:dyDescent="0.25"/>
    <row r="5738" ht="12.75" customHeight="1" x14ac:dyDescent="0.25"/>
    <row r="5739" ht="12.75" customHeight="1" x14ac:dyDescent="0.25"/>
    <row r="5740" ht="12.75" customHeight="1" x14ac:dyDescent="0.25"/>
    <row r="5741" ht="12.75" customHeight="1" x14ac:dyDescent="0.25"/>
    <row r="5742" ht="12.75" customHeight="1" x14ac:dyDescent="0.25"/>
    <row r="5743" ht="12.75" customHeight="1" x14ac:dyDescent="0.25"/>
    <row r="5744" ht="12.75" customHeight="1" x14ac:dyDescent="0.25"/>
    <row r="5745" ht="12.75" customHeight="1" x14ac:dyDescent="0.25"/>
    <row r="5746" ht="12.75" customHeight="1" x14ac:dyDescent="0.25"/>
    <row r="5747" ht="12.75" customHeight="1" x14ac:dyDescent="0.25"/>
    <row r="5748" ht="12.75" customHeight="1" x14ac:dyDescent="0.25"/>
    <row r="5749" ht="12.75" customHeight="1" x14ac:dyDescent="0.25"/>
    <row r="5750" ht="12.75" customHeight="1" x14ac:dyDescent="0.25"/>
    <row r="5751" ht="12.75" customHeight="1" x14ac:dyDescent="0.25"/>
    <row r="5752" ht="12.75" customHeight="1" x14ac:dyDescent="0.25"/>
    <row r="5753" ht="12.75" customHeight="1" x14ac:dyDescent="0.25"/>
    <row r="5754" ht="12.75" customHeight="1" x14ac:dyDescent="0.25"/>
    <row r="5755" ht="12.75" customHeight="1" x14ac:dyDescent="0.25"/>
    <row r="5756" ht="12.75" customHeight="1" x14ac:dyDescent="0.25"/>
    <row r="5757" ht="12.75" customHeight="1" x14ac:dyDescent="0.25"/>
    <row r="5758" ht="12.75" customHeight="1" x14ac:dyDescent="0.25"/>
    <row r="5759" ht="12.75" customHeight="1" x14ac:dyDescent="0.25"/>
    <row r="5760" ht="12.75" customHeight="1" x14ac:dyDescent="0.25"/>
    <row r="5761" ht="12.75" customHeight="1" x14ac:dyDescent="0.25"/>
    <row r="5762" ht="12.75" customHeight="1" x14ac:dyDescent="0.25"/>
    <row r="5763" ht="12.75" customHeight="1" x14ac:dyDescent="0.25"/>
    <row r="5764" ht="12.75" customHeight="1" x14ac:dyDescent="0.25"/>
    <row r="5765" ht="12.75" customHeight="1" x14ac:dyDescent="0.25"/>
    <row r="5766" ht="12.75" customHeight="1" x14ac:dyDescent="0.25"/>
    <row r="5767" ht="12.75" customHeight="1" x14ac:dyDescent="0.25"/>
    <row r="5768" ht="12.75" customHeight="1" x14ac:dyDescent="0.25"/>
    <row r="5769" ht="12.75" customHeight="1" x14ac:dyDescent="0.25"/>
    <row r="5770" ht="12.75" customHeight="1" x14ac:dyDescent="0.25"/>
    <row r="5771" ht="12.75" customHeight="1" x14ac:dyDescent="0.25"/>
    <row r="5772" ht="12.75" customHeight="1" x14ac:dyDescent="0.25"/>
    <row r="5773" ht="12.75" customHeight="1" x14ac:dyDescent="0.25"/>
    <row r="5774" ht="12.75" customHeight="1" x14ac:dyDescent="0.25"/>
    <row r="5775" ht="12.75" customHeight="1" x14ac:dyDescent="0.25"/>
    <row r="5776" ht="12.75" customHeight="1" x14ac:dyDescent="0.25"/>
    <row r="5777" ht="12.75" customHeight="1" x14ac:dyDescent="0.25"/>
    <row r="5778" ht="12.75" customHeight="1" x14ac:dyDescent="0.25"/>
    <row r="5779" ht="12.75" customHeight="1" x14ac:dyDescent="0.25"/>
    <row r="5780" ht="12.75" customHeight="1" x14ac:dyDescent="0.25"/>
    <row r="5781" ht="12.75" customHeight="1" x14ac:dyDescent="0.25"/>
    <row r="5782" ht="12.75" customHeight="1" x14ac:dyDescent="0.25"/>
    <row r="5783" ht="12.75" customHeight="1" x14ac:dyDescent="0.25"/>
    <row r="5784" ht="12.75" customHeight="1" x14ac:dyDescent="0.25"/>
    <row r="5785" ht="12.75" customHeight="1" x14ac:dyDescent="0.25"/>
    <row r="5786" ht="12.75" customHeight="1" x14ac:dyDescent="0.25"/>
    <row r="5787" ht="12.75" customHeight="1" x14ac:dyDescent="0.25"/>
    <row r="5788" ht="12.75" customHeight="1" x14ac:dyDescent="0.25"/>
    <row r="5789" ht="12.75" customHeight="1" x14ac:dyDescent="0.25"/>
    <row r="5790" ht="12.75" customHeight="1" x14ac:dyDescent="0.25"/>
    <row r="5791" ht="12.75" customHeight="1" x14ac:dyDescent="0.25"/>
    <row r="5792" ht="12.75" customHeight="1" x14ac:dyDescent="0.25"/>
    <row r="5793" ht="12.75" customHeight="1" x14ac:dyDescent="0.25"/>
    <row r="5794" ht="12.75" customHeight="1" x14ac:dyDescent="0.25"/>
    <row r="5795" ht="12.75" customHeight="1" x14ac:dyDescent="0.25"/>
    <row r="5796" ht="12.75" customHeight="1" x14ac:dyDescent="0.25"/>
    <row r="5797" ht="12.75" customHeight="1" x14ac:dyDescent="0.25"/>
    <row r="5798" ht="12.75" customHeight="1" x14ac:dyDescent="0.25"/>
    <row r="5799" ht="12.75" customHeight="1" x14ac:dyDescent="0.25"/>
    <row r="5800" ht="12.75" customHeight="1" x14ac:dyDescent="0.25"/>
    <row r="5801" ht="12.75" customHeight="1" x14ac:dyDescent="0.25"/>
    <row r="5802" ht="12.75" customHeight="1" x14ac:dyDescent="0.25"/>
    <row r="5803" ht="12.75" customHeight="1" x14ac:dyDescent="0.25"/>
    <row r="5804" ht="12.75" customHeight="1" x14ac:dyDescent="0.25"/>
    <row r="5805" ht="12.75" customHeight="1" x14ac:dyDescent="0.25"/>
    <row r="5806" ht="12.75" customHeight="1" x14ac:dyDescent="0.25"/>
    <row r="5807" ht="12.75" customHeight="1" x14ac:dyDescent="0.25"/>
    <row r="5808" ht="12.75" customHeight="1" x14ac:dyDescent="0.25"/>
    <row r="5809" ht="12.75" customHeight="1" x14ac:dyDescent="0.25"/>
    <row r="5810" ht="12.75" customHeight="1" x14ac:dyDescent="0.25"/>
    <row r="5811" ht="12.75" customHeight="1" x14ac:dyDescent="0.25"/>
    <row r="5812" ht="12.75" customHeight="1" x14ac:dyDescent="0.25"/>
    <row r="5813" ht="12.75" customHeight="1" x14ac:dyDescent="0.25"/>
    <row r="5814" ht="12.75" customHeight="1" x14ac:dyDescent="0.25"/>
    <row r="5815" ht="12.75" customHeight="1" x14ac:dyDescent="0.25"/>
    <row r="5816" ht="12.75" customHeight="1" x14ac:dyDescent="0.25"/>
    <row r="5817" ht="12.75" customHeight="1" x14ac:dyDescent="0.25"/>
    <row r="5818" ht="12.75" customHeight="1" x14ac:dyDescent="0.25"/>
    <row r="5819" ht="12.75" customHeight="1" x14ac:dyDescent="0.25"/>
    <row r="5820" ht="12.75" customHeight="1" x14ac:dyDescent="0.25"/>
    <row r="5821" ht="12.75" customHeight="1" x14ac:dyDescent="0.25"/>
    <row r="5822" ht="12.75" customHeight="1" x14ac:dyDescent="0.25"/>
    <row r="5823" ht="12.75" customHeight="1" x14ac:dyDescent="0.25"/>
    <row r="5824" ht="12.75" customHeight="1" x14ac:dyDescent="0.25"/>
    <row r="5825" ht="12.75" customHeight="1" x14ac:dyDescent="0.25"/>
    <row r="5826" ht="12.75" customHeight="1" x14ac:dyDescent="0.25"/>
    <row r="5827" ht="12.75" customHeight="1" x14ac:dyDescent="0.25"/>
    <row r="5828" ht="12.75" customHeight="1" x14ac:dyDescent="0.25"/>
    <row r="5829" ht="12.75" customHeight="1" x14ac:dyDescent="0.25"/>
    <row r="5830" ht="12.75" customHeight="1" x14ac:dyDescent="0.25"/>
    <row r="5831" ht="12.75" customHeight="1" x14ac:dyDescent="0.25"/>
    <row r="5832" ht="12.75" customHeight="1" x14ac:dyDescent="0.25"/>
    <row r="5833" ht="12.75" customHeight="1" x14ac:dyDescent="0.25"/>
    <row r="5834" ht="12.75" customHeight="1" x14ac:dyDescent="0.25"/>
    <row r="5835" ht="12.75" customHeight="1" x14ac:dyDescent="0.25"/>
    <row r="5836" ht="12.75" customHeight="1" x14ac:dyDescent="0.25"/>
    <row r="5837" ht="12.75" customHeight="1" x14ac:dyDescent="0.25"/>
    <row r="5838" ht="12.75" customHeight="1" x14ac:dyDescent="0.25"/>
    <row r="5839" ht="12.75" customHeight="1" x14ac:dyDescent="0.25"/>
    <row r="5840" ht="12.75" customHeight="1" x14ac:dyDescent="0.25"/>
    <row r="5841" ht="12.75" customHeight="1" x14ac:dyDescent="0.25"/>
    <row r="5842" ht="12.75" customHeight="1" x14ac:dyDescent="0.25"/>
    <row r="5843" ht="12.75" customHeight="1" x14ac:dyDescent="0.25"/>
    <row r="5844" ht="12.75" customHeight="1" x14ac:dyDescent="0.25"/>
    <row r="5845" ht="12.75" customHeight="1" x14ac:dyDescent="0.25"/>
    <row r="5846" ht="12.75" customHeight="1" x14ac:dyDescent="0.25"/>
    <row r="5847" ht="12.75" customHeight="1" x14ac:dyDescent="0.25"/>
    <row r="5848" ht="12.75" customHeight="1" x14ac:dyDescent="0.25"/>
    <row r="5849" ht="12.75" customHeight="1" x14ac:dyDescent="0.25"/>
    <row r="5850" ht="12.75" customHeight="1" x14ac:dyDescent="0.25"/>
    <row r="5851" ht="12.75" customHeight="1" x14ac:dyDescent="0.25"/>
    <row r="5852" ht="12.75" customHeight="1" x14ac:dyDescent="0.25"/>
    <row r="5853" ht="12.75" customHeight="1" x14ac:dyDescent="0.25"/>
    <row r="5854" ht="12.75" customHeight="1" x14ac:dyDescent="0.25"/>
    <row r="5855" ht="12.75" customHeight="1" x14ac:dyDescent="0.25"/>
    <row r="5856" ht="12.75" customHeight="1" x14ac:dyDescent="0.25"/>
    <row r="5857" ht="12.75" customHeight="1" x14ac:dyDescent="0.25"/>
    <row r="5858" ht="12.75" customHeight="1" x14ac:dyDescent="0.25"/>
    <row r="5859" ht="12.75" customHeight="1" x14ac:dyDescent="0.25"/>
    <row r="5860" ht="12.75" customHeight="1" x14ac:dyDescent="0.25"/>
    <row r="5861" ht="12.75" customHeight="1" x14ac:dyDescent="0.25"/>
    <row r="5862" ht="12.75" customHeight="1" x14ac:dyDescent="0.25"/>
    <row r="5863" ht="12.75" customHeight="1" x14ac:dyDescent="0.25"/>
    <row r="5864" ht="12.75" customHeight="1" x14ac:dyDescent="0.25"/>
    <row r="5865" ht="12.75" customHeight="1" x14ac:dyDescent="0.25"/>
    <row r="5866" ht="12.75" customHeight="1" x14ac:dyDescent="0.25"/>
    <row r="5867" ht="12.75" customHeight="1" x14ac:dyDescent="0.25"/>
    <row r="5868" ht="12.75" customHeight="1" x14ac:dyDescent="0.25"/>
    <row r="5869" ht="12.75" customHeight="1" x14ac:dyDescent="0.25"/>
    <row r="5870" ht="12.75" customHeight="1" x14ac:dyDescent="0.25"/>
    <row r="5871" ht="12.75" customHeight="1" x14ac:dyDescent="0.25"/>
    <row r="5872" ht="12.75" customHeight="1" x14ac:dyDescent="0.25"/>
    <row r="5873" ht="12.75" customHeight="1" x14ac:dyDescent="0.25"/>
    <row r="5874" ht="12.75" customHeight="1" x14ac:dyDescent="0.25"/>
    <row r="5875" ht="12.75" customHeight="1" x14ac:dyDescent="0.25"/>
    <row r="5876" ht="12.75" customHeight="1" x14ac:dyDescent="0.25"/>
    <row r="5877" ht="12.75" customHeight="1" x14ac:dyDescent="0.25"/>
    <row r="5878" ht="12.75" customHeight="1" x14ac:dyDescent="0.25"/>
    <row r="5879" ht="12.75" customHeight="1" x14ac:dyDescent="0.25"/>
    <row r="5880" ht="12.75" customHeight="1" x14ac:dyDescent="0.25"/>
    <row r="5881" ht="12.75" customHeight="1" x14ac:dyDescent="0.25"/>
    <row r="5882" ht="12.75" customHeight="1" x14ac:dyDescent="0.25"/>
    <row r="5883" ht="12.75" customHeight="1" x14ac:dyDescent="0.25"/>
    <row r="5884" ht="12.75" customHeight="1" x14ac:dyDescent="0.25"/>
    <row r="5885" ht="12.75" customHeight="1" x14ac:dyDescent="0.25"/>
    <row r="5886" ht="12.75" customHeight="1" x14ac:dyDescent="0.25"/>
    <row r="5887" ht="12.75" customHeight="1" x14ac:dyDescent="0.25"/>
    <row r="5888" ht="12.75" customHeight="1" x14ac:dyDescent="0.25"/>
    <row r="5889" ht="12.75" customHeight="1" x14ac:dyDescent="0.25"/>
    <row r="5890" ht="12.75" customHeight="1" x14ac:dyDescent="0.25"/>
    <row r="5891" ht="12.75" customHeight="1" x14ac:dyDescent="0.25"/>
    <row r="5892" ht="12.75" customHeight="1" x14ac:dyDescent="0.25"/>
    <row r="5893" ht="12.75" customHeight="1" x14ac:dyDescent="0.25"/>
    <row r="5894" ht="12.75" customHeight="1" x14ac:dyDescent="0.25"/>
    <row r="5895" ht="12.75" customHeight="1" x14ac:dyDescent="0.25"/>
    <row r="5896" ht="12.75" customHeight="1" x14ac:dyDescent="0.25"/>
    <row r="5897" ht="12.75" customHeight="1" x14ac:dyDescent="0.25"/>
    <row r="5898" ht="12.75" customHeight="1" x14ac:dyDescent="0.25"/>
    <row r="5899" ht="12.75" customHeight="1" x14ac:dyDescent="0.25"/>
    <row r="5900" ht="12.75" customHeight="1" x14ac:dyDescent="0.25"/>
    <row r="5901" ht="12.75" customHeight="1" x14ac:dyDescent="0.25"/>
    <row r="5902" ht="12.75" customHeight="1" x14ac:dyDescent="0.25"/>
    <row r="5903" ht="12.75" customHeight="1" x14ac:dyDescent="0.25"/>
    <row r="5904" ht="12.75" customHeight="1" x14ac:dyDescent="0.25"/>
    <row r="5905" ht="12.75" customHeight="1" x14ac:dyDescent="0.25"/>
    <row r="5906" ht="12.75" customHeight="1" x14ac:dyDescent="0.25"/>
    <row r="5907" ht="12.75" customHeight="1" x14ac:dyDescent="0.25"/>
    <row r="5908" ht="12.75" customHeight="1" x14ac:dyDescent="0.25"/>
    <row r="5909" ht="12.75" customHeight="1" x14ac:dyDescent="0.25"/>
    <row r="5910" ht="12.75" customHeight="1" x14ac:dyDescent="0.25"/>
    <row r="5911" ht="12.75" customHeight="1" x14ac:dyDescent="0.25"/>
    <row r="5912" ht="12.75" customHeight="1" x14ac:dyDescent="0.25"/>
    <row r="5913" ht="12.75" customHeight="1" x14ac:dyDescent="0.25"/>
    <row r="5914" ht="12.75" customHeight="1" x14ac:dyDescent="0.25"/>
    <row r="5915" ht="12.75" customHeight="1" x14ac:dyDescent="0.25"/>
    <row r="5916" ht="12.75" customHeight="1" x14ac:dyDescent="0.25"/>
    <row r="5917" ht="12.75" customHeight="1" x14ac:dyDescent="0.25"/>
    <row r="5918" ht="12.75" customHeight="1" x14ac:dyDescent="0.25"/>
    <row r="5919" ht="12.75" customHeight="1" x14ac:dyDescent="0.25"/>
    <row r="5920" ht="12.75" customHeight="1" x14ac:dyDescent="0.25"/>
    <row r="5921" ht="12.75" customHeight="1" x14ac:dyDescent="0.25"/>
    <row r="5922" ht="12.75" customHeight="1" x14ac:dyDescent="0.25"/>
    <row r="5923" ht="12.75" customHeight="1" x14ac:dyDescent="0.25"/>
    <row r="5924" ht="12.75" customHeight="1" x14ac:dyDescent="0.25"/>
    <row r="5925" ht="12.75" customHeight="1" x14ac:dyDescent="0.25"/>
    <row r="5926" ht="12.75" customHeight="1" x14ac:dyDescent="0.25"/>
    <row r="5927" ht="12.75" customHeight="1" x14ac:dyDescent="0.25"/>
    <row r="5928" ht="12.75" customHeight="1" x14ac:dyDescent="0.25"/>
    <row r="5929" ht="12.75" customHeight="1" x14ac:dyDescent="0.25"/>
    <row r="5930" ht="12.75" customHeight="1" x14ac:dyDescent="0.25"/>
    <row r="5931" ht="12.75" customHeight="1" x14ac:dyDescent="0.25"/>
    <row r="5932" ht="12.75" customHeight="1" x14ac:dyDescent="0.25"/>
    <row r="5933" ht="12.75" customHeight="1" x14ac:dyDescent="0.25"/>
    <row r="5934" ht="12.75" customHeight="1" x14ac:dyDescent="0.25"/>
    <row r="5935" ht="12.75" customHeight="1" x14ac:dyDescent="0.25"/>
    <row r="5936" ht="12.75" customHeight="1" x14ac:dyDescent="0.25"/>
    <row r="5937" ht="12.75" customHeight="1" x14ac:dyDescent="0.25"/>
    <row r="5938" ht="12.75" customHeight="1" x14ac:dyDescent="0.25"/>
    <row r="5939" ht="12.75" customHeight="1" x14ac:dyDescent="0.25"/>
    <row r="5940" ht="12.75" customHeight="1" x14ac:dyDescent="0.25"/>
    <row r="5941" ht="12.75" customHeight="1" x14ac:dyDescent="0.25"/>
    <row r="5942" ht="12.75" customHeight="1" x14ac:dyDescent="0.25"/>
    <row r="5943" ht="12.75" customHeight="1" x14ac:dyDescent="0.25"/>
    <row r="5944" ht="12.75" customHeight="1" x14ac:dyDescent="0.25"/>
    <row r="5945" ht="12.75" customHeight="1" x14ac:dyDescent="0.25"/>
    <row r="5946" ht="12.75" customHeight="1" x14ac:dyDescent="0.25"/>
    <row r="5947" ht="12.75" customHeight="1" x14ac:dyDescent="0.25"/>
    <row r="5948" ht="12.75" customHeight="1" x14ac:dyDescent="0.25"/>
    <row r="5949" ht="12.75" customHeight="1" x14ac:dyDescent="0.25"/>
    <row r="5950" ht="12.75" customHeight="1" x14ac:dyDescent="0.25"/>
    <row r="5951" ht="12.75" customHeight="1" x14ac:dyDescent="0.25"/>
    <row r="5952" ht="12.75" customHeight="1" x14ac:dyDescent="0.25"/>
    <row r="5953" ht="12.75" customHeight="1" x14ac:dyDescent="0.25"/>
    <row r="5954" ht="12.75" customHeight="1" x14ac:dyDescent="0.25"/>
    <row r="5955" ht="12.75" customHeight="1" x14ac:dyDescent="0.25"/>
    <row r="5956" ht="12.75" customHeight="1" x14ac:dyDescent="0.25"/>
    <row r="5957" ht="12.75" customHeight="1" x14ac:dyDescent="0.25"/>
    <row r="5958" ht="12.75" customHeight="1" x14ac:dyDescent="0.25"/>
    <row r="5959" ht="12.75" customHeight="1" x14ac:dyDescent="0.25"/>
    <row r="5960" ht="12.75" customHeight="1" x14ac:dyDescent="0.25"/>
    <row r="5961" ht="12.75" customHeight="1" x14ac:dyDescent="0.25"/>
    <row r="5962" ht="12.75" customHeight="1" x14ac:dyDescent="0.25"/>
    <row r="5963" ht="12.75" customHeight="1" x14ac:dyDescent="0.25"/>
    <row r="5964" ht="12.75" customHeight="1" x14ac:dyDescent="0.25"/>
    <row r="5965" ht="12.75" customHeight="1" x14ac:dyDescent="0.25"/>
    <row r="5966" ht="12.75" customHeight="1" x14ac:dyDescent="0.25"/>
    <row r="5967" ht="12.75" customHeight="1" x14ac:dyDescent="0.25"/>
    <row r="5968" ht="12.75" customHeight="1" x14ac:dyDescent="0.25"/>
    <row r="5969" ht="12.75" customHeight="1" x14ac:dyDescent="0.25"/>
    <row r="5970" ht="12.75" customHeight="1" x14ac:dyDescent="0.25"/>
    <row r="5971" ht="12.75" customHeight="1" x14ac:dyDescent="0.25"/>
    <row r="5972" ht="12.75" customHeight="1" x14ac:dyDescent="0.25"/>
    <row r="5973" ht="12.75" customHeight="1" x14ac:dyDescent="0.25"/>
    <row r="5974" ht="12.75" customHeight="1" x14ac:dyDescent="0.25"/>
    <row r="5975" ht="12.75" customHeight="1" x14ac:dyDescent="0.25"/>
    <row r="5976" ht="12.75" customHeight="1" x14ac:dyDescent="0.25"/>
    <row r="5977" ht="12.75" customHeight="1" x14ac:dyDescent="0.25"/>
    <row r="5978" ht="12.75" customHeight="1" x14ac:dyDescent="0.25"/>
    <row r="5979" ht="12.75" customHeight="1" x14ac:dyDescent="0.25"/>
    <row r="5980" ht="12.75" customHeight="1" x14ac:dyDescent="0.25"/>
    <row r="5981" ht="12.75" customHeight="1" x14ac:dyDescent="0.25"/>
    <row r="5982" ht="12.75" customHeight="1" x14ac:dyDescent="0.25"/>
    <row r="5983" ht="12.75" customHeight="1" x14ac:dyDescent="0.25"/>
    <row r="5984" ht="12.75" customHeight="1" x14ac:dyDescent="0.25"/>
    <row r="5985" ht="12.75" customHeight="1" x14ac:dyDescent="0.25"/>
    <row r="5986" ht="12.75" customHeight="1" x14ac:dyDescent="0.25"/>
    <row r="5987" ht="12.75" customHeight="1" x14ac:dyDescent="0.25"/>
    <row r="5988" ht="12.75" customHeight="1" x14ac:dyDescent="0.25"/>
    <row r="5989" ht="12.75" customHeight="1" x14ac:dyDescent="0.25"/>
    <row r="5990" ht="12.75" customHeight="1" x14ac:dyDescent="0.25"/>
    <row r="5991" ht="12.75" customHeight="1" x14ac:dyDescent="0.25"/>
    <row r="5992" ht="12.75" customHeight="1" x14ac:dyDescent="0.25"/>
    <row r="5993" ht="12.75" customHeight="1" x14ac:dyDescent="0.25"/>
    <row r="5994" ht="12.75" customHeight="1" x14ac:dyDescent="0.25"/>
    <row r="5995" ht="12.75" customHeight="1" x14ac:dyDescent="0.25"/>
    <row r="5996" ht="12.75" customHeight="1" x14ac:dyDescent="0.25"/>
    <row r="5997" ht="12.75" customHeight="1" x14ac:dyDescent="0.25"/>
    <row r="5998" ht="12.75" customHeight="1" x14ac:dyDescent="0.25"/>
    <row r="5999" ht="12.75" customHeight="1" x14ac:dyDescent="0.25"/>
    <row r="6000" ht="12.75" customHeight="1" x14ac:dyDescent="0.25"/>
    <row r="6001" ht="12.75" customHeight="1" x14ac:dyDescent="0.25"/>
    <row r="6002" ht="12.75" customHeight="1" x14ac:dyDescent="0.25"/>
    <row r="6003" ht="12.75" customHeight="1" x14ac:dyDescent="0.25"/>
    <row r="6004" ht="12.75" customHeight="1" x14ac:dyDescent="0.25"/>
    <row r="6005" ht="12.75" customHeight="1" x14ac:dyDescent="0.25"/>
    <row r="6006" ht="12.75" customHeight="1" x14ac:dyDescent="0.25"/>
    <row r="6007" ht="12.75" customHeight="1" x14ac:dyDescent="0.25"/>
    <row r="6008" ht="12.75" customHeight="1" x14ac:dyDescent="0.25"/>
    <row r="6009" ht="12.75" customHeight="1" x14ac:dyDescent="0.25"/>
    <row r="6010" ht="12.75" customHeight="1" x14ac:dyDescent="0.25"/>
    <row r="6011" ht="12.75" customHeight="1" x14ac:dyDescent="0.25"/>
    <row r="6012" ht="12.75" customHeight="1" x14ac:dyDescent="0.25"/>
    <row r="6013" ht="12.75" customHeight="1" x14ac:dyDescent="0.25"/>
    <row r="6014" ht="12.75" customHeight="1" x14ac:dyDescent="0.25"/>
    <row r="6015" ht="12.75" customHeight="1" x14ac:dyDescent="0.25"/>
    <row r="6016" ht="12.75" customHeight="1" x14ac:dyDescent="0.25"/>
    <row r="6017" ht="12.75" customHeight="1" x14ac:dyDescent="0.25"/>
    <row r="6018" ht="12.75" customHeight="1" x14ac:dyDescent="0.25"/>
    <row r="6019" ht="12.75" customHeight="1" x14ac:dyDescent="0.25"/>
    <row r="6020" ht="12.75" customHeight="1" x14ac:dyDescent="0.25"/>
    <row r="6021" ht="12.75" customHeight="1" x14ac:dyDescent="0.25"/>
    <row r="6022" ht="12.75" customHeight="1" x14ac:dyDescent="0.25"/>
    <row r="6023" ht="12.75" customHeight="1" x14ac:dyDescent="0.25"/>
    <row r="6024" ht="12.75" customHeight="1" x14ac:dyDescent="0.25"/>
    <row r="6025" ht="12.75" customHeight="1" x14ac:dyDescent="0.25"/>
    <row r="6026" ht="12.75" customHeight="1" x14ac:dyDescent="0.25"/>
    <row r="6027" ht="12.75" customHeight="1" x14ac:dyDescent="0.25"/>
    <row r="6028" ht="12.75" customHeight="1" x14ac:dyDescent="0.25"/>
    <row r="6029" ht="12.75" customHeight="1" x14ac:dyDescent="0.25"/>
    <row r="6030" ht="12.75" customHeight="1" x14ac:dyDescent="0.25"/>
    <row r="6031" ht="12.75" customHeight="1" x14ac:dyDescent="0.25"/>
    <row r="6032" ht="12.75" customHeight="1" x14ac:dyDescent="0.25"/>
    <row r="6033" ht="12.75" customHeight="1" x14ac:dyDescent="0.25"/>
    <row r="6034" ht="12.75" customHeight="1" x14ac:dyDescent="0.25"/>
    <row r="6035" ht="12.75" customHeight="1" x14ac:dyDescent="0.25"/>
    <row r="6036" ht="12.75" customHeight="1" x14ac:dyDescent="0.25"/>
    <row r="6037" ht="12.75" customHeight="1" x14ac:dyDescent="0.25"/>
    <row r="6038" ht="12.75" customHeight="1" x14ac:dyDescent="0.25"/>
    <row r="6039" ht="12.75" customHeight="1" x14ac:dyDescent="0.25"/>
    <row r="6040" ht="12.75" customHeight="1" x14ac:dyDescent="0.25"/>
    <row r="6041" ht="12.75" customHeight="1" x14ac:dyDescent="0.25"/>
    <row r="6042" ht="12.75" customHeight="1" x14ac:dyDescent="0.25"/>
    <row r="6043" ht="12.75" customHeight="1" x14ac:dyDescent="0.25"/>
    <row r="6044" ht="12.75" customHeight="1" x14ac:dyDescent="0.25"/>
    <row r="6045" ht="12.75" customHeight="1" x14ac:dyDescent="0.25"/>
    <row r="6046" ht="12.75" customHeight="1" x14ac:dyDescent="0.25"/>
    <row r="6047" ht="12.75" customHeight="1" x14ac:dyDescent="0.25"/>
    <row r="6048" ht="12.75" customHeight="1" x14ac:dyDescent="0.25"/>
    <row r="6049" ht="12.75" customHeight="1" x14ac:dyDescent="0.25"/>
    <row r="6050" ht="12.75" customHeight="1" x14ac:dyDescent="0.25"/>
    <row r="6051" ht="12.75" customHeight="1" x14ac:dyDescent="0.25"/>
    <row r="6052" ht="12.75" customHeight="1" x14ac:dyDescent="0.25"/>
    <row r="6053" ht="12.75" customHeight="1" x14ac:dyDescent="0.25"/>
    <row r="6054" ht="12.75" customHeight="1" x14ac:dyDescent="0.25"/>
    <row r="6055" ht="12.75" customHeight="1" x14ac:dyDescent="0.25"/>
    <row r="6056" ht="12.75" customHeight="1" x14ac:dyDescent="0.25"/>
    <row r="6057" ht="12.75" customHeight="1" x14ac:dyDescent="0.25"/>
    <row r="6058" ht="12.75" customHeight="1" x14ac:dyDescent="0.25"/>
    <row r="6059" ht="12.75" customHeight="1" x14ac:dyDescent="0.25"/>
    <row r="6060" ht="12.75" customHeight="1" x14ac:dyDescent="0.25"/>
    <row r="6061" ht="12.75" customHeight="1" x14ac:dyDescent="0.25"/>
    <row r="6062" ht="12.75" customHeight="1" x14ac:dyDescent="0.25"/>
    <row r="6063" ht="12.75" customHeight="1" x14ac:dyDescent="0.25"/>
    <row r="6064" ht="12.75" customHeight="1" x14ac:dyDescent="0.25"/>
    <row r="6065" ht="12.75" customHeight="1" x14ac:dyDescent="0.25"/>
    <row r="6066" ht="12.75" customHeight="1" x14ac:dyDescent="0.25"/>
    <row r="6067" ht="12.75" customHeight="1" x14ac:dyDescent="0.25"/>
    <row r="6068" ht="12.75" customHeight="1" x14ac:dyDescent="0.25"/>
    <row r="6069" ht="12.75" customHeight="1" x14ac:dyDescent="0.25"/>
    <row r="6070" ht="12.75" customHeight="1" x14ac:dyDescent="0.25"/>
    <row r="6071" ht="12.75" customHeight="1" x14ac:dyDescent="0.25"/>
    <row r="6072" ht="12.75" customHeight="1" x14ac:dyDescent="0.25"/>
    <row r="6073" ht="12.75" customHeight="1" x14ac:dyDescent="0.25"/>
    <row r="6074" ht="12.75" customHeight="1" x14ac:dyDescent="0.25"/>
    <row r="6075" ht="12.75" customHeight="1" x14ac:dyDescent="0.25"/>
    <row r="6076" ht="12.75" customHeight="1" x14ac:dyDescent="0.25"/>
    <row r="6077" ht="12.75" customHeight="1" x14ac:dyDescent="0.25"/>
    <row r="6078" ht="12.75" customHeight="1" x14ac:dyDescent="0.25"/>
    <row r="6079" ht="12.75" customHeight="1" x14ac:dyDescent="0.25"/>
    <row r="6080" ht="12.75" customHeight="1" x14ac:dyDescent="0.25"/>
    <row r="6081" ht="12.75" customHeight="1" x14ac:dyDescent="0.25"/>
    <row r="6082" ht="12.75" customHeight="1" x14ac:dyDescent="0.25"/>
    <row r="6083" ht="12.75" customHeight="1" x14ac:dyDescent="0.25"/>
    <row r="6084" ht="12.75" customHeight="1" x14ac:dyDescent="0.25"/>
    <row r="6085" ht="12.75" customHeight="1" x14ac:dyDescent="0.25"/>
    <row r="6086" ht="12.75" customHeight="1" x14ac:dyDescent="0.25"/>
    <row r="6087" ht="12.75" customHeight="1" x14ac:dyDescent="0.25"/>
    <row r="6088" ht="12.75" customHeight="1" x14ac:dyDescent="0.25"/>
    <row r="6089" ht="12.75" customHeight="1" x14ac:dyDescent="0.25"/>
    <row r="6090" ht="12.75" customHeight="1" x14ac:dyDescent="0.25"/>
    <row r="6091" ht="12.75" customHeight="1" x14ac:dyDescent="0.25"/>
    <row r="6092" ht="12.75" customHeight="1" x14ac:dyDescent="0.25"/>
    <row r="6093" ht="12.75" customHeight="1" x14ac:dyDescent="0.25"/>
    <row r="6094" ht="12.75" customHeight="1" x14ac:dyDescent="0.25"/>
    <row r="6095" ht="12.75" customHeight="1" x14ac:dyDescent="0.25"/>
    <row r="6096" ht="12.75" customHeight="1" x14ac:dyDescent="0.25"/>
    <row r="6097" ht="12.75" customHeight="1" x14ac:dyDescent="0.25"/>
    <row r="6098" ht="12.75" customHeight="1" x14ac:dyDescent="0.25"/>
    <row r="6099" ht="12.75" customHeight="1" x14ac:dyDescent="0.25"/>
    <row r="6100" ht="12.75" customHeight="1" x14ac:dyDescent="0.25"/>
    <row r="6101" ht="12.75" customHeight="1" x14ac:dyDescent="0.25"/>
    <row r="6102" ht="12.75" customHeight="1" x14ac:dyDescent="0.25"/>
    <row r="6103" ht="12.75" customHeight="1" x14ac:dyDescent="0.25"/>
    <row r="6104" ht="12.75" customHeight="1" x14ac:dyDescent="0.25"/>
    <row r="6105" ht="12.75" customHeight="1" x14ac:dyDescent="0.25"/>
    <row r="6106" ht="12.75" customHeight="1" x14ac:dyDescent="0.25"/>
    <row r="6107" ht="12.75" customHeight="1" x14ac:dyDescent="0.25"/>
    <row r="6108" ht="12.75" customHeight="1" x14ac:dyDescent="0.25"/>
    <row r="6109" ht="12.75" customHeight="1" x14ac:dyDescent="0.25"/>
    <row r="6110" ht="12.75" customHeight="1" x14ac:dyDescent="0.25"/>
    <row r="6111" ht="12.75" customHeight="1" x14ac:dyDescent="0.25"/>
    <row r="6112" ht="12.75" customHeight="1" x14ac:dyDescent="0.25"/>
    <row r="6113" ht="12.75" customHeight="1" x14ac:dyDescent="0.25"/>
    <row r="6114" ht="12.75" customHeight="1" x14ac:dyDescent="0.25"/>
    <row r="6115" ht="12.75" customHeight="1" x14ac:dyDescent="0.25"/>
    <row r="6116" ht="12.75" customHeight="1" x14ac:dyDescent="0.25"/>
    <row r="6117" ht="12.75" customHeight="1" x14ac:dyDescent="0.25"/>
    <row r="6118" ht="12.75" customHeight="1" x14ac:dyDescent="0.25"/>
    <row r="6119" ht="12.75" customHeight="1" x14ac:dyDescent="0.25"/>
    <row r="6120" ht="12.75" customHeight="1" x14ac:dyDescent="0.25"/>
    <row r="6121" ht="12.75" customHeight="1" x14ac:dyDescent="0.25"/>
    <row r="6122" ht="12.75" customHeight="1" x14ac:dyDescent="0.25"/>
    <row r="6123" ht="12.75" customHeight="1" x14ac:dyDescent="0.25"/>
    <row r="6124" ht="12.75" customHeight="1" x14ac:dyDescent="0.25"/>
    <row r="6125" ht="12.75" customHeight="1" x14ac:dyDescent="0.25"/>
    <row r="6126" ht="12.75" customHeight="1" x14ac:dyDescent="0.25"/>
    <row r="6127" ht="12.75" customHeight="1" x14ac:dyDescent="0.25"/>
    <row r="6128" ht="12.75" customHeight="1" x14ac:dyDescent="0.25"/>
    <row r="6129" ht="12.75" customHeight="1" x14ac:dyDescent="0.25"/>
    <row r="6130" ht="12.75" customHeight="1" x14ac:dyDescent="0.25"/>
    <row r="6131" ht="12.75" customHeight="1" x14ac:dyDescent="0.25"/>
    <row r="6132" ht="12.75" customHeight="1" x14ac:dyDescent="0.25"/>
    <row r="6133" ht="12.75" customHeight="1" x14ac:dyDescent="0.25"/>
    <row r="6134" ht="12.75" customHeight="1" x14ac:dyDescent="0.25"/>
    <row r="6135" ht="12.75" customHeight="1" x14ac:dyDescent="0.25"/>
    <row r="6136" ht="12.75" customHeight="1" x14ac:dyDescent="0.25"/>
    <row r="6137" ht="12.75" customHeight="1" x14ac:dyDescent="0.25"/>
    <row r="6138" ht="12.75" customHeight="1" x14ac:dyDescent="0.25"/>
    <row r="6139" ht="12.75" customHeight="1" x14ac:dyDescent="0.25"/>
    <row r="6140" ht="12.75" customHeight="1" x14ac:dyDescent="0.25"/>
    <row r="6141" ht="12.75" customHeight="1" x14ac:dyDescent="0.25"/>
    <row r="6142" ht="12.75" customHeight="1" x14ac:dyDescent="0.25"/>
    <row r="6143" ht="12.75" customHeight="1" x14ac:dyDescent="0.25"/>
    <row r="6144" ht="12.75" customHeight="1" x14ac:dyDescent="0.25"/>
    <row r="6145" ht="12.75" customHeight="1" x14ac:dyDescent="0.25"/>
    <row r="6146" ht="12.75" customHeight="1" x14ac:dyDescent="0.25"/>
    <row r="6147" ht="12.75" customHeight="1" x14ac:dyDescent="0.25"/>
    <row r="6148" ht="12.75" customHeight="1" x14ac:dyDescent="0.25"/>
    <row r="6149" ht="12.75" customHeight="1" x14ac:dyDescent="0.25"/>
    <row r="6150" ht="12.75" customHeight="1" x14ac:dyDescent="0.25"/>
    <row r="6151" ht="12.75" customHeight="1" x14ac:dyDescent="0.25"/>
    <row r="6152" ht="12.75" customHeight="1" x14ac:dyDescent="0.25"/>
    <row r="6153" ht="12.75" customHeight="1" x14ac:dyDescent="0.25"/>
    <row r="6154" ht="12.75" customHeight="1" x14ac:dyDescent="0.25"/>
    <row r="6155" ht="12.75" customHeight="1" x14ac:dyDescent="0.25"/>
    <row r="6156" ht="12.75" customHeight="1" x14ac:dyDescent="0.25"/>
    <row r="6157" ht="12.75" customHeight="1" x14ac:dyDescent="0.25"/>
    <row r="6158" ht="12.75" customHeight="1" x14ac:dyDescent="0.25"/>
    <row r="6159" ht="12.75" customHeight="1" x14ac:dyDescent="0.25"/>
    <row r="6160" ht="12.75" customHeight="1" x14ac:dyDescent="0.25"/>
    <row r="6161" ht="12.75" customHeight="1" x14ac:dyDescent="0.25"/>
    <row r="6162" ht="12.75" customHeight="1" x14ac:dyDescent="0.25"/>
    <row r="6163" ht="12.75" customHeight="1" x14ac:dyDescent="0.25"/>
    <row r="6164" ht="12.75" customHeight="1" x14ac:dyDescent="0.25"/>
    <row r="6165" ht="12.75" customHeight="1" x14ac:dyDescent="0.25"/>
    <row r="6166" ht="12.75" customHeight="1" x14ac:dyDescent="0.25"/>
    <row r="6167" ht="12.75" customHeight="1" x14ac:dyDescent="0.25"/>
    <row r="6168" ht="12.75" customHeight="1" x14ac:dyDescent="0.25"/>
    <row r="6169" ht="12.75" customHeight="1" x14ac:dyDescent="0.25"/>
    <row r="6170" ht="12.75" customHeight="1" x14ac:dyDescent="0.25"/>
    <row r="6171" ht="12.75" customHeight="1" x14ac:dyDescent="0.25"/>
    <row r="6172" ht="12.75" customHeight="1" x14ac:dyDescent="0.25"/>
    <row r="6173" ht="12.75" customHeight="1" x14ac:dyDescent="0.25"/>
    <row r="6174" ht="12.75" customHeight="1" x14ac:dyDescent="0.25"/>
    <row r="6175" ht="12.75" customHeight="1" x14ac:dyDescent="0.25"/>
    <row r="6176" ht="12.75" customHeight="1" x14ac:dyDescent="0.25"/>
    <row r="6177" ht="12.75" customHeight="1" x14ac:dyDescent="0.25"/>
    <row r="6178" ht="12.75" customHeight="1" x14ac:dyDescent="0.25"/>
    <row r="6179" ht="12.75" customHeight="1" x14ac:dyDescent="0.25"/>
    <row r="6180" ht="12.75" customHeight="1" x14ac:dyDescent="0.25"/>
    <row r="6181" ht="12.75" customHeight="1" x14ac:dyDescent="0.25"/>
    <row r="6182" ht="12.75" customHeight="1" x14ac:dyDescent="0.25"/>
    <row r="6183" ht="12.75" customHeight="1" x14ac:dyDescent="0.25"/>
    <row r="6184" ht="12.75" customHeight="1" x14ac:dyDescent="0.25"/>
    <row r="6185" ht="12.75" customHeight="1" x14ac:dyDescent="0.25"/>
    <row r="6186" ht="12.75" customHeight="1" x14ac:dyDescent="0.25"/>
    <row r="6187" ht="12.75" customHeight="1" x14ac:dyDescent="0.25"/>
    <row r="6188" ht="12.75" customHeight="1" x14ac:dyDescent="0.25"/>
    <row r="6189" ht="12.75" customHeight="1" x14ac:dyDescent="0.25"/>
    <row r="6190" ht="12.75" customHeight="1" x14ac:dyDescent="0.25"/>
    <row r="6191" ht="12.75" customHeight="1" x14ac:dyDescent="0.25"/>
    <row r="6192" ht="12.75" customHeight="1" x14ac:dyDescent="0.25"/>
    <row r="6193" ht="12.75" customHeight="1" x14ac:dyDescent="0.25"/>
    <row r="6194" ht="12.75" customHeight="1" x14ac:dyDescent="0.25"/>
    <row r="6195" ht="12.75" customHeight="1" x14ac:dyDescent="0.25"/>
    <row r="6196" ht="12.75" customHeight="1" x14ac:dyDescent="0.25"/>
    <row r="6197" ht="12.75" customHeight="1" x14ac:dyDescent="0.25"/>
    <row r="6198" ht="12.75" customHeight="1" x14ac:dyDescent="0.25"/>
    <row r="6199" ht="12.75" customHeight="1" x14ac:dyDescent="0.25"/>
    <row r="6200" ht="12.75" customHeight="1" x14ac:dyDescent="0.25"/>
    <row r="6201" ht="12.75" customHeight="1" x14ac:dyDescent="0.25"/>
    <row r="6202" ht="12.75" customHeight="1" x14ac:dyDescent="0.25"/>
    <row r="6203" ht="12.75" customHeight="1" x14ac:dyDescent="0.25"/>
    <row r="6204" ht="12.75" customHeight="1" x14ac:dyDescent="0.25"/>
    <row r="6205" ht="12.75" customHeight="1" x14ac:dyDescent="0.25"/>
    <row r="6206" ht="12.75" customHeight="1" x14ac:dyDescent="0.25"/>
    <row r="6207" ht="12.75" customHeight="1" x14ac:dyDescent="0.25"/>
    <row r="6208" ht="12.75" customHeight="1" x14ac:dyDescent="0.25"/>
    <row r="6209" ht="12.75" customHeight="1" x14ac:dyDescent="0.25"/>
    <row r="6210" ht="12.75" customHeight="1" x14ac:dyDescent="0.25"/>
    <row r="6211" ht="12.75" customHeight="1" x14ac:dyDescent="0.25"/>
    <row r="6212" ht="12.75" customHeight="1" x14ac:dyDescent="0.25"/>
    <row r="6213" ht="12.75" customHeight="1" x14ac:dyDescent="0.25"/>
    <row r="6214" ht="12.75" customHeight="1" x14ac:dyDescent="0.25"/>
    <row r="6215" ht="12.75" customHeight="1" x14ac:dyDescent="0.25"/>
    <row r="6216" ht="12.75" customHeight="1" x14ac:dyDescent="0.25"/>
    <row r="6217" ht="12.75" customHeight="1" x14ac:dyDescent="0.25"/>
    <row r="6218" ht="12.75" customHeight="1" x14ac:dyDescent="0.25"/>
    <row r="6219" ht="12.75" customHeight="1" x14ac:dyDescent="0.25"/>
    <row r="6220" ht="12.75" customHeight="1" x14ac:dyDescent="0.25"/>
    <row r="6221" ht="12.75" customHeight="1" x14ac:dyDescent="0.25"/>
    <row r="6222" ht="12.75" customHeight="1" x14ac:dyDescent="0.25"/>
    <row r="6223" ht="12.75" customHeight="1" x14ac:dyDescent="0.25"/>
    <row r="6224" ht="12.75" customHeight="1" x14ac:dyDescent="0.25"/>
    <row r="6225" ht="12.75" customHeight="1" x14ac:dyDescent="0.25"/>
    <row r="6226" ht="12.75" customHeight="1" x14ac:dyDescent="0.25"/>
    <row r="6227" ht="12.75" customHeight="1" x14ac:dyDescent="0.25"/>
    <row r="6228" ht="12.75" customHeight="1" x14ac:dyDescent="0.25"/>
    <row r="6229" ht="12.75" customHeight="1" x14ac:dyDescent="0.25"/>
    <row r="6230" ht="12.75" customHeight="1" x14ac:dyDescent="0.25"/>
    <row r="6231" ht="12.75" customHeight="1" x14ac:dyDescent="0.25"/>
    <row r="6232" ht="12.75" customHeight="1" x14ac:dyDescent="0.25"/>
    <row r="6233" ht="12.75" customHeight="1" x14ac:dyDescent="0.25"/>
    <row r="6234" ht="12.75" customHeight="1" x14ac:dyDescent="0.25"/>
    <row r="6235" ht="12.75" customHeight="1" x14ac:dyDescent="0.25"/>
    <row r="6236" ht="12.75" customHeight="1" x14ac:dyDescent="0.25"/>
    <row r="6237" ht="12.75" customHeight="1" x14ac:dyDescent="0.25"/>
    <row r="6238" ht="12.75" customHeight="1" x14ac:dyDescent="0.25"/>
    <row r="6239" ht="12.75" customHeight="1" x14ac:dyDescent="0.25"/>
    <row r="6240" ht="12.75" customHeight="1" x14ac:dyDescent="0.25"/>
    <row r="6241" ht="12.75" customHeight="1" x14ac:dyDescent="0.25"/>
    <row r="6242" ht="12.75" customHeight="1" x14ac:dyDescent="0.25"/>
    <row r="6243" ht="12.75" customHeight="1" x14ac:dyDescent="0.25"/>
    <row r="6244" ht="12.75" customHeight="1" x14ac:dyDescent="0.25"/>
    <row r="6245" ht="12.75" customHeight="1" x14ac:dyDescent="0.25"/>
    <row r="6246" ht="12.75" customHeight="1" x14ac:dyDescent="0.25"/>
    <row r="6247" ht="12.75" customHeight="1" x14ac:dyDescent="0.25"/>
    <row r="6248" ht="12.75" customHeight="1" x14ac:dyDescent="0.25"/>
    <row r="6249" ht="12.75" customHeight="1" x14ac:dyDescent="0.25"/>
    <row r="6250" ht="12.75" customHeight="1" x14ac:dyDescent="0.25"/>
    <row r="6251" ht="12.75" customHeight="1" x14ac:dyDescent="0.25"/>
    <row r="6252" ht="12.75" customHeight="1" x14ac:dyDescent="0.25"/>
    <row r="6253" ht="12.75" customHeight="1" x14ac:dyDescent="0.25"/>
    <row r="6254" ht="12.75" customHeight="1" x14ac:dyDescent="0.25"/>
    <row r="6255" ht="12.75" customHeight="1" x14ac:dyDescent="0.25"/>
    <row r="6256" ht="12.75" customHeight="1" x14ac:dyDescent="0.25"/>
    <row r="6257" ht="12.75" customHeight="1" x14ac:dyDescent="0.25"/>
    <row r="6258" ht="12.75" customHeight="1" x14ac:dyDescent="0.25"/>
    <row r="6259" ht="12.75" customHeight="1" x14ac:dyDescent="0.25"/>
    <row r="6260" ht="12.75" customHeight="1" x14ac:dyDescent="0.25"/>
    <row r="6261" ht="12.75" customHeight="1" x14ac:dyDescent="0.25"/>
    <row r="6262" ht="12.75" customHeight="1" x14ac:dyDescent="0.25"/>
    <row r="6263" ht="12.75" customHeight="1" x14ac:dyDescent="0.25"/>
    <row r="6264" ht="12.75" customHeight="1" x14ac:dyDescent="0.25"/>
    <row r="6265" ht="12.75" customHeight="1" x14ac:dyDescent="0.25"/>
    <row r="6266" ht="12.75" customHeight="1" x14ac:dyDescent="0.25"/>
    <row r="6267" ht="12.75" customHeight="1" x14ac:dyDescent="0.25"/>
    <row r="6268" ht="12.75" customHeight="1" x14ac:dyDescent="0.25"/>
    <row r="6269" ht="12.75" customHeight="1" x14ac:dyDescent="0.25"/>
    <row r="6270" ht="12.75" customHeight="1" x14ac:dyDescent="0.25"/>
    <row r="6271" ht="12.75" customHeight="1" x14ac:dyDescent="0.25"/>
    <row r="6272" ht="12.75" customHeight="1" x14ac:dyDescent="0.25"/>
    <row r="6273" ht="12.75" customHeight="1" x14ac:dyDescent="0.25"/>
    <row r="6274" ht="12.75" customHeight="1" x14ac:dyDescent="0.25"/>
    <row r="6275" ht="12.75" customHeight="1" x14ac:dyDescent="0.25"/>
    <row r="6276" ht="12.75" customHeight="1" x14ac:dyDescent="0.25"/>
    <row r="6277" ht="12.75" customHeight="1" x14ac:dyDescent="0.25"/>
    <row r="6278" ht="12.75" customHeight="1" x14ac:dyDescent="0.25"/>
    <row r="6279" ht="12.75" customHeight="1" x14ac:dyDescent="0.25"/>
    <row r="6280" ht="12.75" customHeight="1" x14ac:dyDescent="0.25"/>
    <row r="6281" ht="12.75" customHeight="1" x14ac:dyDescent="0.25"/>
    <row r="6282" ht="12.75" customHeight="1" x14ac:dyDescent="0.25"/>
    <row r="6283" ht="12.75" customHeight="1" x14ac:dyDescent="0.25"/>
    <row r="6284" ht="12.75" customHeight="1" x14ac:dyDescent="0.25"/>
    <row r="6285" ht="12.75" customHeight="1" x14ac:dyDescent="0.25"/>
    <row r="6286" ht="12.75" customHeight="1" x14ac:dyDescent="0.25"/>
    <row r="6287" ht="12.75" customHeight="1" x14ac:dyDescent="0.25"/>
    <row r="6288" ht="12.75" customHeight="1" x14ac:dyDescent="0.25"/>
    <row r="6289" ht="12.75" customHeight="1" x14ac:dyDescent="0.25"/>
    <row r="6290" ht="12.75" customHeight="1" x14ac:dyDescent="0.25"/>
    <row r="6291" ht="12.75" customHeight="1" x14ac:dyDescent="0.25"/>
    <row r="6292" ht="12.75" customHeight="1" x14ac:dyDescent="0.25"/>
    <row r="6293" ht="12.75" customHeight="1" x14ac:dyDescent="0.25"/>
    <row r="6294" ht="12.75" customHeight="1" x14ac:dyDescent="0.25"/>
    <row r="6295" ht="12.75" customHeight="1" x14ac:dyDescent="0.25"/>
    <row r="6296" ht="12.75" customHeight="1" x14ac:dyDescent="0.25"/>
    <row r="6297" ht="12.75" customHeight="1" x14ac:dyDescent="0.25"/>
    <row r="6298" ht="12.75" customHeight="1" x14ac:dyDescent="0.25"/>
    <row r="6299" ht="12.75" customHeight="1" x14ac:dyDescent="0.25"/>
    <row r="6300" ht="12.75" customHeight="1" x14ac:dyDescent="0.25"/>
    <row r="6301" ht="12.75" customHeight="1" x14ac:dyDescent="0.25"/>
    <row r="6302" ht="12.75" customHeight="1" x14ac:dyDescent="0.25"/>
    <row r="6303" ht="12.75" customHeight="1" x14ac:dyDescent="0.25"/>
    <row r="6304" ht="12.75" customHeight="1" x14ac:dyDescent="0.25"/>
    <row r="6305" ht="12.75" customHeight="1" x14ac:dyDescent="0.25"/>
    <row r="6306" ht="12.75" customHeight="1" x14ac:dyDescent="0.25"/>
    <row r="6307" ht="12.75" customHeight="1" x14ac:dyDescent="0.25"/>
    <row r="6308" ht="12.75" customHeight="1" x14ac:dyDescent="0.25"/>
    <row r="6309" ht="12.75" customHeight="1" x14ac:dyDescent="0.25"/>
    <row r="6310" ht="12.75" customHeight="1" x14ac:dyDescent="0.25"/>
    <row r="6311" ht="12.75" customHeight="1" x14ac:dyDescent="0.25"/>
    <row r="6312" ht="12.75" customHeight="1" x14ac:dyDescent="0.25"/>
    <row r="6313" ht="12.75" customHeight="1" x14ac:dyDescent="0.25"/>
    <row r="6314" ht="12.75" customHeight="1" x14ac:dyDescent="0.25"/>
    <row r="6315" ht="12.75" customHeight="1" x14ac:dyDescent="0.25"/>
    <row r="6316" ht="12.75" customHeight="1" x14ac:dyDescent="0.25"/>
    <row r="6317" ht="12.75" customHeight="1" x14ac:dyDescent="0.25"/>
    <row r="6318" ht="12.75" customHeight="1" x14ac:dyDescent="0.25"/>
    <row r="6319" ht="12.75" customHeight="1" x14ac:dyDescent="0.25"/>
    <row r="6320" ht="12.75" customHeight="1" x14ac:dyDescent="0.25"/>
    <row r="6321" ht="12.75" customHeight="1" x14ac:dyDescent="0.25"/>
    <row r="6322" ht="12.75" customHeight="1" x14ac:dyDescent="0.25"/>
    <row r="6323" ht="12.75" customHeight="1" x14ac:dyDescent="0.25"/>
    <row r="6324" ht="12.75" customHeight="1" x14ac:dyDescent="0.25"/>
    <row r="6325" ht="12.75" customHeight="1" x14ac:dyDescent="0.25"/>
    <row r="6326" ht="12.75" customHeight="1" x14ac:dyDescent="0.25"/>
    <row r="6327" ht="12.75" customHeight="1" x14ac:dyDescent="0.25"/>
    <row r="6328" ht="12.75" customHeight="1" x14ac:dyDescent="0.25"/>
    <row r="6329" ht="12.75" customHeight="1" x14ac:dyDescent="0.25"/>
    <row r="6330" ht="12.75" customHeight="1" x14ac:dyDescent="0.25"/>
    <row r="6331" ht="12.75" customHeight="1" x14ac:dyDescent="0.25"/>
    <row r="6332" ht="12.75" customHeight="1" x14ac:dyDescent="0.25"/>
    <row r="6333" ht="12.75" customHeight="1" x14ac:dyDescent="0.25"/>
    <row r="6334" ht="12.75" customHeight="1" x14ac:dyDescent="0.25"/>
    <row r="6335" ht="12.75" customHeight="1" x14ac:dyDescent="0.25"/>
    <row r="6336" ht="12.75" customHeight="1" x14ac:dyDescent="0.25"/>
    <row r="6337" ht="12.75" customHeight="1" x14ac:dyDescent="0.25"/>
    <row r="6338" ht="12.75" customHeight="1" x14ac:dyDescent="0.25"/>
    <row r="6339" ht="12.75" customHeight="1" x14ac:dyDescent="0.25"/>
    <row r="6340" ht="12.75" customHeight="1" x14ac:dyDescent="0.25"/>
    <row r="6341" ht="12.75" customHeight="1" x14ac:dyDescent="0.25"/>
    <row r="6342" ht="12.75" customHeight="1" x14ac:dyDescent="0.25"/>
    <row r="6343" ht="12.75" customHeight="1" x14ac:dyDescent="0.25"/>
    <row r="6344" ht="12.75" customHeight="1" x14ac:dyDescent="0.25"/>
    <row r="6345" ht="12.75" customHeight="1" x14ac:dyDescent="0.25"/>
    <row r="6346" ht="12.75" customHeight="1" x14ac:dyDescent="0.25"/>
    <row r="6347" ht="12.75" customHeight="1" x14ac:dyDescent="0.25"/>
    <row r="6348" ht="12.75" customHeight="1" x14ac:dyDescent="0.25"/>
    <row r="6349" ht="12.75" customHeight="1" x14ac:dyDescent="0.25"/>
    <row r="6350" ht="12.75" customHeight="1" x14ac:dyDescent="0.25"/>
    <row r="6351" ht="12.75" customHeight="1" x14ac:dyDescent="0.25"/>
    <row r="6352" ht="12.75" customHeight="1" x14ac:dyDescent="0.25"/>
    <row r="6353" ht="12.75" customHeight="1" x14ac:dyDescent="0.25"/>
    <row r="6354" ht="12.75" customHeight="1" x14ac:dyDescent="0.25"/>
    <row r="6355" ht="12.75" customHeight="1" x14ac:dyDescent="0.25"/>
    <row r="6356" ht="12.75" customHeight="1" x14ac:dyDescent="0.25"/>
    <row r="6357" ht="12.75" customHeight="1" x14ac:dyDescent="0.25"/>
    <row r="6358" ht="12.75" customHeight="1" x14ac:dyDescent="0.25"/>
    <row r="6359" ht="12.75" customHeight="1" x14ac:dyDescent="0.25"/>
    <row r="6360" ht="12.75" customHeight="1" x14ac:dyDescent="0.25"/>
    <row r="6361" ht="12.75" customHeight="1" x14ac:dyDescent="0.25"/>
    <row r="6362" ht="12.75" customHeight="1" x14ac:dyDescent="0.25"/>
    <row r="6363" ht="12.75" customHeight="1" x14ac:dyDescent="0.25"/>
    <row r="6364" ht="12.75" customHeight="1" x14ac:dyDescent="0.25"/>
    <row r="6365" ht="12.75" customHeight="1" x14ac:dyDescent="0.25"/>
    <row r="6366" ht="12.75" customHeight="1" x14ac:dyDescent="0.25"/>
    <row r="6367" ht="12.75" customHeight="1" x14ac:dyDescent="0.25"/>
    <row r="6368" ht="12.75" customHeight="1" x14ac:dyDescent="0.25"/>
    <row r="6369" ht="12.75" customHeight="1" x14ac:dyDescent="0.25"/>
    <row r="6370" ht="12.75" customHeight="1" x14ac:dyDescent="0.25"/>
    <row r="6371" ht="12.75" customHeight="1" x14ac:dyDescent="0.25"/>
    <row r="6372" ht="12.75" customHeight="1" x14ac:dyDescent="0.25"/>
    <row r="6373" ht="12.75" customHeight="1" x14ac:dyDescent="0.25"/>
    <row r="6374" ht="12.75" customHeight="1" x14ac:dyDescent="0.25"/>
    <row r="6375" ht="12.75" customHeight="1" x14ac:dyDescent="0.25"/>
    <row r="6376" ht="12.75" customHeight="1" x14ac:dyDescent="0.25"/>
    <row r="6377" ht="12.75" customHeight="1" x14ac:dyDescent="0.25"/>
    <row r="6378" ht="12.75" customHeight="1" x14ac:dyDescent="0.25"/>
    <row r="6379" ht="12.75" customHeight="1" x14ac:dyDescent="0.25"/>
    <row r="6380" ht="12.75" customHeight="1" x14ac:dyDescent="0.25"/>
    <row r="6381" ht="12.75" customHeight="1" x14ac:dyDescent="0.25"/>
    <row r="6382" ht="12.75" customHeight="1" x14ac:dyDescent="0.25"/>
    <row r="6383" ht="12.75" customHeight="1" x14ac:dyDescent="0.25"/>
    <row r="6384" ht="12.75" customHeight="1" x14ac:dyDescent="0.25"/>
    <row r="6385" ht="12.75" customHeight="1" x14ac:dyDescent="0.25"/>
    <row r="6386" ht="12.75" customHeight="1" x14ac:dyDescent="0.25"/>
    <row r="6387" ht="12.75" customHeight="1" x14ac:dyDescent="0.25"/>
    <row r="6388" ht="12.75" customHeight="1" x14ac:dyDescent="0.25"/>
    <row r="6389" ht="12.75" customHeight="1" x14ac:dyDescent="0.25"/>
    <row r="6390" ht="12.75" customHeight="1" x14ac:dyDescent="0.25"/>
    <row r="6391" ht="12.75" customHeight="1" x14ac:dyDescent="0.25"/>
    <row r="6392" ht="12.75" customHeight="1" x14ac:dyDescent="0.25"/>
    <row r="6393" ht="12.75" customHeight="1" x14ac:dyDescent="0.25"/>
    <row r="6394" ht="12.75" customHeight="1" x14ac:dyDescent="0.25"/>
    <row r="6395" ht="12.75" customHeight="1" x14ac:dyDescent="0.25"/>
    <row r="6396" ht="12.75" customHeight="1" x14ac:dyDescent="0.25"/>
    <row r="6397" ht="12.75" customHeight="1" x14ac:dyDescent="0.25"/>
    <row r="6398" ht="12.75" customHeight="1" x14ac:dyDescent="0.25"/>
    <row r="6399" ht="12.75" customHeight="1" x14ac:dyDescent="0.25"/>
    <row r="6400" ht="12.75" customHeight="1" x14ac:dyDescent="0.25"/>
    <row r="6401" ht="12.75" customHeight="1" x14ac:dyDescent="0.25"/>
    <row r="6402" ht="12.75" customHeight="1" x14ac:dyDescent="0.25"/>
    <row r="6403" ht="12.75" customHeight="1" x14ac:dyDescent="0.25"/>
    <row r="6404" ht="12.75" customHeight="1" x14ac:dyDescent="0.25"/>
    <row r="6405" ht="12.75" customHeight="1" x14ac:dyDescent="0.25"/>
    <row r="6406" ht="12.75" customHeight="1" x14ac:dyDescent="0.25"/>
    <row r="6407" ht="12.75" customHeight="1" x14ac:dyDescent="0.25"/>
    <row r="6408" ht="12.75" customHeight="1" x14ac:dyDescent="0.25"/>
    <row r="6409" ht="12.75" customHeight="1" x14ac:dyDescent="0.25"/>
    <row r="6410" ht="12.75" customHeight="1" x14ac:dyDescent="0.25"/>
    <row r="6411" ht="12.75" customHeight="1" x14ac:dyDescent="0.25"/>
    <row r="6412" ht="12.75" customHeight="1" x14ac:dyDescent="0.25"/>
    <row r="6413" ht="12.75" customHeight="1" x14ac:dyDescent="0.25"/>
    <row r="6414" ht="12.75" customHeight="1" x14ac:dyDescent="0.25"/>
    <row r="6415" ht="12.75" customHeight="1" x14ac:dyDescent="0.25"/>
    <row r="6416" ht="12.75" customHeight="1" x14ac:dyDescent="0.25"/>
    <row r="6417" ht="12.75" customHeight="1" x14ac:dyDescent="0.25"/>
    <row r="6418" ht="12.75" customHeight="1" x14ac:dyDescent="0.25"/>
    <row r="6419" ht="12.75" customHeight="1" x14ac:dyDescent="0.25"/>
    <row r="6420" ht="12.75" customHeight="1" x14ac:dyDescent="0.25"/>
    <row r="6421" ht="12.75" customHeight="1" x14ac:dyDescent="0.25"/>
    <row r="6422" ht="12.75" customHeight="1" x14ac:dyDescent="0.25"/>
    <row r="6423" ht="12.75" customHeight="1" x14ac:dyDescent="0.25"/>
    <row r="6424" ht="12.75" customHeight="1" x14ac:dyDescent="0.25"/>
    <row r="6425" ht="12.75" customHeight="1" x14ac:dyDescent="0.25"/>
    <row r="6426" ht="12.75" customHeight="1" x14ac:dyDescent="0.25"/>
    <row r="6427" ht="12.75" customHeight="1" x14ac:dyDescent="0.25"/>
    <row r="6428" ht="12.75" customHeight="1" x14ac:dyDescent="0.25"/>
    <row r="6429" ht="12.75" customHeight="1" x14ac:dyDescent="0.25"/>
    <row r="6430" ht="12.75" customHeight="1" x14ac:dyDescent="0.25"/>
    <row r="6431" ht="12.75" customHeight="1" x14ac:dyDescent="0.25"/>
    <row r="6432" ht="12.75" customHeight="1" x14ac:dyDescent="0.25"/>
    <row r="6433" ht="12.75" customHeight="1" x14ac:dyDescent="0.25"/>
    <row r="6434" ht="12.75" customHeight="1" x14ac:dyDescent="0.25"/>
    <row r="6435" ht="12.75" customHeight="1" x14ac:dyDescent="0.25"/>
    <row r="6436" ht="12.75" customHeight="1" x14ac:dyDescent="0.25"/>
    <row r="6437" ht="12.75" customHeight="1" x14ac:dyDescent="0.25"/>
    <row r="6438" ht="12.75" customHeight="1" x14ac:dyDescent="0.25"/>
    <row r="6439" ht="12.75" customHeight="1" x14ac:dyDescent="0.25"/>
    <row r="6440" ht="12.75" customHeight="1" x14ac:dyDescent="0.25"/>
    <row r="6441" ht="12.75" customHeight="1" x14ac:dyDescent="0.25"/>
    <row r="6442" ht="12.75" customHeight="1" x14ac:dyDescent="0.25"/>
    <row r="6443" ht="12.75" customHeight="1" x14ac:dyDescent="0.25"/>
    <row r="6444" ht="12.75" customHeight="1" x14ac:dyDescent="0.25"/>
    <row r="6445" ht="12.75" customHeight="1" x14ac:dyDescent="0.25"/>
    <row r="6446" ht="12.75" customHeight="1" x14ac:dyDescent="0.25"/>
    <row r="6447" ht="12.75" customHeight="1" x14ac:dyDescent="0.25"/>
    <row r="6448" ht="12.75" customHeight="1" x14ac:dyDescent="0.25"/>
    <row r="6449" ht="12.75" customHeight="1" x14ac:dyDescent="0.25"/>
    <row r="6450" ht="12.75" customHeight="1" x14ac:dyDescent="0.25"/>
    <row r="6451" ht="12.75" customHeight="1" x14ac:dyDescent="0.25"/>
    <row r="6452" ht="12.75" customHeight="1" x14ac:dyDescent="0.25"/>
    <row r="6453" ht="12.75" customHeight="1" x14ac:dyDescent="0.25"/>
    <row r="6454" ht="12.75" customHeight="1" x14ac:dyDescent="0.25"/>
    <row r="6455" ht="12.75" customHeight="1" x14ac:dyDescent="0.25"/>
    <row r="6456" ht="12.75" customHeight="1" x14ac:dyDescent="0.25"/>
    <row r="6457" ht="12.75" customHeight="1" x14ac:dyDescent="0.25"/>
    <row r="6458" ht="12.75" customHeight="1" x14ac:dyDescent="0.25"/>
    <row r="6459" ht="12.75" customHeight="1" x14ac:dyDescent="0.25"/>
    <row r="6460" ht="12.75" customHeight="1" x14ac:dyDescent="0.25"/>
    <row r="6461" ht="12.75" customHeight="1" x14ac:dyDescent="0.25"/>
    <row r="6462" ht="12.75" customHeight="1" x14ac:dyDescent="0.25"/>
    <row r="6463" ht="12.75" customHeight="1" x14ac:dyDescent="0.25"/>
    <row r="6464" ht="12.75" customHeight="1" x14ac:dyDescent="0.25"/>
    <row r="6465" ht="12.75" customHeight="1" x14ac:dyDescent="0.25"/>
    <row r="6466" ht="12.75" customHeight="1" x14ac:dyDescent="0.25"/>
    <row r="6467" ht="12.75" customHeight="1" x14ac:dyDescent="0.25"/>
    <row r="6468" ht="12.75" customHeight="1" x14ac:dyDescent="0.25"/>
    <row r="6469" ht="12.75" customHeight="1" x14ac:dyDescent="0.25"/>
    <row r="6470" ht="12.75" customHeight="1" x14ac:dyDescent="0.25"/>
    <row r="6471" ht="12.75" customHeight="1" x14ac:dyDescent="0.25"/>
    <row r="6472" ht="12.75" customHeight="1" x14ac:dyDescent="0.25"/>
    <row r="6473" ht="12.75" customHeight="1" x14ac:dyDescent="0.25"/>
    <row r="6474" ht="12.75" customHeight="1" x14ac:dyDescent="0.25"/>
    <row r="6475" ht="12.75" customHeight="1" x14ac:dyDescent="0.25"/>
    <row r="6476" ht="12.75" customHeight="1" x14ac:dyDescent="0.25"/>
    <row r="6477" ht="12.75" customHeight="1" x14ac:dyDescent="0.25"/>
    <row r="6478" ht="12.75" customHeight="1" x14ac:dyDescent="0.25"/>
    <row r="6479" ht="12.75" customHeight="1" x14ac:dyDescent="0.25"/>
    <row r="6480" ht="12.75" customHeight="1" x14ac:dyDescent="0.25"/>
    <row r="6481" ht="12.75" customHeight="1" x14ac:dyDescent="0.25"/>
    <row r="6482" ht="12.75" customHeight="1" x14ac:dyDescent="0.25"/>
    <row r="6483" ht="12.75" customHeight="1" x14ac:dyDescent="0.25"/>
    <row r="6484" ht="12.75" customHeight="1" x14ac:dyDescent="0.25"/>
    <row r="6485" ht="12.75" customHeight="1" x14ac:dyDescent="0.25"/>
    <row r="6486" ht="12.75" customHeight="1" x14ac:dyDescent="0.25"/>
    <row r="6487" ht="12.75" customHeight="1" x14ac:dyDescent="0.25"/>
    <row r="6488" ht="12.75" customHeight="1" x14ac:dyDescent="0.25"/>
    <row r="6489" ht="12.75" customHeight="1" x14ac:dyDescent="0.25"/>
    <row r="6490" ht="12.75" customHeight="1" x14ac:dyDescent="0.25"/>
    <row r="6491" ht="12.75" customHeight="1" x14ac:dyDescent="0.25"/>
    <row r="6492" ht="12.75" customHeight="1" x14ac:dyDescent="0.25"/>
    <row r="6493" ht="12.75" customHeight="1" x14ac:dyDescent="0.25"/>
    <row r="6494" ht="12.75" customHeight="1" x14ac:dyDescent="0.25"/>
    <row r="6495" ht="12.75" customHeight="1" x14ac:dyDescent="0.25"/>
    <row r="6496" ht="12.75" customHeight="1" x14ac:dyDescent="0.25"/>
    <row r="6497" ht="12.75" customHeight="1" x14ac:dyDescent="0.25"/>
    <row r="6498" ht="12.75" customHeight="1" x14ac:dyDescent="0.25"/>
    <row r="6499" ht="12.75" customHeight="1" x14ac:dyDescent="0.25"/>
    <row r="6500" ht="12.75" customHeight="1" x14ac:dyDescent="0.25"/>
    <row r="6501" ht="12.75" customHeight="1" x14ac:dyDescent="0.25"/>
    <row r="6502" ht="12.75" customHeight="1" x14ac:dyDescent="0.25"/>
    <row r="6503" ht="12.75" customHeight="1" x14ac:dyDescent="0.25"/>
    <row r="6504" ht="12.75" customHeight="1" x14ac:dyDescent="0.25"/>
    <row r="6505" ht="12.75" customHeight="1" x14ac:dyDescent="0.25"/>
    <row r="6506" ht="12.75" customHeight="1" x14ac:dyDescent="0.25"/>
    <row r="6507" ht="12.75" customHeight="1" x14ac:dyDescent="0.25"/>
    <row r="6508" ht="12.75" customHeight="1" x14ac:dyDescent="0.25"/>
    <row r="6509" ht="12.75" customHeight="1" x14ac:dyDescent="0.25"/>
    <row r="6510" ht="12.75" customHeight="1" x14ac:dyDescent="0.25"/>
    <row r="6511" ht="12.75" customHeight="1" x14ac:dyDescent="0.25"/>
    <row r="6512" ht="12.75" customHeight="1" x14ac:dyDescent="0.25"/>
    <row r="6513" ht="12.75" customHeight="1" x14ac:dyDescent="0.25"/>
    <row r="6514" ht="12.75" customHeight="1" x14ac:dyDescent="0.25"/>
    <row r="6515" ht="12.75" customHeight="1" x14ac:dyDescent="0.25"/>
    <row r="6516" ht="12.75" customHeight="1" x14ac:dyDescent="0.25"/>
    <row r="6517" ht="12.75" customHeight="1" x14ac:dyDescent="0.25"/>
    <row r="6518" ht="12.75" customHeight="1" x14ac:dyDescent="0.25"/>
    <row r="6519" ht="12.75" customHeight="1" x14ac:dyDescent="0.25"/>
    <row r="6520" ht="12.75" customHeight="1" x14ac:dyDescent="0.25"/>
    <row r="6521" ht="12.75" customHeight="1" x14ac:dyDescent="0.25"/>
    <row r="6522" ht="12.75" customHeight="1" x14ac:dyDescent="0.25"/>
    <row r="6523" ht="12.75" customHeight="1" x14ac:dyDescent="0.25"/>
    <row r="6524" ht="12.75" customHeight="1" x14ac:dyDescent="0.25"/>
    <row r="6525" ht="12.75" customHeight="1" x14ac:dyDescent="0.25"/>
    <row r="6526" ht="12.75" customHeight="1" x14ac:dyDescent="0.25"/>
    <row r="6527" ht="12.75" customHeight="1" x14ac:dyDescent="0.25"/>
    <row r="6528" ht="12.75" customHeight="1" x14ac:dyDescent="0.25"/>
    <row r="6529" ht="12.75" customHeight="1" x14ac:dyDescent="0.25"/>
    <row r="6530" ht="12.75" customHeight="1" x14ac:dyDescent="0.25"/>
    <row r="6531" ht="12.75" customHeight="1" x14ac:dyDescent="0.25"/>
    <row r="6532" ht="12.75" customHeight="1" x14ac:dyDescent="0.25"/>
    <row r="6533" ht="12.75" customHeight="1" x14ac:dyDescent="0.25"/>
    <row r="6534" ht="12.75" customHeight="1" x14ac:dyDescent="0.25"/>
    <row r="6535" ht="12.75" customHeight="1" x14ac:dyDescent="0.25"/>
    <row r="6536" ht="12.75" customHeight="1" x14ac:dyDescent="0.25"/>
    <row r="6537" ht="12.75" customHeight="1" x14ac:dyDescent="0.25"/>
    <row r="6538" ht="12.75" customHeight="1" x14ac:dyDescent="0.25"/>
    <row r="6539" ht="12.75" customHeight="1" x14ac:dyDescent="0.25"/>
    <row r="6540" ht="12.75" customHeight="1" x14ac:dyDescent="0.25"/>
    <row r="6541" ht="12.75" customHeight="1" x14ac:dyDescent="0.25"/>
    <row r="6542" ht="12.75" customHeight="1" x14ac:dyDescent="0.25"/>
    <row r="6543" ht="12.75" customHeight="1" x14ac:dyDescent="0.25"/>
    <row r="6544" ht="12.75" customHeight="1" x14ac:dyDescent="0.25"/>
    <row r="6545" ht="12.75" customHeight="1" x14ac:dyDescent="0.25"/>
    <row r="6546" ht="12.75" customHeight="1" x14ac:dyDescent="0.25"/>
    <row r="6547" ht="12.75" customHeight="1" x14ac:dyDescent="0.25"/>
    <row r="6548" ht="12.75" customHeight="1" x14ac:dyDescent="0.25"/>
    <row r="6549" ht="12.75" customHeight="1" x14ac:dyDescent="0.25"/>
    <row r="6550" ht="12.75" customHeight="1" x14ac:dyDescent="0.25"/>
    <row r="6551" ht="12.75" customHeight="1" x14ac:dyDescent="0.25"/>
    <row r="6552" ht="12.75" customHeight="1" x14ac:dyDescent="0.25"/>
    <row r="6553" ht="12.75" customHeight="1" x14ac:dyDescent="0.25"/>
    <row r="6554" ht="12.75" customHeight="1" x14ac:dyDescent="0.25"/>
    <row r="6555" ht="12.75" customHeight="1" x14ac:dyDescent="0.25"/>
    <row r="6556" ht="12.75" customHeight="1" x14ac:dyDescent="0.25"/>
    <row r="6557" ht="12.75" customHeight="1" x14ac:dyDescent="0.25"/>
    <row r="6558" ht="12.75" customHeight="1" x14ac:dyDescent="0.25"/>
    <row r="6559" ht="12.75" customHeight="1" x14ac:dyDescent="0.25"/>
    <row r="6560" ht="12.75" customHeight="1" x14ac:dyDescent="0.25"/>
    <row r="6561" ht="12.75" customHeight="1" x14ac:dyDescent="0.25"/>
    <row r="6562" ht="12.75" customHeight="1" x14ac:dyDescent="0.25"/>
    <row r="6563" ht="12.75" customHeight="1" x14ac:dyDescent="0.25"/>
    <row r="6564" ht="12.75" customHeight="1" x14ac:dyDescent="0.25"/>
    <row r="6565" ht="12.75" customHeight="1" x14ac:dyDescent="0.25"/>
    <row r="6566" ht="12.75" customHeight="1" x14ac:dyDescent="0.25"/>
    <row r="6567" ht="12.75" customHeight="1" x14ac:dyDescent="0.25"/>
    <row r="6568" ht="12.75" customHeight="1" x14ac:dyDescent="0.25"/>
    <row r="6569" ht="12.75" customHeight="1" x14ac:dyDescent="0.25"/>
    <row r="6570" ht="12.75" customHeight="1" x14ac:dyDescent="0.25"/>
    <row r="6571" ht="12.75" customHeight="1" x14ac:dyDescent="0.25"/>
    <row r="6572" ht="12.75" customHeight="1" x14ac:dyDescent="0.25"/>
    <row r="6573" ht="12.75" customHeight="1" x14ac:dyDescent="0.25"/>
    <row r="6574" ht="12.75" customHeight="1" x14ac:dyDescent="0.25"/>
    <row r="6575" ht="12.75" customHeight="1" x14ac:dyDescent="0.25"/>
    <row r="6576" ht="12.75" customHeight="1" x14ac:dyDescent="0.25"/>
    <row r="6577" ht="12.75" customHeight="1" x14ac:dyDescent="0.25"/>
    <row r="6578" ht="12.75" customHeight="1" x14ac:dyDescent="0.25"/>
    <row r="6579" ht="12.75" customHeight="1" x14ac:dyDescent="0.25"/>
    <row r="6580" ht="12.75" customHeight="1" x14ac:dyDescent="0.25"/>
    <row r="6581" ht="12.75" customHeight="1" x14ac:dyDescent="0.25"/>
    <row r="6582" ht="12.75" customHeight="1" x14ac:dyDescent="0.25"/>
    <row r="6583" ht="12.75" customHeight="1" x14ac:dyDescent="0.25"/>
    <row r="6584" ht="12.75" customHeight="1" x14ac:dyDescent="0.25"/>
    <row r="6585" ht="12.75" customHeight="1" x14ac:dyDescent="0.25"/>
    <row r="6586" ht="12.75" customHeight="1" x14ac:dyDescent="0.25"/>
    <row r="6587" ht="12.75" customHeight="1" x14ac:dyDescent="0.25"/>
    <row r="6588" ht="12.75" customHeight="1" x14ac:dyDescent="0.25"/>
    <row r="6589" ht="12.75" customHeight="1" x14ac:dyDescent="0.25"/>
    <row r="6590" ht="12.75" customHeight="1" x14ac:dyDescent="0.25"/>
    <row r="6591" ht="12.75" customHeight="1" x14ac:dyDescent="0.25"/>
    <row r="6592" ht="12.75" customHeight="1" x14ac:dyDescent="0.25"/>
    <row r="6593" ht="12.75" customHeight="1" x14ac:dyDescent="0.25"/>
    <row r="6594" ht="12.75" customHeight="1" x14ac:dyDescent="0.25"/>
    <row r="6595" ht="12.75" customHeight="1" x14ac:dyDescent="0.25"/>
    <row r="6596" ht="12.75" customHeight="1" x14ac:dyDescent="0.25"/>
    <row r="6597" ht="12.75" customHeight="1" x14ac:dyDescent="0.25"/>
    <row r="6598" ht="12.75" customHeight="1" x14ac:dyDescent="0.25"/>
    <row r="6599" ht="12.75" customHeight="1" x14ac:dyDescent="0.25"/>
    <row r="6600" ht="12.75" customHeight="1" x14ac:dyDescent="0.25"/>
    <row r="6601" ht="12.75" customHeight="1" x14ac:dyDescent="0.25"/>
    <row r="6602" ht="12.75" customHeight="1" x14ac:dyDescent="0.25"/>
    <row r="6603" ht="12.75" customHeight="1" x14ac:dyDescent="0.25"/>
    <row r="6604" ht="12.75" customHeight="1" x14ac:dyDescent="0.25"/>
    <row r="6605" ht="12.75" customHeight="1" x14ac:dyDescent="0.25"/>
    <row r="6606" ht="12.75" customHeight="1" x14ac:dyDescent="0.25"/>
    <row r="6607" ht="12.75" customHeight="1" x14ac:dyDescent="0.25"/>
    <row r="6608" ht="12.75" customHeight="1" x14ac:dyDescent="0.25"/>
    <row r="6609" ht="12.75" customHeight="1" x14ac:dyDescent="0.25"/>
    <row r="6610" ht="12.75" customHeight="1" x14ac:dyDescent="0.25"/>
    <row r="6611" ht="12.75" customHeight="1" x14ac:dyDescent="0.25"/>
    <row r="6612" ht="12.75" customHeight="1" x14ac:dyDescent="0.25"/>
    <row r="6613" ht="12.75" customHeight="1" x14ac:dyDescent="0.25"/>
    <row r="6614" ht="12.75" customHeight="1" x14ac:dyDescent="0.25"/>
    <row r="6615" ht="12.75" customHeight="1" x14ac:dyDescent="0.25"/>
    <row r="6616" ht="12.75" customHeight="1" x14ac:dyDescent="0.25"/>
    <row r="6617" ht="12.75" customHeight="1" x14ac:dyDescent="0.25"/>
    <row r="6618" ht="12.75" customHeight="1" x14ac:dyDescent="0.25"/>
    <row r="6619" ht="12.75" customHeight="1" x14ac:dyDescent="0.25"/>
    <row r="6620" ht="12.75" customHeight="1" x14ac:dyDescent="0.25"/>
    <row r="6621" ht="12.75" customHeight="1" x14ac:dyDescent="0.25"/>
    <row r="6622" ht="12.75" customHeight="1" x14ac:dyDescent="0.25"/>
    <row r="6623" ht="12.75" customHeight="1" x14ac:dyDescent="0.25"/>
    <row r="6624" ht="12.75" customHeight="1" x14ac:dyDescent="0.25"/>
    <row r="6625" ht="12.75" customHeight="1" x14ac:dyDescent="0.25"/>
    <row r="6626" ht="12.75" customHeight="1" x14ac:dyDescent="0.25"/>
    <row r="6627" ht="12.75" customHeight="1" x14ac:dyDescent="0.25"/>
    <row r="6628" ht="12.75" customHeight="1" x14ac:dyDescent="0.25"/>
    <row r="6629" ht="12.75" customHeight="1" x14ac:dyDescent="0.25"/>
    <row r="6630" ht="12.75" customHeight="1" x14ac:dyDescent="0.25"/>
    <row r="6631" ht="12.75" customHeight="1" x14ac:dyDescent="0.25"/>
    <row r="6632" ht="12.75" customHeight="1" x14ac:dyDescent="0.25"/>
    <row r="6633" ht="12.75" customHeight="1" x14ac:dyDescent="0.25"/>
    <row r="6634" ht="12.75" customHeight="1" x14ac:dyDescent="0.25"/>
    <row r="6635" ht="12.75" customHeight="1" x14ac:dyDescent="0.25"/>
    <row r="6636" ht="12.75" customHeight="1" x14ac:dyDescent="0.25"/>
    <row r="6637" ht="12.75" customHeight="1" x14ac:dyDescent="0.25"/>
    <row r="6638" ht="12.75" customHeight="1" x14ac:dyDescent="0.25"/>
    <row r="6639" ht="12.75" customHeight="1" x14ac:dyDescent="0.25"/>
    <row r="6640" ht="12.75" customHeight="1" x14ac:dyDescent="0.25"/>
    <row r="6641" ht="12.75" customHeight="1" x14ac:dyDescent="0.25"/>
    <row r="6642" ht="12.75" customHeight="1" x14ac:dyDescent="0.25"/>
    <row r="6643" ht="12.75" customHeight="1" x14ac:dyDescent="0.25"/>
    <row r="6644" ht="12.75" customHeight="1" x14ac:dyDescent="0.25"/>
    <row r="6645" ht="12.75" customHeight="1" x14ac:dyDescent="0.25"/>
    <row r="6646" ht="12.75" customHeight="1" x14ac:dyDescent="0.25"/>
    <row r="6647" ht="12.75" customHeight="1" x14ac:dyDescent="0.25"/>
    <row r="6648" ht="12.75" customHeight="1" x14ac:dyDescent="0.25"/>
    <row r="6649" ht="12.75" customHeight="1" x14ac:dyDescent="0.25"/>
    <row r="6650" ht="12.75" customHeight="1" x14ac:dyDescent="0.25"/>
    <row r="6651" ht="12.75" customHeight="1" x14ac:dyDescent="0.25"/>
    <row r="6652" ht="12.75" customHeight="1" x14ac:dyDescent="0.25"/>
    <row r="6653" ht="12.75" customHeight="1" x14ac:dyDescent="0.25"/>
    <row r="6654" ht="12.75" customHeight="1" x14ac:dyDescent="0.25"/>
    <row r="6655" ht="12.75" customHeight="1" x14ac:dyDescent="0.25"/>
    <row r="6656" ht="12.75" customHeight="1" x14ac:dyDescent="0.25"/>
    <row r="6657" ht="12.75" customHeight="1" x14ac:dyDescent="0.25"/>
    <row r="6658" ht="12.75" customHeight="1" x14ac:dyDescent="0.25"/>
    <row r="6659" ht="12.75" customHeight="1" x14ac:dyDescent="0.25"/>
    <row r="6660" ht="12.75" customHeight="1" x14ac:dyDescent="0.25"/>
    <row r="6661" ht="12.75" customHeight="1" x14ac:dyDescent="0.25"/>
    <row r="6662" ht="12.75" customHeight="1" x14ac:dyDescent="0.25"/>
    <row r="6663" ht="12.75" customHeight="1" x14ac:dyDescent="0.25"/>
    <row r="6664" ht="12.75" customHeight="1" x14ac:dyDescent="0.25"/>
    <row r="6665" ht="12.75" customHeight="1" x14ac:dyDescent="0.25"/>
    <row r="6666" ht="12.75" customHeight="1" x14ac:dyDescent="0.25"/>
    <row r="6667" ht="12.75" customHeight="1" x14ac:dyDescent="0.25"/>
    <row r="6668" ht="12.75" customHeight="1" x14ac:dyDescent="0.25"/>
    <row r="6669" ht="12.75" customHeight="1" x14ac:dyDescent="0.25"/>
    <row r="6670" ht="12.75" customHeight="1" x14ac:dyDescent="0.25"/>
    <row r="6671" ht="12.75" customHeight="1" x14ac:dyDescent="0.25"/>
    <row r="6672" ht="12.75" customHeight="1" x14ac:dyDescent="0.25"/>
    <row r="6673" ht="12.75" customHeight="1" x14ac:dyDescent="0.25"/>
    <row r="6674" ht="12.75" customHeight="1" x14ac:dyDescent="0.25"/>
    <row r="6675" ht="12.75" customHeight="1" x14ac:dyDescent="0.25"/>
    <row r="6676" ht="12.75" customHeight="1" x14ac:dyDescent="0.25"/>
    <row r="6677" ht="12.75" customHeight="1" x14ac:dyDescent="0.25"/>
    <row r="6678" ht="12.75" customHeight="1" x14ac:dyDescent="0.25"/>
    <row r="6679" ht="12.75" customHeight="1" x14ac:dyDescent="0.25"/>
    <row r="6680" ht="12.75" customHeight="1" x14ac:dyDescent="0.25"/>
    <row r="6681" ht="12.75" customHeight="1" x14ac:dyDescent="0.25"/>
    <row r="6682" ht="12.75" customHeight="1" x14ac:dyDescent="0.25"/>
    <row r="6683" ht="12.75" customHeight="1" x14ac:dyDescent="0.25"/>
    <row r="6684" ht="12.75" customHeight="1" x14ac:dyDescent="0.25"/>
    <row r="6685" ht="12.75" customHeight="1" x14ac:dyDescent="0.25"/>
    <row r="6686" ht="12.75" customHeight="1" x14ac:dyDescent="0.25"/>
    <row r="6687" ht="12.75" customHeight="1" x14ac:dyDescent="0.25"/>
    <row r="6688" ht="12.75" customHeight="1" x14ac:dyDescent="0.25"/>
    <row r="6689" ht="12.75" customHeight="1" x14ac:dyDescent="0.25"/>
    <row r="6690" ht="12.75" customHeight="1" x14ac:dyDescent="0.25"/>
    <row r="6691" ht="12.75" customHeight="1" x14ac:dyDescent="0.25"/>
    <row r="6692" ht="12.75" customHeight="1" x14ac:dyDescent="0.25"/>
    <row r="6693" ht="12.75" customHeight="1" x14ac:dyDescent="0.25"/>
    <row r="6694" ht="12.75" customHeight="1" x14ac:dyDescent="0.25"/>
    <row r="6695" ht="12.75" customHeight="1" x14ac:dyDescent="0.25"/>
    <row r="6696" ht="12.75" customHeight="1" x14ac:dyDescent="0.25"/>
    <row r="6697" ht="12.75" customHeight="1" x14ac:dyDescent="0.25"/>
    <row r="6698" ht="12.75" customHeight="1" x14ac:dyDescent="0.25"/>
    <row r="6699" ht="12.75" customHeight="1" x14ac:dyDescent="0.25"/>
    <row r="6700" ht="12.75" customHeight="1" x14ac:dyDescent="0.25"/>
    <row r="6701" ht="12.75" customHeight="1" x14ac:dyDescent="0.25"/>
    <row r="6702" ht="12.75" customHeight="1" x14ac:dyDescent="0.25"/>
    <row r="6703" ht="12.75" customHeight="1" x14ac:dyDescent="0.25"/>
    <row r="6704" ht="12.75" customHeight="1" x14ac:dyDescent="0.25"/>
    <row r="6705" ht="12.75" customHeight="1" x14ac:dyDescent="0.25"/>
    <row r="6706" ht="12.75" customHeight="1" x14ac:dyDescent="0.25"/>
    <row r="6707" ht="12.75" customHeight="1" x14ac:dyDescent="0.25"/>
    <row r="6708" ht="12.75" customHeight="1" x14ac:dyDescent="0.25"/>
    <row r="6709" ht="12.75" customHeight="1" x14ac:dyDescent="0.25"/>
    <row r="6710" ht="12.75" customHeight="1" x14ac:dyDescent="0.25"/>
    <row r="6711" ht="12.75" customHeight="1" x14ac:dyDescent="0.25"/>
    <row r="6712" ht="12.75" customHeight="1" x14ac:dyDescent="0.25"/>
    <row r="6713" ht="12.75" customHeight="1" x14ac:dyDescent="0.25"/>
    <row r="6714" ht="12.75" customHeight="1" x14ac:dyDescent="0.25"/>
    <row r="6715" ht="12.75" customHeight="1" x14ac:dyDescent="0.25"/>
    <row r="6716" ht="12.75" customHeight="1" x14ac:dyDescent="0.25"/>
    <row r="6717" ht="12.75" customHeight="1" x14ac:dyDescent="0.25"/>
    <row r="6718" ht="12.75" customHeight="1" x14ac:dyDescent="0.25"/>
    <row r="6719" ht="12.75" customHeight="1" x14ac:dyDescent="0.25"/>
    <row r="6720" ht="12.75" customHeight="1" x14ac:dyDescent="0.25"/>
    <row r="6721" ht="12.75" customHeight="1" x14ac:dyDescent="0.25"/>
    <row r="6722" ht="12.75" customHeight="1" x14ac:dyDescent="0.25"/>
    <row r="6723" ht="12.75" customHeight="1" x14ac:dyDescent="0.25"/>
    <row r="6724" ht="12.75" customHeight="1" x14ac:dyDescent="0.25"/>
    <row r="6725" ht="12.75" customHeight="1" x14ac:dyDescent="0.25"/>
    <row r="6726" ht="12.75" customHeight="1" x14ac:dyDescent="0.25"/>
    <row r="6727" ht="12.75" customHeight="1" x14ac:dyDescent="0.25"/>
    <row r="6728" ht="12.75" customHeight="1" x14ac:dyDescent="0.25"/>
    <row r="6729" ht="12.75" customHeight="1" x14ac:dyDescent="0.25"/>
    <row r="6730" ht="12.75" customHeight="1" x14ac:dyDescent="0.25"/>
    <row r="6731" ht="12.75" customHeight="1" x14ac:dyDescent="0.25"/>
    <row r="6732" ht="12.75" customHeight="1" x14ac:dyDescent="0.25"/>
    <row r="6733" ht="12.75" customHeight="1" x14ac:dyDescent="0.25"/>
    <row r="6734" ht="12.75" customHeight="1" x14ac:dyDescent="0.25"/>
    <row r="6735" ht="12.75" customHeight="1" x14ac:dyDescent="0.25"/>
    <row r="6736" ht="12.75" customHeight="1" x14ac:dyDescent="0.25"/>
    <row r="6737" ht="12.75" customHeight="1" x14ac:dyDescent="0.25"/>
    <row r="6738" ht="12.75" customHeight="1" x14ac:dyDescent="0.25"/>
    <row r="6739" ht="12.75" customHeight="1" x14ac:dyDescent="0.25"/>
    <row r="6740" ht="12.75" customHeight="1" x14ac:dyDescent="0.25"/>
    <row r="6741" ht="12.75" customHeight="1" x14ac:dyDescent="0.25"/>
    <row r="6742" ht="12.75" customHeight="1" x14ac:dyDescent="0.25"/>
    <row r="6743" ht="12.75" customHeight="1" x14ac:dyDescent="0.25"/>
    <row r="6744" ht="12.75" customHeight="1" x14ac:dyDescent="0.25"/>
    <row r="6745" ht="12.75" customHeight="1" x14ac:dyDescent="0.25"/>
    <row r="6746" ht="12.75" customHeight="1" x14ac:dyDescent="0.25"/>
    <row r="6747" ht="12.75" customHeight="1" x14ac:dyDescent="0.25"/>
    <row r="6748" ht="12.75" customHeight="1" x14ac:dyDescent="0.25"/>
    <row r="6749" ht="12.75" customHeight="1" x14ac:dyDescent="0.25"/>
    <row r="6750" ht="12.75" customHeight="1" x14ac:dyDescent="0.25"/>
    <row r="6751" ht="12.75" customHeight="1" x14ac:dyDescent="0.25"/>
    <row r="6752" ht="12.75" customHeight="1" x14ac:dyDescent="0.25"/>
    <row r="6753" ht="12.75" customHeight="1" x14ac:dyDescent="0.25"/>
    <row r="6754" ht="12.75" customHeight="1" x14ac:dyDescent="0.25"/>
    <row r="6755" ht="12.75" customHeight="1" x14ac:dyDescent="0.25"/>
    <row r="6756" ht="12.75" customHeight="1" x14ac:dyDescent="0.25"/>
    <row r="6757" ht="12.75" customHeight="1" x14ac:dyDescent="0.25"/>
    <row r="6758" ht="12.75" customHeight="1" x14ac:dyDescent="0.25"/>
    <row r="6759" ht="12.75" customHeight="1" x14ac:dyDescent="0.25"/>
    <row r="6760" ht="12.75" customHeight="1" x14ac:dyDescent="0.25"/>
    <row r="6761" ht="12.75" customHeight="1" x14ac:dyDescent="0.25"/>
    <row r="6762" ht="12.75" customHeight="1" x14ac:dyDescent="0.25"/>
    <row r="6763" ht="12.75" customHeight="1" x14ac:dyDescent="0.25"/>
    <row r="6764" ht="12.75" customHeight="1" x14ac:dyDescent="0.25"/>
    <row r="6765" ht="12.75" customHeight="1" x14ac:dyDescent="0.25"/>
    <row r="6766" ht="12.75" customHeight="1" x14ac:dyDescent="0.25"/>
    <row r="6767" ht="12.75" customHeight="1" x14ac:dyDescent="0.25"/>
    <row r="6768" ht="12.75" customHeight="1" x14ac:dyDescent="0.25"/>
    <row r="6769" ht="12.75" customHeight="1" x14ac:dyDescent="0.25"/>
    <row r="6770" ht="12.75" customHeight="1" x14ac:dyDescent="0.25"/>
    <row r="6771" ht="12.75" customHeight="1" x14ac:dyDescent="0.25"/>
    <row r="6772" ht="12.75" customHeight="1" x14ac:dyDescent="0.25"/>
    <row r="6773" ht="12.75" customHeight="1" x14ac:dyDescent="0.25"/>
    <row r="6774" ht="12.75" customHeight="1" x14ac:dyDescent="0.25"/>
    <row r="6775" ht="12.75" customHeight="1" x14ac:dyDescent="0.25"/>
    <row r="6776" ht="12.75" customHeight="1" x14ac:dyDescent="0.25"/>
    <row r="6777" ht="12.75" customHeight="1" x14ac:dyDescent="0.25"/>
    <row r="6778" ht="12.75" customHeight="1" x14ac:dyDescent="0.25"/>
    <row r="6779" ht="12.75" customHeight="1" x14ac:dyDescent="0.25"/>
    <row r="6780" ht="12.75" customHeight="1" x14ac:dyDescent="0.25"/>
    <row r="6781" ht="12.75" customHeight="1" x14ac:dyDescent="0.25"/>
    <row r="6782" ht="12.75" customHeight="1" x14ac:dyDescent="0.25"/>
    <row r="6783" ht="12.75" customHeight="1" x14ac:dyDescent="0.25"/>
    <row r="6784" ht="12.75" customHeight="1" x14ac:dyDescent="0.25"/>
    <row r="6785" ht="12.75" customHeight="1" x14ac:dyDescent="0.25"/>
    <row r="6786" ht="12.75" customHeight="1" x14ac:dyDescent="0.25"/>
    <row r="6787" ht="12.75" customHeight="1" x14ac:dyDescent="0.25"/>
    <row r="6788" ht="12.75" customHeight="1" x14ac:dyDescent="0.25"/>
    <row r="6789" ht="12.75" customHeight="1" x14ac:dyDescent="0.25"/>
    <row r="6790" ht="12.75" customHeight="1" x14ac:dyDescent="0.25"/>
    <row r="6791" ht="12.75" customHeight="1" x14ac:dyDescent="0.25"/>
    <row r="6792" ht="12.75" customHeight="1" x14ac:dyDescent="0.25"/>
    <row r="6793" ht="12.75" customHeight="1" x14ac:dyDescent="0.25"/>
    <row r="6794" ht="12.75" customHeight="1" x14ac:dyDescent="0.25"/>
    <row r="6795" ht="12.75" customHeight="1" x14ac:dyDescent="0.25"/>
    <row r="6796" ht="12.75" customHeight="1" x14ac:dyDescent="0.25"/>
    <row r="6797" ht="12.75" customHeight="1" x14ac:dyDescent="0.25"/>
    <row r="6798" ht="12.75" customHeight="1" x14ac:dyDescent="0.25"/>
    <row r="6799" ht="12.75" customHeight="1" x14ac:dyDescent="0.25"/>
    <row r="6800" ht="12.75" customHeight="1" x14ac:dyDescent="0.25"/>
    <row r="6801" ht="12.75" customHeight="1" x14ac:dyDescent="0.25"/>
    <row r="6802" ht="12.75" customHeight="1" x14ac:dyDescent="0.25"/>
    <row r="6803" ht="12.75" customHeight="1" x14ac:dyDescent="0.25"/>
    <row r="6804" ht="12.75" customHeight="1" x14ac:dyDescent="0.25"/>
    <row r="6805" ht="12.75" customHeight="1" x14ac:dyDescent="0.25"/>
    <row r="6806" ht="12.75" customHeight="1" x14ac:dyDescent="0.25"/>
    <row r="6807" ht="12.75" customHeight="1" x14ac:dyDescent="0.25"/>
    <row r="6808" ht="12.75" customHeight="1" x14ac:dyDescent="0.25"/>
    <row r="6809" ht="12.75" customHeight="1" x14ac:dyDescent="0.25"/>
    <row r="6810" ht="12.75" customHeight="1" x14ac:dyDescent="0.25"/>
    <row r="6811" ht="12.75" customHeight="1" x14ac:dyDescent="0.25"/>
    <row r="6812" ht="12.75" customHeight="1" x14ac:dyDescent="0.25"/>
    <row r="6813" ht="12.75" customHeight="1" x14ac:dyDescent="0.25"/>
    <row r="6814" ht="12.75" customHeight="1" x14ac:dyDescent="0.25"/>
    <row r="6815" ht="12.75" customHeight="1" x14ac:dyDescent="0.25"/>
    <row r="6816" ht="12.75" customHeight="1" x14ac:dyDescent="0.25"/>
    <row r="6817" ht="12.75" customHeight="1" x14ac:dyDescent="0.25"/>
    <row r="6818" ht="12.75" customHeight="1" x14ac:dyDescent="0.25"/>
    <row r="6819" ht="12.75" customHeight="1" x14ac:dyDescent="0.25"/>
    <row r="6820" ht="12.75" customHeight="1" x14ac:dyDescent="0.25"/>
    <row r="6821" ht="12.75" customHeight="1" x14ac:dyDescent="0.25"/>
    <row r="6822" ht="12.75" customHeight="1" x14ac:dyDescent="0.25"/>
    <row r="6823" ht="12.75" customHeight="1" x14ac:dyDescent="0.25"/>
    <row r="6824" ht="12.75" customHeight="1" x14ac:dyDescent="0.25"/>
    <row r="6825" ht="12.75" customHeight="1" x14ac:dyDescent="0.25"/>
    <row r="6826" ht="12.75" customHeight="1" x14ac:dyDescent="0.25"/>
    <row r="6827" ht="12.75" customHeight="1" x14ac:dyDescent="0.25"/>
    <row r="6828" ht="12.75" customHeight="1" x14ac:dyDescent="0.25"/>
    <row r="6829" ht="12.75" customHeight="1" x14ac:dyDescent="0.25"/>
    <row r="6830" ht="12.75" customHeight="1" x14ac:dyDescent="0.25"/>
    <row r="6831" ht="12.75" customHeight="1" x14ac:dyDescent="0.25"/>
    <row r="6832" ht="12.75" customHeight="1" x14ac:dyDescent="0.25"/>
    <row r="6833" ht="12.75" customHeight="1" x14ac:dyDescent="0.25"/>
    <row r="6834" ht="12.75" customHeight="1" x14ac:dyDescent="0.25"/>
    <row r="6835" ht="12.75" customHeight="1" x14ac:dyDescent="0.25"/>
    <row r="6836" ht="12.75" customHeight="1" x14ac:dyDescent="0.25"/>
    <row r="6837" ht="12.75" customHeight="1" x14ac:dyDescent="0.25"/>
    <row r="6838" ht="12.75" customHeight="1" x14ac:dyDescent="0.25"/>
    <row r="6839" ht="12.75" customHeight="1" x14ac:dyDescent="0.25"/>
    <row r="6840" ht="12.75" customHeight="1" x14ac:dyDescent="0.25"/>
    <row r="6841" ht="12.75" customHeight="1" x14ac:dyDescent="0.25"/>
    <row r="6842" ht="12.75" customHeight="1" x14ac:dyDescent="0.25"/>
    <row r="6843" ht="12.75" customHeight="1" x14ac:dyDescent="0.25"/>
    <row r="6844" ht="12.75" customHeight="1" x14ac:dyDescent="0.25"/>
    <row r="6845" ht="12.75" customHeight="1" x14ac:dyDescent="0.25"/>
    <row r="6846" ht="12.75" customHeight="1" x14ac:dyDescent="0.25"/>
    <row r="6847" ht="12.75" customHeight="1" x14ac:dyDescent="0.25"/>
    <row r="6848" ht="12.75" customHeight="1" x14ac:dyDescent="0.25"/>
    <row r="6849" ht="12.75" customHeight="1" x14ac:dyDescent="0.25"/>
    <row r="6850" ht="12.75" customHeight="1" x14ac:dyDescent="0.25"/>
    <row r="6851" ht="12.75" customHeight="1" x14ac:dyDescent="0.25"/>
    <row r="6852" ht="12.75" customHeight="1" x14ac:dyDescent="0.25"/>
    <row r="6853" ht="12.75" customHeight="1" x14ac:dyDescent="0.25"/>
    <row r="6854" ht="12.75" customHeight="1" x14ac:dyDescent="0.25"/>
    <row r="6855" ht="12.75" customHeight="1" x14ac:dyDescent="0.25"/>
    <row r="6856" ht="12.75" customHeight="1" x14ac:dyDescent="0.25"/>
    <row r="6857" ht="12.75" customHeight="1" x14ac:dyDescent="0.25"/>
    <row r="6858" ht="12.75" customHeight="1" x14ac:dyDescent="0.25"/>
    <row r="6859" ht="12.75" customHeight="1" x14ac:dyDescent="0.25"/>
    <row r="6860" ht="12.75" customHeight="1" x14ac:dyDescent="0.25"/>
    <row r="6861" ht="12.75" customHeight="1" x14ac:dyDescent="0.25"/>
    <row r="6862" ht="12.75" customHeight="1" x14ac:dyDescent="0.25"/>
    <row r="6863" ht="12.75" customHeight="1" x14ac:dyDescent="0.25"/>
    <row r="6864" ht="12.75" customHeight="1" x14ac:dyDescent="0.25"/>
    <row r="6865" ht="12.75" customHeight="1" x14ac:dyDescent="0.25"/>
    <row r="6866" ht="12.75" customHeight="1" x14ac:dyDescent="0.25"/>
    <row r="6867" ht="12.75" customHeight="1" x14ac:dyDescent="0.25"/>
    <row r="6868" ht="12.75" customHeight="1" x14ac:dyDescent="0.25"/>
    <row r="6869" ht="12.75" customHeight="1" x14ac:dyDescent="0.25"/>
    <row r="6870" ht="12.75" customHeight="1" x14ac:dyDescent="0.25"/>
    <row r="6871" ht="12.75" customHeight="1" x14ac:dyDescent="0.25"/>
    <row r="6872" ht="12.75" customHeight="1" x14ac:dyDescent="0.25"/>
    <row r="6873" ht="12.75" customHeight="1" x14ac:dyDescent="0.25"/>
    <row r="6874" ht="12.75" customHeight="1" x14ac:dyDescent="0.25"/>
    <row r="6875" ht="12.75" customHeight="1" x14ac:dyDescent="0.25"/>
    <row r="6876" ht="12.75" customHeight="1" x14ac:dyDescent="0.25"/>
    <row r="6877" ht="12.75" customHeight="1" x14ac:dyDescent="0.25"/>
    <row r="6878" ht="12.75" customHeight="1" x14ac:dyDescent="0.25"/>
    <row r="6879" ht="12.75" customHeight="1" x14ac:dyDescent="0.25"/>
    <row r="6880" ht="12.75" customHeight="1" x14ac:dyDescent="0.25"/>
    <row r="6881" ht="12.75" customHeight="1" x14ac:dyDescent="0.25"/>
    <row r="6882" ht="12.75" customHeight="1" x14ac:dyDescent="0.25"/>
    <row r="6883" ht="12.75" customHeight="1" x14ac:dyDescent="0.25"/>
    <row r="6884" ht="12.75" customHeight="1" x14ac:dyDescent="0.25"/>
    <row r="6885" ht="12.75" customHeight="1" x14ac:dyDescent="0.25"/>
    <row r="6886" ht="12.75" customHeight="1" x14ac:dyDescent="0.25"/>
    <row r="6887" ht="12.75" customHeight="1" x14ac:dyDescent="0.25"/>
    <row r="6888" ht="12.75" customHeight="1" x14ac:dyDescent="0.25"/>
    <row r="6889" ht="12.75" customHeight="1" x14ac:dyDescent="0.25"/>
    <row r="6890" ht="12.75" customHeight="1" x14ac:dyDescent="0.25"/>
    <row r="6891" ht="12.75" customHeight="1" x14ac:dyDescent="0.25"/>
    <row r="6892" ht="12.75" customHeight="1" x14ac:dyDescent="0.25"/>
    <row r="6893" ht="12.75" customHeight="1" x14ac:dyDescent="0.25"/>
    <row r="6894" ht="12.75" customHeight="1" x14ac:dyDescent="0.25"/>
    <row r="6895" ht="12.75" customHeight="1" x14ac:dyDescent="0.25"/>
    <row r="6896" ht="12.75" customHeight="1" x14ac:dyDescent="0.25"/>
    <row r="6897" ht="12.75" customHeight="1" x14ac:dyDescent="0.25"/>
    <row r="6898" ht="12.75" customHeight="1" x14ac:dyDescent="0.25"/>
    <row r="6899" ht="12.75" customHeight="1" x14ac:dyDescent="0.25"/>
    <row r="6900" ht="12.75" customHeight="1" x14ac:dyDescent="0.25"/>
    <row r="6901" ht="12.75" customHeight="1" x14ac:dyDescent="0.25"/>
    <row r="6902" ht="12.75" customHeight="1" x14ac:dyDescent="0.25"/>
    <row r="6903" ht="12.75" customHeight="1" x14ac:dyDescent="0.25"/>
    <row r="6904" ht="12.75" customHeight="1" x14ac:dyDescent="0.25"/>
    <row r="6905" ht="12.75" customHeight="1" x14ac:dyDescent="0.25"/>
    <row r="6906" ht="12.75" customHeight="1" x14ac:dyDescent="0.25"/>
    <row r="6907" ht="12.75" customHeight="1" x14ac:dyDescent="0.25"/>
    <row r="6908" ht="12.75" customHeight="1" x14ac:dyDescent="0.25"/>
    <row r="6909" ht="12.75" customHeight="1" x14ac:dyDescent="0.25"/>
    <row r="6910" ht="12.75" customHeight="1" x14ac:dyDescent="0.25"/>
    <row r="6911" ht="12.75" customHeight="1" x14ac:dyDescent="0.25"/>
    <row r="6912" ht="12.75" customHeight="1" x14ac:dyDescent="0.25"/>
    <row r="6913" ht="12.75" customHeight="1" x14ac:dyDescent="0.25"/>
    <row r="6914" ht="12.75" customHeight="1" x14ac:dyDescent="0.25"/>
    <row r="6915" ht="12.75" customHeight="1" x14ac:dyDescent="0.25"/>
    <row r="6916" ht="12.75" customHeight="1" x14ac:dyDescent="0.25"/>
    <row r="6917" ht="12.75" customHeight="1" x14ac:dyDescent="0.25"/>
    <row r="6918" ht="12.75" customHeight="1" x14ac:dyDescent="0.25"/>
    <row r="6919" ht="12.75" customHeight="1" x14ac:dyDescent="0.25"/>
    <row r="6920" ht="12.75" customHeight="1" x14ac:dyDescent="0.25"/>
    <row r="6921" ht="12.75" customHeight="1" x14ac:dyDescent="0.25"/>
    <row r="6922" ht="12.75" customHeight="1" x14ac:dyDescent="0.25"/>
    <row r="6923" ht="12.75" customHeight="1" x14ac:dyDescent="0.25"/>
    <row r="6924" ht="12.75" customHeight="1" x14ac:dyDescent="0.25"/>
    <row r="6925" ht="12.75" customHeight="1" x14ac:dyDescent="0.25"/>
    <row r="6926" ht="12.75" customHeight="1" x14ac:dyDescent="0.25"/>
    <row r="6927" ht="12.75" customHeight="1" x14ac:dyDescent="0.25"/>
    <row r="6928" ht="12.75" customHeight="1" x14ac:dyDescent="0.25"/>
    <row r="6929" ht="12.75" customHeight="1" x14ac:dyDescent="0.25"/>
    <row r="6930" ht="12.75" customHeight="1" x14ac:dyDescent="0.25"/>
    <row r="6931" ht="12.75" customHeight="1" x14ac:dyDescent="0.25"/>
    <row r="6932" ht="12.75" customHeight="1" x14ac:dyDescent="0.25"/>
    <row r="6933" ht="12.75" customHeight="1" x14ac:dyDescent="0.25"/>
    <row r="6934" ht="12.75" customHeight="1" x14ac:dyDescent="0.25"/>
    <row r="6935" ht="12.75" customHeight="1" x14ac:dyDescent="0.25"/>
    <row r="6936" ht="12.75" customHeight="1" x14ac:dyDescent="0.25"/>
    <row r="6937" ht="12.75" customHeight="1" x14ac:dyDescent="0.25"/>
    <row r="6938" ht="12.75" customHeight="1" x14ac:dyDescent="0.25"/>
    <row r="6939" ht="12.75" customHeight="1" x14ac:dyDescent="0.25"/>
    <row r="6940" ht="12.75" customHeight="1" x14ac:dyDescent="0.25"/>
    <row r="6941" ht="12.75" customHeight="1" x14ac:dyDescent="0.25"/>
    <row r="6942" ht="12.75" customHeight="1" x14ac:dyDescent="0.25"/>
    <row r="6943" ht="12.75" customHeight="1" x14ac:dyDescent="0.25"/>
    <row r="6944" ht="12.75" customHeight="1" x14ac:dyDescent="0.25"/>
    <row r="6945" ht="12.75" customHeight="1" x14ac:dyDescent="0.25"/>
    <row r="6946" ht="12.75" customHeight="1" x14ac:dyDescent="0.25"/>
    <row r="6947" ht="12.75" customHeight="1" x14ac:dyDescent="0.25"/>
    <row r="6948" ht="12.75" customHeight="1" x14ac:dyDescent="0.25"/>
    <row r="6949" ht="12.75" customHeight="1" x14ac:dyDescent="0.25"/>
    <row r="6950" ht="12.75" customHeight="1" x14ac:dyDescent="0.25"/>
    <row r="6951" ht="12.75" customHeight="1" x14ac:dyDescent="0.25"/>
    <row r="6952" ht="12.75" customHeight="1" x14ac:dyDescent="0.25"/>
    <row r="6953" ht="12.75" customHeight="1" x14ac:dyDescent="0.25"/>
    <row r="6954" ht="12.75" customHeight="1" x14ac:dyDescent="0.25"/>
    <row r="6955" ht="12.75" customHeight="1" x14ac:dyDescent="0.25"/>
    <row r="6956" ht="12.75" customHeight="1" x14ac:dyDescent="0.25"/>
    <row r="6957" ht="12.75" customHeight="1" x14ac:dyDescent="0.25"/>
    <row r="6958" ht="12.75" customHeight="1" x14ac:dyDescent="0.25"/>
    <row r="6959" ht="12.75" customHeight="1" x14ac:dyDescent="0.25"/>
    <row r="6960" ht="12.75" customHeight="1" x14ac:dyDescent="0.25"/>
    <row r="6961" ht="12.75" customHeight="1" x14ac:dyDescent="0.25"/>
    <row r="6962" ht="12.75" customHeight="1" x14ac:dyDescent="0.25"/>
    <row r="6963" ht="12.75" customHeight="1" x14ac:dyDescent="0.25"/>
    <row r="6964" ht="12.75" customHeight="1" x14ac:dyDescent="0.25"/>
    <row r="6965" ht="12.75" customHeight="1" x14ac:dyDescent="0.25"/>
    <row r="6966" ht="12.75" customHeight="1" x14ac:dyDescent="0.25"/>
    <row r="6967" ht="12.75" customHeight="1" x14ac:dyDescent="0.25"/>
    <row r="6968" ht="12.75" customHeight="1" x14ac:dyDescent="0.25"/>
    <row r="6969" ht="12.75" customHeight="1" x14ac:dyDescent="0.25"/>
    <row r="6970" ht="12.75" customHeight="1" x14ac:dyDescent="0.25"/>
    <row r="6971" ht="12.75" customHeight="1" x14ac:dyDescent="0.25"/>
    <row r="6972" ht="12.75" customHeight="1" x14ac:dyDescent="0.25"/>
    <row r="6973" ht="12.75" customHeight="1" x14ac:dyDescent="0.25"/>
    <row r="6974" ht="12.75" customHeight="1" x14ac:dyDescent="0.25"/>
    <row r="6975" ht="12.75" customHeight="1" x14ac:dyDescent="0.25"/>
    <row r="6976" ht="12.75" customHeight="1" x14ac:dyDescent="0.25"/>
    <row r="6977" ht="12.75" customHeight="1" x14ac:dyDescent="0.25"/>
    <row r="6978" ht="12.75" customHeight="1" x14ac:dyDescent="0.25"/>
    <row r="6979" ht="12.75" customHeight="1" x14ac:dyDescent="0.25"/>
    <row r="6980" ht="12.75" customHeight="1" x14ac:dyDescent="0.25"/>
    <row r="6981" ht="12.75" customHeight="1" x14ac:dyDescent="0.25"/>
    <row r="6982" ht="12.75" customHeight="1" x14ac:dyDescent="0.25"/>
    <row r="6983" ht="12.75" customHeight="1" x14ac:dyDescent="0.25"/>
    <row r="6984" ht="12.75" customHeight="1" x14ac:dyDescent="0.25"/>
    <row r="6985" ht="12.75" customHeight="1" x14ac:dyDescent="0.25"/>
    <row r="6986" ht="12.75" customHeight="1" x14ac:dyDescent="0.25"/>
    <row r="6987" ht="12.75" customHeight="1" x14ac:dyDescent="0.25"/>
    <row r="6988" ht="12.75" customHeight="1" x14ac:dyDescent="0.25"/>
    <row r="6989" ht="12.75" customHeight="1" x14ac:dyDescent="0.25"/>
    <row r="6990" ht="12.75" customHeight="1" x14ac:dyDescent="0.25"/>
    <row r="6991" ht="12.75" customHeight="1" x14ac:dyDescent="0.25"/>
    <row r="6992" ht="12.75" customHeight="1" x14ac:dyDescent="0.25"/>
    <row r="6993" ht="12.75" customHeight="1" x14ac:dyDescent="0.25"/>
    <row r="6994" ht="12.75" customHeight="1" x14ac:dyDescent="0.25"/>
    <row r="6995" ht="12.75" customHeight="1" x14ac:dyDescent="0.25"/>
    <row r="6996" ht="12.75" customHeight="1" x14ac:dyDescent="0.25"/>
    <row r="6997" ht="12.75" customHeight="1" x14ac:dyDescent="0.25"/>
    <row r="6998" ht="12.75" customHeight="1" x14ac:dyDescent="0.25"/>
    <row r="6999" ht="12.75" customHeight="1" x14ac:dyDescent="0.25"/>
    <row r="7000" ht="12.75" customHeight="1" x14ac:dyDescent="0.25"/>
    <row r="7001" ht="12.75" customHeight="1" x14ac:dyDescent="0.25"/>
    <row r="7002" ht="12.75" customHeight="1" x14ac:dyDescent="0.25"/>
    <row r="7003" ht="12.75" customHeight="1" x14ac:dyDescent="0.25"/>
    <row r="7004" ht="12.75" customHeight="1" x14ac:dyDescent="0.25"/>
    <row r="7005" ht="12.75" customHeight="1" x14ac:dyDescent="0.25"/>
    <row r="7006" ht="12.75" customHeight="1" x14ac:dyDescent="0.25"/>
    <row r="7007" ht="12.75" customHeight="1" x14ac:dyDescent="0.25"/>
    <row r="7008" ht="12.75" customHeight="1" x14ac:dyDescent="0.25"/>
    <row r="7009" ht="12.75" customHeight="1" x14ac:dyDescent="0.25"/>
    <row r="7010" ht="12.75" customHeight="1" x14ac:dyDescent="0.25"/>
    <row r="7011" ht="12.75" customHeight="1" x14ac:dyDescent="0.25"/>
    <row r="7012" ht="12.75" customHeight="1" x14ac:dyDescent="0.25"/>
    <row r="7013" ht="12.75" customHeight="1" x14ac:dyDescent="0.25"/>
    <row r="7014" ht="12.75" customHeight="1" x14ac:dyDescent="0.25"/>
    <row r="7015" ht="12.75" customHeight="1" x14ac:dyDescent="0.25"/>
    <row r="7016" ht="12.75" customHeight="1" x14ac:dyDescent="0.25"/>
    <row r="7017" ht="12.75" customHeight="1" x14ac:dyDescent="0.25"/>
    <row r="7018" ht="12.75" customHeight="1" x14ac:dyDescent="0.25"/>
    <row r="7019" ht="12.75" customHeight="1" x14ac:dyDescent="0.25"/>
    <row r="7020" ht="12.75" customHeight="1" x14ac:dyDescent="0.25"/>
    <row r="7021" ht="12.75" customHeight="1" x14ac:dyDescent="0.25"/>
    <row r="7022" ht="12.75" customHeight="1" x14ac:dyDescent="0.25"/>
    <row r="7023" ht="12.75" customHeight="1" x14ac:dyDescent="0.25"/>
    <row r="7024" ht="12.75" customHeight="1" x14ac:dyDescent="0.25"/>
    <row r="7025" ht="12.75" customHeight="1" x14ac:dyDescent="0.25"/>
    <row r="7026" ht="12.75" customHeight="1" x14ac:dyDescent="0.25"/>
    <row r="7027" ht="12.75" customHeight="1" x14ac:dyDescent="0.25"/>
    <row r="7028" ht="12.75" customHeight="1" x14ac:dyDescent="0.25"/>
    <row r="7029" ht="12.75" customHeight="1" x14ac:dyDescent="0.25"/>
    <row r="7030" ht="12.75" customHeight="1" x14ac:dyDescent="0.25"/>
    <row r="7031" ht="12.75" customHeight="1" x14ac:dyDescent="0.25"/>
    <row r="7032" ht="12.75" customHeight="1" x14ac:dyDescent="0.25"/>
    <row r="7033" ht="12.75" customHeight="1" x14ac:dyDescent="0.25"/>
    <row r="7034" ht="12.75" customHeight="1" x14ac:dyDescent="0.25"/>
    <row r="7035" ht="12.75" customHeight="1" x14ac:dyDescent="0.25"/>
    <row r="7036" ht="12.75" customHeight="1" x14ac:dyDescent="0.25"/>
    <row r="7037" ht="12.75" customHeight="1" x14ac:dyDescent="0.25"/>
    <row r="7038" ht="12.75" customHeight="1" x14ac:dyDescent="0.25"/>
    <row r="7039" ht="12.75" customHeight="1" x14ac:dyDescent="0.25"/>
    <row r="7040" ht="12.75" customHeight="1" x14ac:dyDescent="0.25"/>
    <row r="7041" ht="12.75" customHeight="1" x14ac:dyDescent="0.25"/>
    <row r="7042" ht="12.75" customHeight="1" x14ac:dyDescent="0.25"/>
    <row r="7043" ht="12.75" customHeight="1" x14ac:dyDescent="0.25"/>
    <row r="7044" ht="12.75" customHeight="1" x14ac:dyDescent="0.25"/>
    <row r="7045" ht="12.75" customHeight="1" x14ac:dyDescent="0.25"/>
    <row r="7046" ht="12.75" customHeight="1" x14ac:dyDescent="0.25"/>
    <row r="7047" ht="12.75" customHeight="1" x14ac:dyDescent="0.25"/>
    <row r="7048" ht="12.75" customHeight="1" x14ac:dyDescent="0.25"/>
    <row r="7049" ht="12.75" customHeight="1" x14ac:dyDescent="0.25"/>
    <row r="7050" ht="12.75" customHeight="1" x14ac:dyDescent="0.25"/>
    <row r="7051" ht="12.75" customHeight="1" x14ac:dyDescent="0.25"/>
    <row r="7052" ht="12.75" customHeight="1" x14ac:dyDescent="0.25"/>
    <row r="7053" ht="12.75" customHeight="1" x14ac:dyDescent="0.25"/>
    <row r="7054" ht="12.75" customHeight="1" x14ac:dyDescent="0.25"/>
    <row r="7055" ht="12.75" customHeight="1" x14ac:dyDescent="0.25"/>
    <row r="7056" ht="12.75" customHeight="1" x14ac:dyDescent="0.25"/>
    <row r="7057" ht="12.75" customHeight="1" x14ac:dyDescent="0.25"/>
    <row r="7058" ht="12.75" customHeight="1" x14ac:dyDescent="0.25"/>
    <row r="7059" ht="12.75" customHeight="1" x14ac:dyDescent="0.25"/>
    <row r="7060" ht="12.75" customHeight="1" x14ac:dyDescent="0.25"/>
    <row r="7061" ht="12.75" customHeight="1" x14ac:dyDescent="0.25"/>
    <row r="7062" ht="12.75" customHeight="1" x14ac:dyDescent="0.25"/>
    <row r="7063" ht="12.75" customHeight="1" x14ac:dyDescent="0.25"/>
    <row r="7064" ht="12.75" customHeight="1" x14ac:dyDescent="0.25"/>
    <row r="7065" ht="12.75" customHeight="1" x14ac:dyDescent="0.25"/>
    <row r="7066" ht="12.75" customHeight="1" x14ac:dyDescent="0.25"/>
    <row r="7067" ht="12.75" customHeight="1" x14ac:dyDescent="0.25"/>
    <row r="7068" ht="12.75" customHeight="1" x14ac:dyDescent="0.25"/>
    <row r="7069" ht="12.75" customHeight="1" x14ac:dyDescent="0.25"/>
    <row r="7070" ht="12.75" customHeight="1" x14ac:dyDescent="0.25"/>
    <row r="7071" ht="12.75" customHeight="1" x14ac:dyDescent="0.25"/>
    <row r="7072" ht="12.75" customHeight="1" x14ac:dyDescent="0.25"/>
    <row r="7073" ht="12.75" customHeight="1" x14ac:dyDescent="0.25"/>
    <row r="7074" ht="12.75" customHeight="1" x14ac:dyDescent="0.25"/>
    <row r="7075" ht="12.75" customHeight="1" x14ac:dyDescent="0.25"/>
    <row r="7076" ht="12.75" customHeight="1" x14ac:dyDescent="0.25"/>
    <row r="7077" ht="12.75" customHeight="1" x14ac:dyDescent="0.25"/>
    <row r="7078" ht="12.75" customHeight="1" x14ac:dyDescent="0.25"/>
    <row r="7079" ht="12.75" customHeight="1" x14ac:dyDescent="0.25"/>
    <row r="7080" ht="12.75" customHeight="1" x14ac:dyDescent="0.25"/>
    <row r="7081" ht="12.75" customHeight="1" x14ac:dyDescent="0.25"/>
    <row r="7082" ht="12.75" customHeight="1" x14ac:dyDescent="0.25"/>
    <row r="7083" ht="12.75" customHeight="1" x14ac:dyDescent="0.25"/>
    <row r="7084" ht="12.75" customHeight="1" x14ac:dyDescent="0.25"/>
    <row r="7085" ht="12.75" customHeight="1" x14ac:dyDescent="0.25"/>
    <row r="7086" ht="12.75" customHeight="1" x14ac:dyDescent="0.25"/>
    <row r="7087" ht="12.75" customHeight="1" x14ac:dyDescent="0.25"/>
    <row r="7088" ht="12.75" customHeight="1" x14ac:dyDescent="0.25"/>
    <row r="7089" ht="12.75" customHeight="1" x14ac:dyDescent="0.25"/>
    <row r="7090" ht="12.75" customHeight="1" x14ac:dyDescent="0.25"/>
    <row r="7091" ht="12.75" customHeight="1" x14ac:dyDescent="0.25"/>
    <row r="7092" ht="12.75" customHeight="1" x14ac:dyDescent="0.25"/>
    <row r="7093" ht="12.75" customHeight="1" x14ac:dyDescent="0.25"/>
    <row r="7094" ht="12.75" customHeight="1" x14ac:dyDescent="0.25"/>
    <row r="7095" ht="12.75" customHeight="1" x14ac:dyDescent="0.25"/>
    <row r="7096" ht="12.75" customHeight="1" x14ac:dyDescent="0.25"/>
    <row r="7097" ht="12.75" customHeight="1" x14ac:dyDescent="0.25"/>
    <row r="7098" ht="12.75" customHeight="1" x14ac:dyDescent="0.25"/>
    <row r="7099" ht="12.75" customHeight="1" x14ac:dyDescent="0.25"/>
    <row r="7100" ht="12.75" customHeight="1" x14ac:dyDescent="0.25"/>
    <row r="7101" ht="12.75" customHeight="1" x14ac:dyDescent="0.25"/>
    <row r="7102" ht="12.75" customHeight="1" x14ac:dyDescent="0.25"/>
    <row r="7103" ht="12.75" customHeight="1" x14ac:dyDescent="0.25"/>
    <row r="7104" ht="12.75" customHeight="1" x14ac:dyDescent="0.25"/>
    <row r="7105" ht="12.75" customHeight="1" x14ac:dyDescent="0.25"/>
    <row r="7106" ht="12.75" customHeight="1" x14ac:dyDescent="0.25"/>
    <row r="7107" ht="12.75" customHeight="1" x14ac:dyDescent="0.25"/>
    <row r="7108" ht="12.75" customHeight="1" x14ac:dyDescent="0.25"/>
    <row r="7109" ht="12.75" customHeight="1" x14ac:dyDescent="0.25"/>
    <row r="7110" ht="12.75" customHeight="1" x14ac:dyDescent="0.25"/>
    <row r="7111" ht="12.75" customHeight="1" x14ac:dyDescent="0.25"/>
    <row r="7112" ht="12.75" customHeight="1" x14ac:dyDescent="0.25"/>
    <row r="7113" ht="12.75" customHeight="1" x14ac:dyDescent="0.25"/>
    <row r="7114" ht="12.75" customHeight="1" x14ac:dyDescent="0.25"/>
    <row r="7115" ht="12.75" customHeight="1" x14ac:dyDescent="0.25"/>
    <row r="7116" ht="12.75" customHeight="1" x14ac:dyDescent="0.25"/>
    <row r="7117" ht="12.75" customHeight="1" x14ac:dyDescent="0.25"/>
    <row r="7118" ht="12.75" customHeight="1" x14ac:dyDescent="0.25"/>
    <row r="7119" ht="12.75" customHeight="1" x14ac:dyDescent="0.25"/>
    <row r="7120" ht="12.75" customHeight="1" x14ac:dyDescent="0.25"/>
    <row r="7121" ht="12.75" customHeight="1" x14ac:dyDescent="0.25"/>
    <row r="7122" ht="12.75" customHeight="1" x14ac:dyDescent="0.25"/>
    <row r="7123" ht="12.75" customHeight="1" x14ac:dyDescent="0.25"/>
    <row r="7124" ht="12.75" customHeight="1" x14ac:dyDescent="0.25"/>
    <row r="7125" ht="12.75" customHeight="1" x14ac:dyDescent="0.25"/>
    <row r="7126" ht="12.75" customHeight="1" x14ac:dyDescent="0.25"/>
    <row r="7127" ht="12.75" customHeight="1" x14ac:dyDescent="0.25"/>
    <row r="7128" ht="12.75" customHeight="1" x14ac:dyDescent="0.25"/>
    <row r="7129" ht="12.75" customHeight="1" x14ac:dyDescent="0.25"/>
    <row r="7130" ht="12.75" customHeight="1" x14ac:dyDescent="0.25"/>
    <row r="7131" ht="12.75" customHeight="1" x14ac:dyDescent="0.25"/>
    <row r="7132" ht="12.75" customHeight="1" x14ac:dyDescent="0.25"/>
    <row r="7133" ht="12.75" customHeight="1" x14ac:dyDescent="0.25"/>
    <row r="7134" ht="12.75" customHeight="1" x14ac:dyDescent="0.25"/>
    <row r="7135" ht="12.75" customHeight="1" x14ac:dyDescent="0.25"/>
    <row r="7136" ht="12.75" customHeight="1" x14ac:dyDescent="0.25"/>
    <row r="7137" ht="12.75" customHeight="1" x14ac:dyDescent="0.25"/>
    <row r="7138" ht="12.75" customHeight="1" x14ac:dyDescent="0.25"/>
    <row r="7139" ht="12.75" customHeight="1" x14ac:dyDescent="0.25"/>
    <row r="7140" ht="12.75" customHeight="1" x14ac:dyDescent="0.25"/>
    <row r="7141" ht="12.75" customHeight="1" x14ac:dyDescent="0.25"/>
    <row r="7142" ht="12.75" customHeight="1" x14ac:dyDescent="0.25"/>
    <row r="7143" ht="12.75" customHeight="1" x14ac:dyDescent="0.25"/>
    <row r="7144" ht="12.75" customHeight="1" x14ac:dyDescent="0.25"/>
    <row r="7145" ht="12.75" customHeight="1" x14ac:dyDescent="0.25"/>
    <row r="7146" ht="12.75" customHeight="1" x14ac:dyDescent="0.25"/>
    <row r="7147" ht="12.75" customHeight="1" x14ac:dyDescent="0.25"/>
    <row r="7148" ht="12.75" customHeight="1" x14ac:dyDescent="0.25"/>
    <row r="7149" ht="12.75" customHeight="1" x14ac:dyDescent="0.25"/>
    <row r="7150" ht="12.75" customHeight="1" x14ac:dyDescent="0.25"/>
    <row r="7151" ht="12.75" customHeight="1" x14ac:dyDescent="0.25"/>
    <row r="7152" ht="12.75" customHeight="1" x14ac:dyDescent="0.25"/>
    <row r="7153" ht="12.75" customHeight="1" x14ac:dyDescent="0.25"/>
    <row r="7154" ht="12.75" customHeight="1" x14ac:dyDescent="0.25"/>
    <row r="7155" ht="12.75" customHeight="1" x14ac:dyDescent="0.25"/>
    <row r="7156" ht="12.75" customHeight="1" x14ac:dyDescent="0.25"/>
    <row r="7157" ht="12.75" customHeight="1" x14ac:dyDescent="0.25"/>
    <row r="7158" ht="12.75" customHeight="1" x14ac:dyDescent="0.25"/>
    <row r="7159" ht="12.75" customHeight="1" x14ac:dyDescent="0.25"/>
    <row r="7160" ht="12.75" customHeight="1" x14ac:dyDescent="0.25"/>
    <row r="7161" ht="12.75" customHeight="1" x14ac:dyDescent="0.25"/>
    <row r="7162" ht="12.75" customHeight="1" x14ac:dyDescent="0.25"/>
    <row r="7163" ht="12.75" customHeight="1" x14ac:dyDescent="0.25"/>
    <row r="7164" ht="12.75" customHeight="1" x14ac:dyDescent="0.25"/>
    <row r="7165" ht="12.75" customHeight="1" x14ac:dyDescent="0.25"/>
    <row r="7166" ht="12.75" customHeight="1" x14ac:dyDescent="0.25"/>
    <row r="7167" ht="12.75" customHeight="1" x14ac:dyDescent="0.25"/>
    <row r="7168" ht="12.75" customHeight="1" x14ac:dyDescent="0.25"/>
    <row r="7169" ht="12.75" customHeight="1" x14ac:dyDescent="0.25"/>
    <row r="7170" ht="12.75" customHeight="1" x14ac:dyDescent="0.25"/>
    <row r="7171" ht="12.75" customHeight="1" x14ac:dyDescent="0.25"/>
    <row r="7172" ht="12.75" customHeight="1" x14ac:dyDescent="0.25"/>
    <row r="7173" ht="12.75" customHeight="1" x14ac:dyDescent="0.25"/>
    <row r="7174" ht="12.75" customHeight="1" x14ac:dyDescent="0.25"/>
    <row r="7175" ht="12.75" customHeight="1" x14ac:dyDescent="0.25"/>
    <row r="7176" ht="12.75" customHeight="1" x14ac:dyDescent="0.25"/>
    <row r="7177" ht="12.75" customHeight="1" x14ac:dyDescent="0.25"/>
    <row r="7178" ht="12.75" customHeight="1" x14ac:dyDescent="0.25"/>
    <row r="7179" ht="12.75" customHeight="1" x14ac:dyDescent="0.25"/>
    <row r="7180" ht="12.75" customHeight="1" x14ac:dyDescent="0.25"/>
    <row r="7181" ht="12.75" customHeight="1" x14ac:dyDescent="0.25"/>
    <row r="7182" ht="12.75" customHeight="1" x14ac:dyDescent="0.25"/>
    <row r="7183" ht="12.75" customHeight="1" x14ac:dyDescent="0.25"/>
    <row r="7184" ht="12.75" customHeight="1" x14ac:dyDescent="0.25"/>
    <row r="7185" ht="12.75" customHeight="1" x14ac:dyDescent="0.25"/>
    <row r="7186" ht="12.75" customHeight="1" x14ac:dyDescent="0.25"/>
    <row r="7187" ht="12.75" customHeight="1" x14ac:dyDescent="0.25"/>
    <row r="7188" ht="12.75" customHeight="1" x14ac:dyDescent="0.25"/>
    <row r="7189" ht="12.75" customHeight="1" x14ac:dyDescent="0.25"/>
    <row r="7190" ht="12.75" customHeight="1" x14ac:dyDescent="0.25"/>
    <row r="7191" ht="12.75" customHeight="1" x14ac:dyDescent="0.25"/>
    <row r="7192" ht="12.75" customHeight="1" x14ac:dyDescent="0.25"/>
    <row r="7193" ht="12.75" customHeight="1" x14ac:dyDescent="0.25"/>
    <row r="7194" ht="12.75" customHeight="1" x14ac:dyDescent="0.25"/>
    <row r="7195" ht="12.75" customHeight="1" x14ac:dyDescent="0.25"/>
    <row r="7196" ht="12.75" customHeight="1" x14ac:dyDescent="0.25"/>
    <row r="7197" ht="12.75" customHeight="1" x14ac:dyDescent="0.25"/>
    <row r="7198" ht="12.75" customHeight="1" x14ac:dyDescent="0.25"/>
    <row r="7199" ht="12.75" customHeight="1" x14ac:dyDescent="0.25"/>
    <row r="7200" ht="12.75" customHeight="1" x14ac:dyDescent="0.25"/>
    <row r="7201" ht="12.75" customHeight="1" x14ac:dyDescent="0.25"/>
    <row r="7202" ht="12.75" customHeight="1" x14ac:dyDescent="0.25"/>
    <row r="7203" ht="12.75" customHeight="1" x14ac:dyDescent="0.25"/>
    <row r="7204" ht="12.75" customHeight="1" x14ac:dyDescent="0.25"/>
    <row r="7205" ht="12.75" customHeight="1" x14ac:dyDescent="0.25"/>
    <row r="7206" ht="12.75" customHeight="1" x14ac:dyDescent="0.25"/>
    <row r="7207" ht="12.75" customHeight="1" x14ac:dyDescent="0.25"/>
    <row r="7208" ht="12.75" customHeight="1" x14ac:dyDescent="0.25"/>
    <row r="7209" ht="12.75" customHeight="1" x14ac:dyDescent="0.25"/>
    <row r="7210" ht="12.75" customHeight="1" x14ac:dyDescent="0.25"/>
    <row r="7211" ht="12.75" customHeight="1" x14ac:dyDescent="0.25"/>
    <row r="7212" ht="12.75" customHeight="1" x14ac:dyDescent="0.25"/>
    <row r="7213" ht="12.75" customHeight="1" x14ac:dyDescent="0.25"/>
    <row r="7214" ht="12.75" customHeight="1" x14ac:dyDescent="0.25"/>
    <row r="7215" ht="12.75" customHeight="1" x14ac:dyDescent="0.25"/>
    <row r="7216" ht="12.75" customHeight="1" x14ac:dyDescent="0.25"/>
    <row r="7217" ht="12.75" customHeight="1" x14ac:dyDescent="0.25"/>
    <row r="7218" ht="12.75" customHeight="1" x14ac:dyDescent="0.25"/>
    <row r="7219" ht="12.75" customHeight="1" x14ac:dyDescent="0.25"/>
    <row r="7220" ht="12.75" customHeight="1" x14ac:dyDescent="0.25"/>
    <row r="7221" ht="12.75" customHeight="1" x14ac:dyDescent="0.25"/>
    <row r="7222" ht="12.75" customHeight="1" x14ac:dyDescent="0.25"/>
    <row r="7223" ht="12.75" customHeight="1" x14ac:dyDescent="0.25"/>
    <row r="7224" ht="12.75" customHeight="1" x14ac:dyDescent="0.25"/>
    <row r="7225" ht="12.75" customHeight="1" x14ac:dyDescent="0.25"/>
    <row r="7226" ht="12.75" customHeight="1" x14ac:dyDescent="0.25"/>
    <row r="7227" ht="12.75" customHeight="1" x14ac:dyDescent="0.25"/>
    <row r="7228" ht="12.75" customHeight="1" x14ac:dyDescent="0.25"/>
    <row r="7229" ht="12.75" customHeight="1" x14ac:dyDescent="0.25"/>
    <row r="7230" ht="12.75" customHeight="1" x14ac:dyDescent="0.25"/>
    <row r="7231" ht="12.75" customHeight="1" x14ac:dyDescent="0.25"/>
    <row r="7232" ht="12.75" customHeight="1" x14ac:dyDescent="0.25"/>
    <row r="7233" ht="12.75" customHeight="1" x14ac:dyDescent="0.25"/>
    <row r="7234" ht="12.75" customHeight="1" x14ac:dyDescent="0.25"/>
    <row r="7235" ht="12.75" customHeight="1" x14ac:dyDescent="0.25"/>
    <row r="7236" ht="12.75" customHeight="1" x14ac:dyDescent="0.25"/>
    <row r="7237" ht="12.75" customHeight="1" x14ac:dyDescent="0.25"/>
    <row r="7238" ht="12.75" customHeight="1" x14ac:dyDescent="0.25"/>
    <row r="7239" ht="12.75" customHeight="1" x14ac:dyDescent="0.25"/>
    <row r="7240" ht="12.75" customHeight="1" x14ac:dyDescent="0.25"/>
    <row r="7241" ht="12.75" customHeight="1" x14ac:dyDescent="0.25"/>
    <row r="7242" ht="12.75" customHeight="1" x14ac:dyDescent="0.25"/>
    <row r="7243" ht="12.75" customHeight="1" x14ac:dyDescent="0.25"/>
    <row r="7244" ht="12.75" customHeight="1" x14ac:dyDescent="0.25"/>
    <row r="7245" ht="12.75" customHeight="1" x14ac:dyDescent="0.25"/>
    <row r="7246" ht="12.75" customHeight="1" x14ac:dyDescent="0.25"/>
    <row r="7247" ht="12.75" customHeight="1" x14ac:dyDescent="0.25"/>
    <row r="7248" ht="12.75" customHeight="1" x14ac:dyDescent="0.25"/>
    <row r="7249" ht="12.75" customHeight="1" x14ac:dyDescent="0.25"/>
    <row r="7250" ht="12.75" customHeight="1" x14ac:dyDescent="0.25"/>
    <row r="7251" ht="12.75" customHeight="1" x14ac:dyDescent="0.25"/>
    <row r="7252" ht="12.75" customHeight="1" x14ac:dyDescent="0.25"/>
    <row r="7253" ht="12.75" customHeight="1" x14ac:dyDescent="0.25"/>
    <row r="7254" ht="12.75" customHeight="1" x14ac:dyDescent="0.25"/>
    <row r="7255" ht="12.75" customHeight="1" x14ac:dyDescent="0.25"/>
    <row r="7256" ht="12.75" customHeight="1" x14ac:dyDescent="0.25"/>
    <row r="7257" ht="12.75" customHeight="1" x14ac:dyDescent="0.25"/>
    <row r="7258" ht="12.75" customHeight="1" x14ac:dyDescent="0.25"/>
    <row r="7259" ht="12.75" customHeight="1" x14ac:dyDescent="0.25"/>
    <row r="7260" ht="12.75" customHeight="1" x14ac:dyDescent="0.25"/>
    <row r="7261" ht="12.75" customHeight="1" x14ac:dyDescent="0.25"/>
    <row r="7262" ht="12.75" customHeight="1" x14ac:dyDescent="0.25"/>
    <row r="7263" ht="12.75" customHeight="1" x14ac:dyDescent="0.25"/>
    <row r="7264" ht="12.75" customHeight="1" x14ac:dyDescent="0.25"/>
    <row r="7265" ht="12.75" customHeight="1" x14ac:dyDescent="0.25"/>
    <row r="7266" ht="12.75" customHeight="1" x14ac:dyDescent="0.25"/>
    <row r="7267" ht="12.75" customHeight="1" x14ac:dyDescent="0.25"/>
    <row r="7268" ht="12.75" customHeight="1" x14ac:dyDescent="0.25"/>
    <row r="7269" ht="12.75" customHeight="1" x14ac:dyDescent="0.25"/>
    <row r="7270" ht="12.75" customHeight="1" x14ac:dyDescent="0.25"/>
    <row r="7271" ht="12.75" customHeight="1" x14ac:dyDescent="0.25"/>
    <row r="7272" ht="12.75" customHeight="1" x14ac:dyDescent="0.25"/>
    <row r="7273" ht="12.75" customHeight="1" x14ac:dyDescent="0.25"/>
    <row r="7274" ht="12.75" customHeight="1" x14ac:dyDescent="0.25"/>
    <row r="7275" ht="12.75" customHeight="1" x14ac:dyDescent="0.25"/>
    <row r="7276" ht="12.75" customHeight="1" x14ac:dyDescent="0.25"/>
    <row r="7277" ht="12.75" customHeight="1" x14ac:dyDescent="0.25"/>
    <row r="7278" ht="12.75" customHeight="1" x14ac:dyDescent="0.25"/>
    <row r="7279" ht="12.75" customHeight="1" x14ac:dyDescent="0.25"/>
    <row r="7280" ht="12.75" customHeight="1" x14ac:dyDescent="0.25"/>
    <row r="7281" ht="12.75" customHeight="1" x14ac:dyDescent="0.25"/>
    <row r="7282" ht="12.75" customHeight="1" x14ac:dyDescent="0.25"/>
    <row r="7283" ht="12.75" customHeight="1" x14ac:dyDescent="0.25"/>
    <row r="7284" ht="12.75" customHeight="1" x14ac:dyDescent="0.25"/>
    <row r="7285" ht="12.75" customHeight="1" x14ac:dyDescent="0.25"/>
    <row r="7286" ht="12.75" customHeight="1" x14ac:dyDescent="0.25"/>
    <row r="7287" ht="12.75" customHeight="1" x14ac:dyDescent="0.25"/>
    <row r="7288" ht="12.75" customHeight="1" x14ac:dyDescent="0.25"/>
    <row r="7289" ht="12.75" customHeight="1" x14ac:dyDescent="0.25"/>
    <row r="7290" ht="12.75" customHeight="1" x14ac:dyDescent="0.25"/>
    <row r="7291" ht="12.75" customHeight="1" x14ac:dyDescent="0.25"/>
    <row r="7292" ht="12.75" customHeight="1" x14ac:dyDescent="0.25"/>
    <row r="7293" ht="12.75" customHeight="1" x14ac:dyDescent="0.25"/>
    <row r="7294" ht="12.75" customHeight="1" x14ac:dyDescent="0.25"/>
    <row r="7295" ht="12.75" customHeight="1" x14ac:dyDescent="0.25"/>
    <row r="7296" ht="12.75" customHeight="1" x14ac:dyDescent="0.25"/>
    <row r="7297" ht="12.75" customHeight="1" x14ac:dyDescent="0.25"/>
    <row r="7298" ht="12.75" customHeight="1" x14ac:dyDescent="0.25"/>
    <row r="7299" ht="12.75" customHeight="1" x14ac:dyDescent="0.25"/>
    <row r="7300" ht="12.75" customHeight="1" x14ac:dyDescent="0.25"/>
    <row r="7301" ht="12.75" customHeight="1" x14ac:dyDescent="0.25"/>
    <row r="7302" ht="12.75" customHeight="1" x14ac:dyDescent="0.25"/>
    <row r="7303" ht="12.75" customHeight="1" x14ac:dyDescent="0.25"/>
    <row r="7304" ht="12.75" customHeight="1" x14ac:dyDescent="0.25"/>
    <row r="7305" ht="12.75" customHeight="1" x14ac:dyDescent="0.25"/>
    <row r="7306" ht="12.75" customHeight="1" x14ac:dyDescent="0.25"/>
    <row r="7307" ht="12.75" customHeight="1" x14ac:dyDescent="0.25"/>
    <row r="7308" ht="12.75" customHeight="1" x14ac:dyDescent="0.25"/>
    <row r="7309" ht="12.75" customHeight="1" x14ac:dyDescent="0.25"/>
    <row r="7310" ht="12.75" customHeight="1" x14ac:dyDescent="0.25"/>
    <row r="7311" ht="12.75" customHeight="1" x14ac:dyDescent="0.25"/>
    <row r="7312" ht="12.75" customHeight="1" x14ac:dyDescent="0.25"/>
    <row r="7313" ht="12.75" customHeight="1" x14ac:dyDescent="0.25"/>
    <row r="7314" ht="12.75" customHeight="1" x14ac:dyDescent="0.25"/>
    <row r="7315" ht="12.75" customHeight="1" x14ac:dyDescent="0.25"/>
    <row r="7316" ht="12.75" customHeight="1" x14ac:dyDescent="0.25"/>
    <row r="7317" ht="12.75" customHeight="1" x14ac:dyDescent="0.25"/>
    <row r="7318" ht="12.75" customHeight="1" x14ac:dyDescent="0.25"/>
    <row r="7319" ht="12.75" customHeight="1" x14ac:dyDescent="0.25"/>
    <row r="7320" ht="12.75" customHeight="1" x14ac:dyDescent="0.25"/>
    <row r="7321" ht="12.75" customHeight="1" x14ac:dyDescent="0.25"/>
    <row r="7322" ht="12.75" customHeight="1" x14ac:dyDescent="0.25"/>
    <row r="7323" ht="12.75" customHeight="1" x14ac:dyDescent="0.25"/>
    <row r="7324" ht="12.75" customHeight="1" x14ac:dyDescent="0.25"/>
    <row r="7325" ht="12.75" customHeight="1" x14ac:dyDescent="0.25"/>
    <row r="7326" ht="12.75" customHeight="1" x14ac:dyDescent="0.25"/>
    <row r="7327" ht="12.75" customHeight="1" x14ac:dyDescent="0.25"/>
    <row r="7328" ht="12.75" customHeight="1" x14ac:dyDescent="0.25"/>
    <row r="7329" ht="12.75" customHeight="1" x14ac:dyDescent="0.25"/>
    <row r="7330" ht="12.75" customHeight="1" x14ac:dyDescent="0.25"/>
    <row r="7331" ht="12.75" customHeight="1" x14ac:dyDescent="0.25"/>
    <row r="7332" ht="12.75" customHeight="1" x14ac:dyDescent="0.25"/>
    <row r="7333" ht="12.75" customHeight="1" x14ac:dyDescent="0.25"/>
    <row r="7334" ht="12.75" customHeight="1" x14ac:dyDescent="0.25"/>
    <row r="7335" ht="12.75" customHeight="1" x14ac:dyDescent="0.25"/>
    <row r="7336" ht="12.75" customHeight="1" x14ac:dyDescent="0.25"/>
    <row r="7337" ht="12.75" customHeight="1" x14ac:dyDescent="0.25"/>
    <row r="7338" ht="12.75" customHeight="1" x14ac:dyDescent="0.25"/>
    <row r="7339" ht="12.75" customHeight="1" x14ac:dyDescent="0.25"/>
    <row r="7340" ht="12.75" customHeight="1" x14ac:dyDescent="0.25"/>
    <row r="7341" ht="12.75" customHeight="1" x14ac:dyDescent="0.25"/>
    <row r="7342" ht="12.75" customHeight="1" x14ac:dyDescent="0.25"/>
    <row r="7343" ht="12.75" customHeight="1" x14ac:dyDescent="0.25"/>
    <row r="7344" ht="12.75" customHeight="1" x14ac:dyDescent="0.25"/>
    <row r="7345" ht="12.75" customHeight="1" x14ac:dyDescent="0.25"/>
    <row r="7346" ht="12.75" customHeight="1" x14ac:dyDescent="0.25"/>
    <row r="7347" ht="12.75" customHeight="1" x14ac:dyDescent="0.25"/>
    <row r="7348" ht="12.75" customHeight="1" x14ac:dyDescent="0.25"/>
    <row r="7349" ht="12.75" customHeight="1" x14ac:dyDescent="0.25"/>
    <row r="7350" ht="12.75" customHeight="1" x14ac:dyDescent="0.25"/>
    <row r="7351" ht="12.75" customHeight="1" x14ac:dyDescent="0.25"/>
    <row r="7352" ht="12.75" customHeight="1" x14ac:dyDescent="0.25"/>
    <row r="7353" ht="12.75" customHeight="1" x14ac:dyDescent="0.25"/>
    <row r="7354" ht="12.75" customHeight="1" x14ac:dyDescent="0.25"/>
    <row r="7355" ht="12.75" customHeight="1" x14ac:dyDescent="0.25"/>
    <row r="7356" ht="12.75" customHeight="1" x14ac:dyDescent="0.25"/>
    <row r="7357" ht="12.75" customHeight="1" x14ac:dyDescent="0.25"/>
    <row r="7358" ht="12.75" customHeight="1" x14ac:dyDescent="0.25"/>
    <row r="7359" ht="12.75" customHeight="1" x14ac:dyDescent="0.25"/>
    <row r="7360" ht="12.75" customHeight="1" x14ac:dyDescent="0.25"/>
    <row r="7361" ht="12.75" customHeight="1" x14ac:dyDescent="0.25"/>
    <row r="7362" ht="12.75" customHeight="1" x14ac:dyDescent="0.25"/>
    <row r="7363" ht="12.75" customHeight="1" x14ac:dyDescent="0.25"/>
    <row r="7364" ht="12.75" customHeight="1" x14ac:dyDescent="0.25"/>
    <row r="7365" ht="12.75" customHeight="1" x14ac:dyDescent="0.25"/>
    <row r="7366" ht="12.75" customHeight="1" x14ac:dyDescent="0.25"/>
    <row r="7367" ht="12.75" customHeight="1" x14ac:dyDescent="0.25"/>
    <row r="7368" ht="12.75" customHeight="1" x14ac:dyDescent="0.25"/>
    <row r="7369" ht="12.75" customHeight="1" x14ac:dyDescent="0.25"/>
    <row r="7370" ht="12.75" customHeight="1" x14ac:dyDescent="0.25"/>
    <row r="7371" ht="12.75" customHeight="1" x14ac:dyDescent="0.25"/>
    <row r="7372" ht="12.75" customHeight="1" x14ac:dyDescent="0.25"/>
    <row r="7373" ht="12.75" customHeight="1" x14ac:dyDescent="0.25"/>
    <row r="7374" ht="12.75" customHeight="1" x14ac:dyDescent="0.25"/>
    <row r="7375" ht="12.75" customHeight="1" x14ac:dyDescent="0.25"/>
    <row r="7376" ht="12.75" customHeight="1" x14ac:dyDescent="0.25"/>
    <row r="7377" ht="12.75" customHeight="1" x14ac:dyDescent="0.25"/>
    <row r="7378" ht="12.75" customHeight="1" x14ac:dyDescent="0.25"/>
    <row r="7379" ht="12.75" customHeight="1" x14ac:dyDescent="0.25"/>
    <row r="7380" ht="12.75" customHeight="1" x14ac:dyDescent="0.25"/>
    <row r="7381" ht="12.75" customHeight="1" x14ac:dyDescent="0.25"/>
    <row r="7382" ht="12.75" customHeight="1" x14ac:dyDescent="0.25"/>
    <row r="7383" ht="12.75" customHeight="1" x14ac:dyDescent="0.25"/>
    <row r="7384" ht="12.75" customHeight="1" x14ac:dyDescent="0.25"/>
    <row r="7385" ht="12.75" customHeight="1" x14ac:dyDescent="0.25"/>
    <row r="7386" ht="12.75" customHeight="1" x14ac:dyDescent="0.25"/>
    <row r="7387" ht="12.75" customHeight="1" x14ac:dyDescent="0.25"/>
    <row r="7388" ht="12.75" customHeight="1" x14ac:dyDescent="0.25"/>
    <row r="7389" ht="12.75" customHeight="1" x14ac:dyDescent="0.25"/>
    <row r="7390" ht="12.75" customHeight="1" x14ac:dyDescent="0.25"/>
    <row r="7391" ht="12.75" customHeight="1" x14ac:dyDescent="0.25"/>
    <row r="7392" ht="12.75" customHeight="1" x14ac:dyDescent="0.25"/>
    <row r="7393" ht="12.75" customHeight="1" x14ac:dyDescent="0.25"/>
    <row r="7394" ht="12.75" customHeight="1" x14ac:dyDescent="0.25"/>
    <row r="7395" ht="12.75" customHeight="1" x14ac:dyDescent="0.25"/>
    <row r="7396" ht="12.75" customHeight="1" x14ac:dyDescent="0.25"/>
    <row r="7397" ht="12.75" customHeight="1" x14ac:dyDescent="0.25"/>
    <row r="7398" ht="12.75" customHeight="1" x14ac:dyDescent="0.25"/>
    <row r="7399" ht="12.75" customHeight="1" x14ac:dyDescent="0.25"/>
    <row r="7400" ht="12.75" customHeight="1" x14ac:dyDescent="0.25"/>
    <row r="7401" ht="12.75" customHeight="1" x14ac:dyDescent="0.25"/>
    <row r="7402" ht="12.75" customHeight="1" x14ac:dyDescent="0.25"/>
    <row r="7403" ht="12.75" customHeight="1" x14ac:dyDescent="0.25"/>
    <row r="7404" ht="12.75" customHeight="1" x14ac:dyDescent="0.25"/>
    <row r="7405" ht="12.75" customHeight="1" x14ac:dyDescent="0.25"/>
    <row r="7406" ht="12.75" customHeight="1" x14ac:dyDescent="0.25"/>
    <row r="7407" ht="12.75" customHeight="1" x14ac:dyDescent="0.25"/>
    <row r="7408" ht="12.75" customHeight="1" x14ac:dyDescent="0.25"/>
    <row r="7409" ht="12.75" customHeight="1" x14ac:dyDescent="0.25"/>
    <row r="7410" ht="12.75" customHeight="1" x14ac:dyDescent="0.25"/>
    <row r="7411" ht="12.75" customHeight="1" x14ac:dyDescent="0.25"/>
    <row r="7412" ht="12.75" customHeight="1" x14ac:dyDescent="0.25"/>
    <row r="7413" ht="12.75" customHeight="1" x14ac:dyDescent="0.25"/>
    <row r="7414" ht="12.75" customHeight="1" x14ac:dyDescent="0.25"/>
    <row r="7415" ht="12.75" customHeight="1" x14ac:dyDescent="0.25"/>
    <row r="7416" ht="12.75" customHeight="1" x14ac:dyDescent="0.25"/>
    <row r="7417" ht="12.75" customHeight="1" x14ac:dyDescent="0.25"/>
    <row r="7418" ht="12.75" customHeight="1" x14ac:dyDescent="0.25"/>
    <row r="7419" ht="12.75" customHeight="1" x14ac:dyDescent="0.25"/>
    <row r="7420" ht="12.75" customHeight="1" x14ac:dyDescent="0.25"/>
    <row r="7421" ht="12.75" customHeight="1" x14ac:dyDescent="0.25"/>
    <row r="7422" ht="12.75" customHeight="1" x14ac:dyDescent="0.25"/>
    <row r="7423" ht="12.75" customHeight="1" x14ac:dyDescent="0.25"/>
    <row r="7424" ht="12.75" customHeight="1" x14ac:dyDescent="0.25"/>
    <row r="7425" ht="12.75" customHeight="1" x14ac:dyDescent="0.25"/>
    <row r="7426" ht="12.75" customHeight="1" x14ac:dyDescent="0.25"/>
    <row r="7427" ht="12.75" customHeight="1" x14ac:dyDescent="0.25"/>
    <row r="7428" ht="12.75" customHeight="1" x14ac:dyDescent="0.25"/>
    <row r="7429" ht="12.75" customHeight="1" x14ac:dyDescent="0.25"/>
    <row r="7430" ht="12.75" customHeight="1" x14ac:dyDescent="0.25"/>
    <row r="7431" ht="12.75" customHeight="1" x14ac:dyDescent="0.25"/>
    <row r="7432" ht="12.75" customHeight="1" x14ac:dyDescent="0.25"/>
    <row r="7433" ht="12.75" customHeight="1" x14ac:dyDescent="0.25"/>
    <row r="7434" ht="12.75" customHeight="1" x14ac:dyDescent="0.25"/>
    <row r="7435" ht="12.75" customHeight="1" x14ac:dyDescent="0.25"/>
    <row r="7436" ht="12.75" customHeight="1" x14ac:dyDescent="0.25"/>
    <row r="7437" ht="12.75" customHeight="1" x14ac:dyDescent="0.25"/>
    <row r="7438" ht="12.75" customHeight="1" x14ac:dyDescent="0.25"/>
    <row r="7439" ht="12.75" customHeight="1" x14ac:dyDescent="0.25"/>
    <row r="7440" ht="12.75" customHeight="1" x14ac:dyDescent="0.25"/>
    <row r="7441" ht="12.75" customHeight="1" x14ac:dyDescent="0.25"/>
    <row r="7442" ht="12.75" customHeight="1" x14ac:dyDescent="0.25"/>
    <row r="7443" ht="12.75" customHeight="1" x14ac:dyDescent="0.25"/>
    <row r="7444" ht="12.75" customHeight="1" x14ac:dyDescent="0.25"/>
    <row r="7445" ht="12.75" customHeight="1" x14ac:dyDescent="0.25"/>
    <row r="7446" ht="12.75" customHeight="1" x14ac:dyDescent="0.25"/>
    <row r="7447" ht="12.75" customHeight="1" x14ac:dyDescent="0.25"/>
    <row r="7448" ht="12.75" customHeight="1" x14ac:dyDescent="0.25"/>
    <row r="7449" ht="12.75" customHeight="1" x14ac:dyDescent="0.25"/>
    <row r="7450" ht="12.75" customHeight="1" x14ac:dyDescent="0.25"/>
    <row r="7451" ht="12.75" customHeight="1" x14ac:dyDescent="0.25"/>
    <row r="7452" ht="12.75" customHeight="1" x14ac:dyDescent="0.25"/>
    <row r="7453" ht="12.75" customHeight="1" x14ac:dyDescent="0.25"/>
    <row r="7454" ht="12.75" customHeight="1" x14ac:dyDescent="0.25"/>
    <row r="7455" ht="12.75" customHeight="1" x14ac:dyDescent="0.25"/>
    <row r="7456" ht="12.75" customHeight="1" x14ac:dyDescent="0.25"/>
    <row r="7457" ht="12.75" customHeight="1" x14ac:dyDescent="0.25"/>
    <row r="7458" ht="12.75" customHeight="1" x14ac:dyDescent="0.25"/>
    <row r="7459" ht="12.75" customHeight="1" x14ac:dyDescent="0.25"/>
    <row r="7460" ht="12.75" customHeight="1" x14ac:dyDescent="0.25"/>
    <row r="7461" ht="12.75" customHeight="1" x14ac:dyDescent="0.25"/>
    <row r="7462" ht="12.75" customHeight="1" x14ac:dyDescent="0.25"/>
    <row r="7463" ht="12.75" customHeight="1" x14ac:dyDescent="0.25"/>
    <row r="7464" ht="12.75" customHeight="1" x14ac:dyDescent="0.25"/>
    <row r="7465" ht="12.75" customHeight="1" x14ac:dyDescent="0.25"/>
    <row r="7466" ht="12.75" customHeight="1" x14ac:dyDescent="0.25"/>
    <row r="7467" ht="12.75" customHeight="1" x14ac:dyDescent="0.25"/>
    <row r="7468" ht="12.75" customHeight="1" x14ac:dyDescent="0.25"/>
    <row r="7469" ht="12.75" customHeight="1" x14ac:dyDescent="0.25"/>
    <row r="7470" ht="12.75" customHeight="1" x14ac:dyDescent="0.25"/>
    <row r="7471" ht="12.75" customHeight="1" x14ac:dyDescent="0.25"/>
    <row r="7472" ht="12.75" customHeight="1" x14ac:dyDescent="0.25"/>
    <row r="7473" ht="12.75" customHeight="1" x14ac:dyDescent="0.25"/>
    <row r="7474" ht="12.75" customHeight="1" x14ac:dyDescent="0.25"/>
    <row r="7475" ht="12.75" customHeight="1" x14ac:dyDescent="0.25"/>
    <row r="7476" ht="12.75" customHeight="1" x14ac:dyDescent="0.25"/>
    <row r="7477" ht="12.75" customHeight="1" x14ac:dyDescent="0.25"/>
    <row r="7478" ht="12.75" customHeight="1" x14ac:dyDescent="0.25"/>
    <row r="7479" ht="12.75" customHeight="1" x14ac:dyDescent="0.25"/>
    <row r="7480" ht="12.75" customHeight="1" x14ac:dyDescent="0.25"/>
    <row r="7481" ht="12.75" customHeight="1" x14ac:dyDescent="0.25"/>
    <row r="7482" ht="12.75" customHeight="1" x14ac:dyDescent="0.25"/>
    <row r="7483" ht="12.75" customHeight="1" x14ac:dyDescent="0.25"/>
    <row r="7484" ht="12.75" customHeight="1" x14ac:dyDescent="0.25"/>
    <row r="7485" ht="12.75" customHeight="1" x14ac:dyDescent="0.25"/>
    <row r="7486" ht="12.75" customHeight="1" x14ac:dyDescent="0.25"/>
    <row r="7487" ht="12.75" customHeight="1" x14ac:dyDescent="0.25"/>
    <row r="7488" ht="12.75" customHeight="1" x14ac:dyDescent="0.25"/>
    <row r="7489" ht="12.75" customHeight="1" x14ac:dyDescent="0.25"/>
    <row r="7490" ht="12.75" customHeight="1" x14ac:dyDescent="0.25"/>
    <row r="7491" ht="12.75" customHeight="1" x14ac:dyDescent="0.25"/>
    <row r="7492" ht="12.75" customHeight="1" x14ac:dyDescent="0.25"/>
    <row r="7493" ht="12.75" customHeight="1" x14ac:dyDescent="0.25"/>
    <row r="7494" ht="12.75" customHeight="1" x14ac:dyDescent="0.25"/>
    <row r="7495" ht="12.75" customHeight="1" x14ac:dyDescent="0.25"/>
    <row r="7496" ht="12.75" customHeight="1" x14ac:dyDescent="0.25"/>
    <row r="7497" ht="12.75" customHeight="1" x14ac:dyDescent="0.25"/>
    <row r="7498" ht="12.75" customHeight="1" x14ac:dyDescent="0.25"/>
    <row r="7499" ht="12.75" customHeight="1" x14ac:dyDescent="0.25"/>
    <row r="7500" ht="12.75" customHeight="1" x14ac:dyDescent="0.25"/>
    <row r="7501" ht="12.75" customHeight="1" x14ac:dyDescent="0.25"/>
    <row r="7502" ht="12.75" customHeight="1" x14ac:dyDescent="0.25"/>
    <row r="7503" ht="12.75" customHeight="1" x14ac:dyDescent="0.25"/>
    <row r="7504" ht="12.75" customHeight="1" x14ac:dyDescent="0.25"/>
    <row r="7505" ht="12.75" customHeight="1" x14ac:dyDescent="0.25"/>
    <row r="7506" ht="12.75" customHeight="1" x14ac:dyDescent="0.25"/>
    <row r="7507" ht="12.75" customHeight="1" x14ac:dyDescent="0.25"/>
    <row r="7508" ht="12.75" customHeight="1" x14ac:dyDescent="0.25"/>
    <row r="7509" ht="12.75" customHeight="1" x14ac:dyDescent="0.25"/>
    <row r="7510" ht="12.75" customHeight="1" x14ac:dyDescent="0.25"/>
    <row r="7511" ht="12.75" customHeight="1" x14ac:dyDescent="0.25"/>
    <row r="7512" ht="12.75" customHeight="1" x14ac:dyDescent="0.25"/>
    <row r="7513" ht="12.75" customHeight="1" x14ac:dyDescent="0.25"/>
    <row r="7514" ht="12.75" customHeight="1" x14ac:dyDescent="0.25"/>
    <row r="7515" ht="12.75" customHeight="1" x14ac:dyDescent="0.25"/>
    <row r="7516" ht="12.75" customHeight="1" x14ac:dyDescent="0.25"/>
    <row r="7517" ht="12.75" customHeight="1" x14ac:dyDescent="0.25"/>
    <row r="7518" ht="12.75" customHeight="1" x14ac:dyDescent="0.25"/>
    <row r="7519" ht="12.75" customHeight="1" x14ac:dyDescent="0.25"/>
    <row r="7520" ht="12.75" customHeight="1" x14ac:dyDescent="0.25"/>
    <row r="7521" ht="12.75" customHeight="1" x14ac:dyDescent="0.25"/>
    <row r="7522" ht="12.75" customHeight="1" x14ac:dyDescent="0.25"/>
    <row r="7523" ht="12.75" customHeight="1" x14ac:dyDescent="0.25"/>
    <row r="7524" ht="12.75" customHeight="1" x14ac:dyDescent="0.25"/>
    <row r="7525" ht="12.75" customHeight="1" x14ac:dyDescent="0.25"/>
    <row r="7526" ht="12.75" customHeight="1" x14ac:dyDescent="0.25"/>
    <row r="7527" ht="12.75" customHeight="1" x14ac:dyDescent="0.25"/>
    <row r="7528" ht="12.75" customHeight="1" x14ac:dyDescent="0.25"/>
    <row r="7529" ht="12.75" customHeight="1" x14ac:dyDescent="0.25"/>
    <row r="7530" ht="12.75" customHeight="1" x14ac:dyDescent="0.25"/>
    <row r="7531" ht="12.75" customHeight="1" x14ac:dyDescent="0.25"/>
    <row r="7532" ht="12.75" customHeight="1" x14ac:dyDescent="0.25"/>
    <row r="7533" ht="12.75" customHeight="1" x14ac:dyDescent="0.25"/>
    <row r="7534" ht="12.75" customHeight="1" x14ac:dyDescent="0.25"/>
    <row r="7535" ht="12.75" customHeight="1" x14ac:dyDescent="0.25"/>
    <row r="7536" ht="12.75" customHeight="1" x14ac:dyDescent="0.25"/>
    <row r="7537" ht="12.75" customHeight="1" x14ac:dyDescent="0.25"/>
    <row r="7538" ht="12.75" customHeight="1" x14ac:dyDescent="0.25"/>
    <row r="7539" ht="12.75" customHeight="1" x14ac:dyDescent="0.25"/>
    <row r="7540" ht="12.75" customHeight="1" x14ac:dyDescent="0.25"/>
    <row r="7541" ht="12.75" customHeight="1" x14ac:dyDescent="0.25"/>
    <row r="7542" ht="12.75" customHeight="1" x14ac:dyDescent="0.25"/>
    <row r="7543" ht="12.75" customHeight="1" x14ac:dyDescent="0.25"/>
    <row r="7544" ht="12.75" customHeight="1" x14ac:dyDescent="0.25"/>
    <row r="7545" ht="12.75" customHeight="1" x14ac:dyDescent="0.25"/>
    <row r="7546" ht="12.75" customHeight="1" x14ac:dyDescent="0.25"/>
    <row r="7547" ht="12.75" customHeight="1" x14ac:dyDescent="0.25"/>
    <row r="7548" ht="12.75" customHeight="1" x14ac:dyDescent="0.25"/>
    <row r="7549" ht="12.75" customHeight="1" x14ac:dyDescent="0.25"/>
    <row r="7550" ht="12.75" customHeight="1" x14ac:dyDescent="0.25"/>
    <row r="7551" ht="12.75" customHeight="1" x14ac:dyDescent="0.25"/>
    <row r="7552" ht="12.75" customHeight="1" x14ac:dyDescent="0.25"/>
    <row r="7553" ht="12.75" customHeight="1" x14ac:dyDescent="0.25"/>
    <row r="7554" ht="12.75" customHeight="1" x14ac:dyDescent="0.25"/>
    <row r="7555" ht="12.75" customHeight="1" x14ac:dyDescent="0.25"/>
    <row r="7556" ht="12.75" customHeight="1" x14ac:dyDescent="0.25"/>
    <row r="7557" ht="12.75" customHeight="1" x14ac:dyDescent="0.25"/>
    <row r="7558" ht="12.75" customHeight="1" x14ac:dyDescent="0.25"/>
    <row r="7559" ht="12.75" customHeight="1" x14ac:dyDescent="0.25"/>
    <row r="7560" ht="12.75" customHeight="1" x14ac:dyDescent="0.25"/>
    <row r="7561" ht="12.75" customHeight="1" x14ac:dyDescent="0.25"/>
    <row r="7562" ht="12.75" customHeight="1" x14ac:dyDescent="0.25"/>
    <row r="7563" ht="12.75" customHeight="1" x14ac:dyDescent="0.25"/>
    <row r="7564" ht="12.75" customHeight="1" x14ac:dyDescent="0.25"/>
    <row r="7565" ht="12.75" customHeight="1" x14ac:dyDescent="0.25"/>
    <row r="7566" ht="12.75" customHeight="1" x14ac:dyDescent="0.25"/>
    <row r="7567" ht="12.75" customHeight="1" x14ac:dyDescent="0.25"/>
    <row r="7568" ht="12.75" customHeight="1" x14ac:dyDescent="0.25"/>
    <row r="7569" ht="12.75" customHeight="1" x14ac:dyDescent="0.25"/>
    <row r="7570" ht="12.75" customHeight="1" x14ac:dyDescent="0.25"/>
    <row r="7571" ht="12.75" customHeight="1" x14ac:dyDescent="0.25"/>
    <row r="7572" ht="12.75" customHeight="1" x14ac:dyDescent="0.25"/>
    <row r="7573" ht="12.75" customHeight="1" x14ac:dyDescent="0.25"/>
    <row r="7574" ht="12.75" customHeight="1" x14ac:dyDescent="0.25"/>
    <row r="7575" ht="12.75" customHeight="1" x14ac:dyDescent="0.25"/>
    <row r="7576" ht="12.75" customHeight="1" x14ac:dyDescent="0.25"/>
    <row r="7577" ht="12.75" customHeight="1" x14ac:dyDescent="0.25"/>
    <row r="7578" ht="12.75" customHeight="1" x14ac:dyDescent="0.25"/>
    <row r="7579" ht="12.75" customHeight="1" x14ac:dyDescent="0.25"/>
    <row r="7580" ht="12.75" customHeight="1" x14ac:dyDescent="0.25"/>
    <row r="7581" ht="12.75" customHeight="1" x14ac:dyDescent="0.25"/>
    <row r="7582" ht="12.75" customHeight="1" x14ac:dyDescent="0.25"/>
    <row r="7583" ht="12.75" customHeight="1" x14ac:dyDescent="0.25"/>
    <row r="7584" ht="12.75" customHeight="1" x14ac:dyDescent="0.25"/>
    <row r="7585" ht="12.75" customHeight="1" x14ac:dyDescent="0.25"/>
    <row r="7586" ht="12.75" customHeight="1" x14ac:dyDescent="0.25"/>
    <row r="7587" ht="12.75" customHeight="1" x14ac:dyDescent="0.25"/>
    <row r="7588" ht="12.75" customHeight="1" x14ac:dyDescent="0.25"/>
    <row r="7589" ht="12.75" customHeight="1" x14ac:dyDescent="0.25"/>
    <row r="7590" ht="12.75" customHeight="1" x14ac:dyDescent="0.25"/>
    <row r="7591" ht="12.75" customHeight="1" x14ac:dyDescent="0.25"/>
    <row r="7592" ht="12.75" customHeight="1" x14ac:dyDescent="0.25"/>
    <row r="7593" ht="12.75" customHeight="1" x14ac:dyDescent="0.25"/>
    <row r="7594" ht="12.75" customHeight="1" x14ac:dyDescent="0.25"/>
    <row r="7595" ht="12.75" customHeight="1" x14ac:dyDescent="0.25"/>
    <row r="7596" ht="12.75" customHeight="1" x14ac:dyDescent="0.25"/>
    <row r="7597" ht="12.75" customHeight="1" x14ac:dyDescent="0.25"/>
    <row r="7598" ht="12.75" customHeight="1" x14ac:dyDescent="0.25"/>
    <row r="7599" ht="12.75" customHeight="1" x14ac:dyDescent="0.25"/>
    <row r="7600" ht="12.75" customHeight="1" x14ac:dyDescent="0.25"/>
    <row r="7601" ht="12.75" customHeight="1" x14ac:dyDescent="0.25"/>
    <row r="7602" ht="12.75" customHeight="1" x14ac:dyDescent="0.25"/>
    <row r="7603" ht="12.75" customHeight="1" x14ac:dyDescent="0.25"/>
    <row r="7604" ht="12.75" customHeight="1" x14ac:dyDescent="0.25"/>
    <row r="7605" ht="12.75" customHeight="1" x14ac:dyDescent="0.25"/>
    <row r="7606" ht="12.75" customHeight="1" x14ac:dyDescent="0.25"/>
    <row r="7607" ht="12.75" customHeight="1" x14ac:dyDescent="0.25"/>
    <row r="7608" ht="12.75" customHeight="1" x14ac:dyDescent="0.25"/>
    <row r="7609" ht="12.75" customHeight="1" x14ac:dyDescent="0.25"/>
    <row r="7610" ht="12.75" customHeight="1" x14ac:dyDescent="0.25"/>
    <row r="7611" ht="12.75" customHeight="1" x14ac:dyDescent="0.25"/>
    <row r="7612" ht="12.75" customHeight="1" x14ac:dyDescent="0.25"/>
    <row r="7613" ht="12.75" customHeight="1" x14ac:dyDescent="0.25"/>
    <row r="7614" ht="12.75" customHeight="1" x14ac:dyDescent="0.25"/>
    <row r="7615" ht="12.75" customHeight="1" x14ac:dyDescent="0.25"/>
    <row r="7616" ht="12.75" customHeight="1" x14ac:dyDescent="0.25"/>
    <row r="7617" ht="12.75" customHeight="1" x14ac:dyDescent="0.25"/>
    <row r="7618" ht="12.75" customHeight="1" x14ac:dyDescent="0.25"/>
    <row r="7619" ht="12.75" customHeight="1" x14ac:dyDescent="0.25"/>
    <row r="7620" ht="12.75" customHeight="1" x14ac:dyDescent="0.25"/>
    <row r="7621" ht="12.75" customHeight="1" x14ac:dyDescent="0.25"/>
    <row r="7622" ht="12.75" customHeight="1" x14ac:dyDescent="0.25"/>
    <row r="7623" ht="12.75" customHeight="1" x14ac:dyDescent="0.25"/>
    <row r="7624" ht="12.75" customHeight="1" x14ac:dyDescent="0.25"/>
    <row r="7625" ht="12.75" customHeight="1" x14ac:dyDescent="0.25"/>
    <row r="7626" ht="12.75" customHeight="1" x14ac:dyDescent="0.25"/>
    <row r="7627" ht="12.75" customHeight="1" x14ac:dyDescent="0.25"/>
    <row r="7628" ht="12.75" customHeight="1" x14ac:dyDescent="0.25"/>
    <row r="7629" ht="12.75" customHeight="1" x14ac:dyDescent="0.25"/>
    <row r="7630" ht="12.75" customHeight="1" x14ac:dyDescent="0.25"/>
    <row r="7631" ht="12.75" customHeight="1" x14ac:dyDescent="0.25"/>
    <row r="7632" ht="12.75" customHeight="1" x14ac:dyDescent="0.25"/>
    <row r="7633" ht="12.75" customHeight="1" x14ac:dyDescent="0.25"/>
    <row r="7634" ht="12.75" customHeight="1" x14ac:dyDescent="0.25"/>
    <row r="7635" ht="12.75" customHeight="1" x14ac:dyDescent="0.25"/>
    <row r="7636" ht="12.75" customHeight="1" x14ac:dyDescent="0.25"/>
    <row r="7637" ht="12.75" customHeight="1" x14ac:dyDescent="0.25"/>
    <row r="7638" ht="12.75" customHeight="1" x14ac:dyDescent="0.25"/>
    <row r="7639" ht="12.75" customHeight="1" x14ac:dyDescent="0.25"/>
    <row r="7640" ht="12.75" customHeight="1" x14ac:dyDescent="0.25"/>
    <row r="7641" ht="12.75" customHeight="1" x14ac:dyDescent="0.25"/>
    <row r="7642" ht="12.75" customHeight="1" x14ac:dyDescent="0.25"/>
    <row r="7643" ht="12.75" customHeight="1" x14ac:dyDescent="0.25"/>
    <row r="7644" ht="12.75" customHeight="1" x14ac:dyDescent="0.25"/>
    <row r="7645" ht="12.75" customHeight="1" x14ac:dyDescent="0.25"/>
    <row r="7646" ht="12.75" customHeight="1" x14ac:dyDescent="0.25"/>
    <row r="7647" ht="12.75" customHeight="1" x14ac:dyDescent="0.25"/>
    <row r="7648" ht="12.75" customHeight="1" x14ac:dyDescent="0.25"/>
    <row r="7649" ht="12.75" customHeight="1" x14ac:dyDescent="0.25"/>
    <row r="7650" ht="12.75" customHeight="1" x14ac:dyDescent="0.25"/>
    <row r="7651" ht="12.75" customHeight="1" x14ac:dyDescent="0.25"/>
    <row r="7652" ht="12.75" customHeight="1" x14ac:dyDescent="0.25"/>
    <row r="7653" ht="12.75" customHeight="1" x14ac:dyDescent="0.25"/>
    <row r="7654" ht="12.75" customHeight="1" x14ac:dyDescent="0.25"/>
    <row r="7655" ht="12.75" customHeight="1" x14ac:dyDescent="0.25"/>
    <row r="7656" ht="12.75" customHeight="1" x14ac:dyDescent="0.25"/>
    <row r="7657" ht="12.75" customHeight="1" x14ac:dyDescent="0.25"/>
    <row r="7658" ht="12.75" customHeight="1" x14ac:dyDescent="0.25"/>
    <row r="7659" ht="12.75" customHeight="1" x14ac:dyDescent="0.25"/>
    <row r="7660" ht="12.75" customHeight="1" x14ac:dyDescent="0.25"/>
    <row r="7661" ht="12.75" customHeight="1" x14ac:dyDescent="0.25"/>
    <row r="7662" ht="12.75" customHeight="1" x14ac:dyDescent="0.25"/>
    <row r="7663" ht="12.75" customHeight="1" x14ac:dyDescent="0.25"/>
    <row r="7664" ht="12.75" customHeight="1" x14ac:dyDescent="0.25"/>
    <row r="7665" ht="12.75" customHeight="1" x14ac:dyDescent="0.25"/>
    <row r="7666" ht="12.75" customHeight="1" x14ac:dyDescent="0.25"/>
    <row r="7667" ht="12.75" customHeight="1" x14ac:dyDescent="0.25"/>
    <row r="7668" ht="12.75" customHeight="1" x14ac:dyDescent="0.25"/>
    <row r="7669" ht="12.75" customHeight="1" x14ac:dyDescent="0.25"/>
    <row r="7670" ht="12.75" customHeight="1" x14ac:dyDescent="0.25"/>
    <row r="7671" ht="12.75" customHeight="1" x14ac:dyDescent="0.25"/>
    <row r="7672" ht="12.75" customHeight="1" x14ac:dyDescent="0.25"/>
    <row r="7673" ht="12.75" customHeight="1" x14ac:dyDescent="0.25"/>
    <row r="7674" ht="12.75" customHeight="1" x14ac:dyDescent="0.25"/>
    <row r="7675" ht="12.75" customHeight="1" x14ac:dyDescent="0.25"/>
    <row r="7676" ht="12.75" customHeight="1" x14ac:dyDescent="0.25"/>
    <row r="7677" ht="12.75" customHeight="1" x14ac:dyDescent="0.25"/>
    <row r="7678" ht="12.75" customHeight="1" x14ac:dyDescent="0.25"/>
    <row r="7679" ht="12.75" customHeight="1" x14ac:dyDescent="0.25"/>
    <row r="7680" ht="12.75" customHeight="1" x14ac:dyDescent="0.25"/>
    <row r="7681" ht="12.75" customHeight="1" x14ac:dyDescent="0.25"/>
    <row r="7682" ht="12.75" customHeight="1" x14ac:dyDescent="0.25"/>
    <row r="7683" ht="12.75" customHeight="1" x14ac:dyDescent="0.25"/>
    <row r="7684" ht="12.75" customHeight="1" x14ac:dyDescent="0.25"/>
    <row r="7685" ht="12.75" customHeight="1" x14ac:dyDescent="0.25"/>
    <row r="7686" ht="12.75" customHeight="1" x14ac:dyDescent="0.25"/>
    <row r="7687" ht="12.75" customHeight="1" x14ac:dyDescent="0.25"/>
    <row r="7688" ht="12.75" customHeight="1" x14ac:dyDescent="0.25"/>
    <row r="7689" ht="12.75" customHeight="1" x14ac:dyDescent="0.25"/>
    <row r="7690" ht="12.75" customHeight="1" x14ac:dyDescent="0.25"/>
    <row r="7691" ht="12.75" customHeight="1" x14ac:dyDescent="0.25"/>
    <row r="7692" ht="12.75" customHeight="1" x14ac:dyDescent="0.25"/>
    <row r="7693" ht="12.75" customHeight="1" x14ac:dyDescent="0.25"/>
    <row r="7694" ht="12.75" customHeight="1" x14ac:dyDescent="0.25"/>
    <row r="7695" ht="12.75" customHeight="1" x14ac:dyDescent="0.25"/>
    <row r="7696" ht="12.75" customHeight="1" x14ac:dyDescent="0.25"/>
    <row r="7697" ht="12.75" customHeight="1" x14ac:dyDescent="0.25"/>
    <row r="7698" ht="12.75" customHeight="1" x14ac:dyDescent="0.25"/>
    <row r="7699" ht="12.75" customHeight="1" x14ac:dyDescent="0.25"/>
    <row r="7700" ht="12.75" customHeight="1" x14ac:dyDescent="0.25"/>
    <row r="7701" ht="12.75" customHeight="1" x14ac:dyDescent="0.25"/>
    <row r="7702" ht="12.75" customHeight="1" x14ac:dyDescent="0.25"/>
    <row r="7703" ht="12.75" customHeight="1" x14ac:dyDescent="0.25"/>
    <row r="7704" ht="12.75" customHeight="1" x14ac:dyDescent="0.25"/>
    <row r="7705" ht="12.75" customHeight="1" x14ac:dyDescent="0.25"/>
    <row r="7706" ht="12.75" customHeight="1" x14ac:dyDescent="0.25"/>
    <row r="7707" ht="12.75" customHeight="1" x14ac:dyDescent="0.25"/>
    <row r="7708" ht="12.75" customHeight="1" x14ac:dyDescent="0.25"/>
    <row r="7709" ht="12.75" customHeight="1" x14ac:dyDescent="0.25"/>
    <row r="7710" ht="12.75" customHeight="1" x14ac:dyDescent="0.25"/>
    <row r="7711" ht="12.75" customHeight="1" x14ac:dyDescent="0.25"/>
    <row r="7712" ht="12.75" customHeight="1" x14ac:dyDescent="0.25"/>
    <row r="7713" ht="12.75" customHeight="1" x14ac:dyDescent="0.25"/>
    <row r="7714" ht="12.75" customHeight="1" x14ac:dyDescent="0.25"/>
    <row r="7715" ht="12.75" customHeight="1" x14ac:dyDescent="0.25"/>
    <row r="7716" ht="12.75" customHeight="1" x14ac:dyDescent="0.25"/>
    <row r="7717" ht="12.75" customHeight="1" x14ac:dyDescent="0.25"/>
    <row r="7718" ht="12.75" customHeight="1" x14ac:dyDescent="0.25"/>
    <row r="7719" ht="12.75" customHeight="1" x14ac:dyDescent="0.25"/>
    <row r="7720" ht="12.75" customHeight="1" x14ac:dyDescent="0.25"/>
    <row r="7721" ht="12.75" customHeight="1" x14ac:dyDescent="0.25"/>
    <row r="7722" ht="12.75" customHeight="1" x14ac:dyDescent="0.25"/>
    <row r="7723" ht="12.75" customHeight="1" x14ac:dyDescent="0.25"/>
    <row r="7724" ht="12.75" customHeight="1" x14ac:dyDescent="0.25"/>
    <row r="7725" ht="12.75" customHeight="1" x14ac:dyDescent="0.25"/>
    <row r="7726" ht="12.75" customHeight="1" x14ac:dyDescent="0.25"/>
    <row r="7727" ht="12.75" customHeight="1" x14ac:dyDescent="0.25"/>
    <row r="7728" ht="12.75" customHeight="1" x14ac:dyDescent="0.25"/>
    <row r="7729" ht="12.75" customHeight="1" x14ac:dyDescent="0.25"/>
    <row r="7730" ht="12.75" customHeight="1" x14ac:dyDescent="0.25"/>
    <row r="7731" ht="12.75" customHeight="1" x14ac:dyDescent="0.25"/>
    <row r="7732" ht="12.75" customHeight="1" x14ac:dyDescent="0.25"/>
    <row r="7733" ht="12.75" customHeight="1" x14ac:dyDescent="0.25"/>
    <row r="7734" ht="12.75" customHeight="1" x14ac:dyDescent="0.25"/>
    <row r="7735" ht="12.75" customHeight="1" x14ac:dyDescent="0.25"/>
    <row r="7736" ht="12.75" customHeight="1" x14ac:dyDescent="0.25"/>
    <row r="7737" ht="12.75" customHeight="1" x14ac:dyDescent="0.25"/>
    <row r="7738" ht="12.75" customHeight="1" x14ac:dyDescent="0.25"/>
    <row r="7739" ht="12.75" customHeight="1" x14ac:dyDescent="0.25"/>
    <row r="7740" ht="12.75" customHeight="1" x14ac:dyDescent="0.25"/>
    <row r="7741" ht="12.75" customHeight="1" x14ac:dyDescent="0.25"/>
    <row r="7742" ht="12.75" customHeight="1" x14ac:dyDescent="0.25"/>
    <row r="7743" ht="12.75" customHeight="1" x14ac:dyDescent="0.25"/>
    <row r="7744" ht="12.75" customHeight="1" x14ac:dyDescent="0.25"/>
    <row r="7745" ht="12.75" customHeight="1" x14ac:dyDescent="0.25"/>
    <row r="7746" ht="12.75" customHeight="1" x14ac:dyDescent="0.25"/>
    <row r="7747" ht="12.75" customHeight="1" x14ac:dyDescent="0.25"/>
    <row r="7748" ht="12.75" customHeight="1" x14ac:dyDescent="0.25"/>
    <row r="7749" ht="12.75" customHeight="1" x14ac:dyDescent="0.25"/>
    <row r="7750" ht="12.75" customHeight="1" x14ac:dyDescent="0.25"/>
    <row r="7751" ht="12.75" customHeight="1" x14ac:dyDescent="0.25"/>
    <row r="7752" ht="12.75" customHeight="1" x14ac:dyDescent="0.25"/>
    <row r="7753" ht="12.75" customHeight="1" x14ac:dyDescent="0.25"/>
    <row r="7754" ht="12.75" customHeight="1" x14ac:dyDescent="0.25"/>
    <row r="7755" ht="12.75" customHeight="1" x14ac:dyDescent="0.25"/>
    <row r="7756" ht="12.75" customHeight="1" x14ac:dyDescent="0.25"/>
    <row r="7757" ht="12.75" customHeight="1" x14ac:dyDescent="0.25"/>
    <row r="7758" ht="12.75" customHeight="1" x14ac:dyDescent="0.25"/>
    <row r="7759" ht="12.75" customHeight="1" x14ac:dyDescent="0.25"/>
    <row r="7760" ht="12.75" customHeight="1" x14ac:dyDescent="0.25"/>
    <row r="7761" ht="12.75" customHeight="1" x14ac:dyDescent="0.25"/>
    <row r="7762" ht="12.75" customHeight="1" x14ac:dyDescent="0.25"/>
    <row r="7763" ht="12.75" customHeight="1" x14ac:dyDescent="0.25"/>
    <row r="7764" ht="12.75" customHeight="1" x14ac:dyDescent="0.25"/>
    <row r="7765" ht="12.75" customHeight="1" x14ac:dyDescent="0.25"/>
    <row r="7766" ht="12.75" customHeight="1" x14ac:dyDescent="0.25"/>
    <row r="7767" ht="12.75" customHeight="1" x14ac:dyDescent="0.25"/>
    <row r="7768" ht="12.75" customHeight="1" x14ac:dyDescent="0.25"/>
    <row r="7769" ht="12.75" customHeight="1" x14ac:dyDescent="0.25"/>
    <row r="7770" ht="12.75" customHeight="1" x14ac:dyDescent="0.25"/>
    <row r="7771" ht="12.75" customHeight="1" x14ac:dyDescent="0.25"/>
    <row r="7772" ht="12.75" customHeight="1" x14ac:dyDescent="0.25"/>
    <row r="7773" ht="12.75" customHeight="1" x14ac:dyDescent="0.25"/>
    <row r="7774" ht="12.75" customHeight="1" x14ac:dyDescent="0.25"/>
    <row r="7775" ht="12.75" customHeight="1" x14ac:dyDescent="0.25"/>
    <row r="7776" ht="12.75" customHeight="1" x14ac:dyDescent="0.25"/>
    <row r="7777" ht="12.75" customHeight="1" x14ac:dyDescent="0.25"/>
    <row r="7778" ht="12.75" customHeight="1" x14ac:dyDescent="0.25"/>
    <row r="7779" ht="12.75" customHeight="1" x14ac:dyDescent="0.25"/>
    <row r="7780" ht="12.75" customHeight="1" x14ac:dyDescent="0.25"/>
    <row r="7781" ht="12.75" customHeight="1" x14ac:dyDescent="0.25"/>
    <row r="7782" ht="12.75" customHeight="1" x14ac:dyDescent="0.25"/>
    <row r="7783" ht="12.75" customHeight="1" x14ac:dyDescent="0.25"/>
    <row r="7784" ht="12.75" customHeight="1" x14ac:dyDescent="0.25"/>
    <row r="7785" ht="12.75" customHeight="1" x14ac:dyDescent="0.25"/>
    <row r="7786" ht="12.75" customHeight="1" x14ac:dyDescent="0.25"/>
    <row r="7787" ht="12.75" customHeight="1" x14ac:dyDescent="0.25"/>
    <row r="7788" ht="12.75" customHeight="1" x14ac:dyDescent="0.25"/>
    <row r="7789" ht="12.75" customHeight="1" x14ac:dyDescent="0.25"/>
    <row r="7790" ht="12.75" customHeight="1" x14ac:dyDescent="0.25"/>
    <row r="7791" ht="12.75" customHeight="1" x14ac:dyDescent="0.25"/>
    <row r="7792" ht="12.75" customHeight="1" x14ac:dyDescent="0.25"/>
    <row r="7793" ht="12.75" customHeight="1" x14ac:dyDescent="0.25"/>
    <row r="7794" ht="12.75" customHeight="1" x14ac:dyDescent="0.25"/>
    <row r="7795" ht="12.75" customHeight="1" x14ac:dyDescent="0.25"/>
    <row r="7796" ht="12.75" customHeight="1" x14ac:dyDescent="0.25"/>
    <row r="7797" ht="12.75" customHeight="1" x14ac:dyDescent="0.25"/>
    <row r="7798" ht="12.75" customHeight="1" x14ac:dyDescent="0.25"/>
    <row r="7799" ht="12.75" customHeight="1" x14ac:dyDescent="0.25"/>
    <row r="7800" ht="12.75" customHeight="1" x14ac:dyDescent="0.25"/>
    <row r="7801" ht="12.75" customHeight="1" x14ac:dyDescent="0.25"/>
    <row r="7802" ht="12.75" customHeight="1" x14ac:dyDescent="0.25"/>
    <row r="7803" ht="12.75" customHeight="1" x14ac:dyDescent="0.25"/>
    <row r="7804" ht="12.75" customHeight="1" x14ac:dyDescent="0.25"/>
    <row r="7805" ht="12.75" customHeight="1" x14ac:dyDescent="0.25"/>
    <row r="7806" ht="12.75" customHeight="1" x14ac:dyDescent="0.25"/>
    <row r="7807" ht="12.75" customHeight="1" x14ac:dyDescent="0.25"/>
    <row r="7808" ht="12.75" customHeight="1" x14ac:dyDescent="0.25"/>
    <row r="7809" ht="12.75" customHeight="1" x14ac:dyDescent="0.25"/>
    <row r="7810" ht="12.75" customHeight="1" x14ac:dyDescent="0.25"/>
    <row r="7811" ht="12.75" customHeight="1" x14ac:dyDescent="0.25"/>
    <row r="7812" ht="12.75" customHeight="1" x14ac:dyDescent="0.25"/>
    <row r="7813" ht="12.75" customHeight="1" x14ac:dyDescent="0.25"/>
    <row r="7814" ht="12.75" customHeight="1" x14ac:dyDescent="0.25"/>
    <row r="7815" ht="12.75" customHeight="1" x14ac:dyDescent="0.25"/>
    <row r="7816" ht="12.75" customHeight="1" x14ac:dyDescent="0.25"/>
    <row r="7817" ht="12.75" customHeight="1" x14ac:dyDescent="0.25"/>
    <row r="7818" ht="12.75" customHeight="1" x14ac:dyDescent="0.25"/>
    <row r="7819" ht="12.75" customHeight="1" x14ac:dyDescent="0.25"/>
    <row r="7820" ht="12.75" customHeight="1" x14ac:dyDescent="0.25"/>
    <row r="7821" ht="12.75" customHeight="1" x14ac:dyDescent="0.25"/>
    <row r="7822" ht="12.75" customHeight="1" x14ac:dyDescent="0.25"/>
    <row r="7823" ht="12.75" customHeight="1" x14ac:dyDescent="0.25"/>
    <row r="7824" ht="12.75" customHeight="1" x14ac:dyDescent="0.25"/>
    <row r="7825" ht="12.75" customHeight="1" x14ac:dyDescent="0.25"/>
    <row r="7826" ht="12.75" customHeight="1" x14ac:dyDescent="0.25"/>
    <row r="7827" ht="12.75" customHeight="1" x14ac:dyDescent="0.25"/>
    <row r="7828" ht="12.75" customHeight="1" x14ac:dyDescent="0.25"/>
    <row r="7829" ht="12.75" customHeight="1" x14ac:dyDescent="0.25"/>
    <row r="7830" ht="12.75" customHeight="1" x14ac:dyDescent="0.25"/>
    <row r="7831" ht="12.75" customHeight="1" x14ac:dyDescent="0.25"/>
    <row r="7832" ht="12.75" customHeight="1" x14ac:dyDescent="0.25"/>
    <row r="7833" ht="12.75" customHeight="1" x14ac:dyDescent="0.25"/>
    <row r="7834" ht="12.75" customHeight="1" x14ac:dyDescent="0.25"/>
    <row r="7835" ht="12.75" customHeight="1" x14ac:dyDescent="0.25"/>
    <row r="7836" ht="12.75" customHeight="1" x14ac:dyDescent="0.25"/>
    <row r="7837" ht="12.75" customHeight="1" x14ac:dyDescent="0.25"/>
    <row r="7838" ht="12.75" customHeight="1" x14ac:dyDescent="0.25"/>
    <row r="7839" ht="12.75" customHeight="1" x14ac:dyDescent="0.25"/>
    <row r="7840" ht="12.75" customHeight="1" x14ac:dyDescent="0.25"/>
    <row r="7841" ht="12.75" customHeight="1" x14ac:dyDescent="0.25"/>
    <row r="7842" ht="12.75" customHeight="1" x14ac:dyDescent="0.25"/>
    <row r="7843" ht="12.75" customHeight="1" x14ac:dyDescent="0.25"/>
    <row r="7844" ht="12.75" customHeight="1" x14ac:dyDescent="0.25"/>
    <row r="7845" ht="12.75" customHeight="1" x14ac:dyDescent="0.25"/>
    <row r="7846" ht="12.75" customHeight="1" x14ac:dyDescent="0.25"/>
    <row r="7847" ht="12.75" customHeight="1" x14ac:dyDescent="0.25"/>
    <row r="7848" ht="12.75" customHeight="1" x14ac:dyDescent="0.25"/>
    <row r="7849" ht="12.75" customHeight="1" x14ac:dyDescent="0.25"/>
    <row r="7850" ht="12.75" customHeight="1" x14ac:dyDescent="0.25"/>
    <row r="7851" ht="12.75" customHeight="1" x14ac:dyDescent="0.25"/>
    <row r="7852" ht="12.75" customHeight="1" x14ac:dyDescent="0.25"/>
    <row r="7853" ht="12.75" customHeight="1" x14ac:dyDescent="0.25"/>
    <row r="7854" ht="12.75" customHeight="1" x14ac:dyDescent="0.25"/>
    <row r="7855" ht="12.75" customHeight="1" x14ac:dyDescent="0.25"/>
    <row r="7856" ht="12.75" customHeight="1" x14ac:dyDescent="0.25"/>
    <row r="7857" ht="12.75" customHeight="1" x14ac:dyDescent="0.25"/>
    <row r="7858" ht="12.75" customHeight="1" x14ac:dyDescent="0.25"/>
    <row r="7859" ht="12.75" customHeight="1" x14ac:dyDescent="0.25"/>
    <row r="7860" ht="12.75" customHeight="1" x14ac:dyDescent="0.25"/>
    <row r="7861" ht="12.75" customHeight="1" x14ac:dyDescent="0.25"/>
    <row r="7862" ht="12.75" customHeight="1" x14ac:dyDescent="0.25"/>
    <row r="7863" ht="12.75" customHeight="1" x14ac:dyDescent="0.25"/>
    <row r="7864" ht="12.75" customHeight="1" x14ac:dyDescent="0.25"/>
    <row r="7865" ht="12.75" customHeight="1" x14ac:dyDescent="0.25"/>
    <row r="7866" ht="12.75" customHeight="1" x14ac:dyDescent="0.25"/>
    <row r="7867" ht="12.75" customHeight="1" x14ac:dyDescent="0.25"/>
    <row r="7868" ht="12.75" customHeight="1" x14ac:dyDescent="0.25"/>
    <row r="7869" ht="12.75" customHeight="1" x14ac:dyDescent="0.25"/>
    <row r="7870" ht="12.75" customHeight="1" x14ac:dyDescent="0.25"/>
    <row r="7871" ht="12.75" customHeight="1" x14ac:dyDescent="0.25"/>
    <row r="7872" ht="12.75" customHeight="1" x14ac:dyDescent="0.25"/>
    <row r="7873" ht="12.75" customHeight="1" x14ac:dyDescent="0.25"/>
    <row r="7874" ht="12.75" customHeight="1" x14ac:dyDescent="0.25"/>
    <row r="7875" ht="12.75" customHeight="1" x14ac:dyDescent="0.25"/>
    <row r="7876" ht="12.75" customHeight="1" x14ac:dyDescent="0.25"/>
    <row r="7877" ht="12.75" customHeight="1" x14ac:dyDescent="0.25"/>
    <row r="7878" ht="12.75" customHeight="1" x14ac:dyDescent="0.25"/>
    <row r="7879" ht="12.75" customHeight="1" x14ac:dyDescent="0.25"/>
    <row r="7880" ht="12.75" customHeight="1" x14ac:dyDescent="0.25"/>
    <row r="7881" ht="12.75" customHeight="1" x14ac:dyDescent="0.25"/>
    <row r="7882" ht="12.75" customHeight="1" x14ac:dyDescent="0.25"/>
    <row r="7883" ht="12.75" customHeight="1" x14ac:dyDescent="0.25"/>
    <row r="7884" ht="12.75" customHeight="1" x14ac:dyDescent="0.25"/>
    <row r="7885" ht="12.75" customHeight="1" x14ac:dyDescent="0.25"/>
    <row r="7886" ht="12.75" customHeight="1" x14ac:dyDescent="0.25"/>
    <row r="7887" ht="12.75" customHeight="1" x14ac:dyDescent="0.25"/>
    <row r="7888" ht="12.75" customHeight="1" x14ac:dyDescent="0.25"/>
    <row r="7889" ht="12.75" customHeight="1" x14ac:dyDescent="0.25"/>
    <row r="7890" ht="12.75" customHeight="1" x14ac:dyDescent="0.25"/>
    <row r="7891" ht="12.75" customHeight="1" x14ac:dyDescent="0.25"/>
    <row r="7892" ht="12.75" customHeight="1" x14ac:dyDescent="0.25"/>
    <row r="7893" ht="12.75" customHeight="1" x14ac:dyDescent="0.25"/>
    <row r="7894" ht="12.75" customHeight="1" x14ac:dyDescent="0.25"/>
    <row r="7895" ht="12.75" customHeight="1" x14ac:dyDescent="0.25"/>
    <row r="7896" ht="12.75" customHeight="1" x14ac:dyDescent="0.25"/>
    <row r="7897" ht="12.75" customHeight="1" x14ac:dyDescent="0.25"/>
    <row r="7898" ht="12.75" customHeight="1" x14ac:dyDescent="0.25"/>
    <row r="7899" ht="12.75" customHeight="1" x14ac:dyDescent="0.25"/>
    <row r="7900" ht="12.75" customHeight="1" x14ac:dyDescent="0.25"/>
    <row r="7901" ht="12.75" customHeight="1" x14ac:dyDescent="0.25"/>
    <row r="7902" ht="12.75" customHeight="1" x14ac:dyDescent="0.25"/>
    <row r="7903" ht="12.75" customHeight="1" x14ac:dyDescent="0.25"/>
    <row r="7904" ht="12.75" customHeight="1" x14ac:dyDescent="0.25"/>
    <row r="7905" ht="12.75" customHeight="1" x14ac:dyDescent="0.25"/>
    <row r="7906" ht="12.75" customHeight="1" x14ac:dyDescent="0.25"/>
    <row r="7907" ht="12.75" customHeight="1" x14ac:dyDescent="0.25"/>
    <row r="7908" ht="12.75" customHeight="1" x14ac:dyDescent="0.25"/>
    <row r="7909" ht="12.75" customHeight="1" x14ac:dyDescent="0.25"/>
    <row r="7910" ht="12.75" customHeight="1" x14ac:dyDescent="0.25"/>
    <row r="7911" ht="12.75" customHeight="1" x14ac:dyDescent="0.25"/>
    <row r="7912" ht="12.75" customHeight="1" x14ac:dyDescent="0.25"/>
    <row r="7913" ht="12.75" customHeight="1" x14ac:dyDescent="0.25"/>
    <row r="7914" ht="12.75" customHeight="1" x14ac:dyDescent="0.25"/>
    <row r="7915" ht="12.75" customHeight="1" x14ac:dyDescent="0.25"/>
    <row r="7916" ht="12.75" customHeight="1" x14ac:dyDescent="0.25"/>
    <row r="7917" ht="12.75" customHeight="1" x14ac:dyDescent="0.25"/>
    <row r="7918" ht="12.75" customHeight="1" x14ac:dyDescent="0.25"/>
    <row r="7919" ht="12.75" customHeight="1" x14ac:dyDescent="0.25"/>
    <row r="7920" ht="12.75" customHeight="1" x14ac:dyDescent="0.25"/>
    <row r="7921" ht="12.75" customHeight="1" x14ac:dyDescent="0.25"/>
    <row r="7922" ht="12.75" customHeight="1" x14ac:dyDescent="0.25"/>
    <row r="7923" ht="12.75" customHeight="1" x14ac:dyDescent="0.25"/>
    <row r="7924" ht="12.75" customHeight="1" x14ac:dyDescent="0.25"/>
    <row r="7925" ht="12.75" customHeight="1" x14ac:dyDescent="0.25"/>
    <row r="7926" ht="12.75" customHeight="1" x14ac:dyDescent="0.25"/>
    <row r="7927" ht="12.75" customHeight="1" x14ac:dyDescent="0.25"/>
    <row r="7928" ht="12.75" customHeight="1" x14ac:dyDescent="0.25"/>
    <row r="7929" ht="12.75" customHeight="1" x14ac:dyDescent="0.25"/>
    <row r="7930" ht="12.75" customHeight="1" x14ac:dyDescent="0.25"/>
    <row r="7931" ht="12.75" customHeight="1" x14ac:dyDescent="0.25"/>
    <row r="7932" ht="12.75" customHeight="1" x14ac:dyDescent="0.25"/>
    <row r="7933" ht="12.75" customHeight="1" x14ac:dyDescent="0.25"/>
    <row r="7934" ht="12.75" customHeight="1" x14ac:dyDescent="0.25"/>
    <row r="7935" ht="12.75" customHeight="1" x14ac:dyDescent="0.25"/>
    <row r="7936" ht="12.75" customHeight="1" x14ac:dyDescent="0.25"/>
    <row r="7937" ht="12.75" customHeight="1" x14ac:dyDescent="0.25"/>
    <row r="7938" ht="12.75" customHeight="1" x14ac:dyDescent="0.25"/>
    <row r="7939" ht="12.75" customHeight="1" x14ac:dyDescent="0.25"/>
    <row r="7940" ht="12.75" customHeight="1" x14ac:dyDescent="0.25"/>
    <row r="7941" ht="12.75" customHeight="1" x14ac:dyDescent="0.25"/>
    <row r="7942" ht="12.75" customHeight="1" x14ac:dyDescent="0.25"/>
    <row r="7943" ht="12.75" customHeight="1" x14ac:dyDescent="0.25"/>
    <row r="7944" ht="12.75" customHeight="1" x14ac:dyDescent="0.25"/>
    <row r="7945" ht="12.75" customHeight="1" x14ac:dyDescent="0.25"/>
    <row r="7946" ht="12.75" customHeight="1" x14ac:dyDescent="0.25"/>
    <row r="7947" ht="12.75" customHeight="1" x14ac:dyDescent="0.25"/>
    <row r="7948" ht="12.75" customHeight="1" x14ac:dyDescent="0.25"/>
    <row r="7949" ht="12.75" customHeight="1" x14ac:dyDescent="0.25"/>
    <row r="7950" ht="12.75" customHeight="1" x14ac:dyDescent="0.25"/>
    <row r="7951" ht="12.75" customHeight="1" x14ac:dyDescent="0.25"/>
    <row r="7952" ht="12.75" customHeight="1" x14ac:dyDescent="0.25"/>
    <row r="7953" ht="12.75" customHeight="1" x14ac:dyDescent="0.25"/>
    <row r="7954" ht="12.75" customHeight="1" x14ac:dyDescent="0.25"/>
    <row r="7955" ht="12.75" customHeight="1" x14ac:dyDescent="0.25"/>
    <row r="7956" ht="12.75" customHeight="1" x14ac:dyDescent="0.25"/>
    <row r="7957" ht="12.75" customHeight="1" x14ac:dyDescent="0.25"/>
    <row r="7958" ht="12.75" customHeight="1" x14ac:dyDescent="0.25"/>
    <row r="7959" ht="12.75" customHeight="1" x14ac:dyDescent="0.25"/>
    <row r="7960" ht="12.75" customHeight="1" x14ac:dyDescent="0.25"/>
    <row r="7961" ht="12.75" customHeight="1" x14ac:dyDescent="0.25"/>
    <row r="7962" ht="12.75" customHeight="1" x14ac:dyDescent="0.25"/>
    <row r="7963" ht="12.75" customHeight="1" x14ac:dyDescent="0.25"/>
    <row r="7964" ht="12.75" customHeight="1" x14ac:dyDescent="0.25"/>
    <row r="7965" ht="12.75" customHeight="1" x14ac:dyDescent="0.25"/>
    <row r="7966" ht="12.75" customHeight="1" x14ac:dyDescent="0.25"/>
    <row r="7967" ht="12.75" customHeight="1" x14ac:dyDescent="0.25"/>
    <row r="7968" ht="12.75" customHeight="1" x14ac:dyDescent="0.25"/>
    <row r="7969" ht="12.75" customHeight="1" x14ac:dyDescent="0.25"/>
    <row r="7970" ht="12.75" customHeight="1" x14ac:dyDescent="0.25"/>
    <row r="7971" ht="12.75" customHeight="1" x14ac:dyDescent="0.25"/>
    <row r="7972" ht="12.75" customHeight="1" x14ac:dyDescent="0.25"/>
    <row r="7973" ht="12.75" customHeight="1" x14ac:dyDescent="0.25"/>
    <row r="7974" ht="12.75" customHeight="1" x14ac:dyDescent="0.25"/>
    <row r="7975" ht="12.75" customHeight="1" x14ac:dyDescent="0.25"/>
    <row r="7976" ht="12.75" customHeight="1" x14ac:dyDescent="0.25"/>
    <row r="7977" ht="12.75" customHeight="1" x14ac:dyDescent="0.25"/>
    <row r="7978" ht="12.75" customHeight="1" x14ac:dyDescent="0.25"/>
    <row r="7979" ht="12.75" customHeight="1" x14ac:dyDescent="0.25"/>
    <row r="7980" ht="12.75" customHeight="1" x14ac:dyDescent="0.25"/>
    <row r="7981" ht="12.75" customHeight="1" x14ac:dyDescent="0.25"/>
    <row r="7982" ht="12.75" customHeight="1" x14ac:dyDescent="0.25"/>
    <row r="7983" ht="12.75" customHeight="1" x14ac:dyDescent="0.25"/>
    <row r="7984" ht="12.75" customHeight="1" x14ac:dyDescent="0.25"/>
    <row r="7985" ht="12.75" customHeight="1" x14ac:dyDescent="0.25"/>
    <row r="7986" ht="12.75" customHeight="1" x14ac:dyDescent="0.25"/>
    <row r="7987" ht="12.75" customHeight="1" x14ac:dyDescent="0.25"/>
    <row r="7988" ht="12.75" customHeight="1" x14ac:dyDescent="0.25"/>
    <row r="7989" ht="12.75" customHeight="1" x14ac:dyDescent="0.25"/>
    <row r="7990" ht="12.75" customHeight="1" x14ac:dyDescent="0.25"/>
    <row r="7991" ht="12.75" customHeight="1" x14ac:dyDescent="0.25"/>
    <row r="7992" ht="12.75" customHeight="1" x14ac:dyDescent="0.25"/>
    <row r="7993" ht="12.75" customHeight="1" x14ac:dyDescent="0.25"/>
    <row r="7994" ht="12.75" customHeight="1" x14ac:dyDescent="0.25"/>
    <row r="7995" ht="12.75" customHeight="1" x14ac:dyDescent="0.25"/>
    <row r="7996" ht="12.75" customHeight="1" x14ac:dyDescent="0.25"/>
    <row r="7997" ht="12.75" customHeight="1" x14ac:dyDescent="0.25"/>
    <row r="7998" ht="12.75" customHeight="1" x14ac:dyDescent="0.25"/>
    <row r="7999" ht="12.75" customHeight="1" x14ac:dyDescent="0.25"/>
    <row r="8000" ht="12.75" customHeight="1" x14ac:dyDescent="0.25"/>
    <row r="8001" ht="12.75" customHeight="1" x14ac:dyDescent="0.25"/>
    <row r="8002" ht="12.75" customHeight="1" x14ac:dyDescent="0.25"/>
    <row r="8003" ht="12.75" customHeight="1" x14ac:dyDescent="0.25"/>
    <row r="8004" ht="12.75" customHeight="1" x14ac:dyDescent="0.25"/>
    <row r="8005" ht="12.75" customHeight="1" x14ac:dyDescent="0.25"/>
    <row r="8006" ht="12.75" customHeight="1" x14ac:dyDescent="0.25"/>
    <row r="8007" ht="12.75" customHeight="1" x14ac:dyDescent="0.25"/>
    <row r="8008" ht="12.75" customHeight="1" x14ac:dyDescent="0.25"/>
    <row r="8009" ht="12.75" customHeight="1" x14ac:dyDescent="0.25"/>
    <row r="8010" ht="12.75" customHeight="1" x14ac:dyDescent="0.25"/>
    <row r="8011" ht="12.75" customHeight="1" x14ac:dyDescent="0.25"/>
    <row r="8012" ht="12.75" customHeight="1" x14ac:dyDescent="0.25"/>
    <row r="8013" ht="12.75" customHeight="1" x14ac:dyDescent="0.25"/>
    <row r="8014" ht="12.75" customHeight="1" x14ac:dyDescent="0.25"/>
    <row r="8015" ht="12.75" customHeight="1" x14ac:dyDescent="0.25"/>
    <row r="8016" ht="12.75" customHeight="1" x14ac:dyDescent="0.25"/>
    <row r="8017" ht="12.75" customHeight="1" x14ac:dyDescent="0.25"/>
    <row r="8018" ht="12.75" customHeight="1" x14ac:dyDescent="0.25"/>
    <row r="8019" ht="12.75" customHeight="1" x14ac:dyDescent="0.25"/>
    <row r="8020" ht="12.75" customHeight="1" x14ac:dyDescent="0.25"/>
    <row r="8021" ht="12.75" customHeight="1" x14ac:dyDescent="0.25"/>
    <row r="8022" ht="12.75" customHeight="1" x14ac:dyDescent="0.25"/>
    <row r="8023" ht="12.75" customHeight="1" x14ac:dyDescent="0.25"/>
    <row r="8024" ht="12.75" customHeight="1" x14ac:dyDescent="0.25"/>
    <row r="8025" ht="12.75" customHeight="1" x14ac:dyDescent="0.25"/>
    <row r="8026" ht="12.75" customHeight="1" x14ac:dyDescent="0.25"/>
    <row r="8027" ht="12.75" customHeight="1" x14ac:dyDescent="0.25"/>
    <row r="8028" ht="12.75" customHeight="1" x14ac:dyDescent="0.25"/>
    <row r="8029" ht="12.75" customHeight="1" x14ac:dyDescent="0.25"/>
    <row r="8030" ht="12.75" customHeight="1" x14ac:dyDescent="0.25"/>
    <row r="8031" ht="12.75" customHeight="1" x14ac:dyDescent="0.25"/>
    <row r="8032" ht="12.75" customHeight="1" x14ac:dyDescent="0.25"/>
    <row r="8033" ht="12.75" customHeight="1" x14ac:dyDescent="0.25"/>
    <row r="8034" ht="12.75" customHeight="1" x14ac:dyDescent="0.25"/>
    <row r="8035" ht="12.75" customHeight="1" x14ac:dyDescent="0.25"/>
    <row r="8036" ht="12.75" customHeight="1" x14ac:dyDescent="0.25"/>
    <row r="8037" ht="12.75" customHeight="1" x14ac:dyDescent="0.25"/>
    <row r="8038" ht="12.75" customHeight="1" x14ac:dyDescent="0.25"/>
    <row r="8039" ht="12.75" customHeight="1" x14ac:dyDescent="0.25"/>
    <row r="8040" ht="12.75" customHeight="1" x14ac:dyDescent="0.25"/>
    <row r="8041" ht="12.75" customHeight="1" x14ac:dyDescent="0.25"/>
    <row r="8042" ht="12.75" customHeight="1" x14ac:dyDescent="0.25"/>
    <row r="8043" ht="12.75" customHeight="1" x14ac:dyDescent="0.25"/>
    <row r="8044" ht="12.75" customHeight="1" x14ac:dyDescent="0.25"/>
    <row r="8045" ht="12.75" customHeight="1" x14ac:dyDescent="0.25"/>
    <row r="8046" ht="12.75" customHeight="1" x14ac:dyDescent="0.25"/>
    <row r="8047" ht="12.75" customHeight="1" x14ac:dyDescent="0.25"/>
    <row r="8048" ht="12.75" customHeight="1" x14ac:dyDescent="0.25"/>
    <row r="8049" ht="12.75" customHeight="1" x14ac:dyDescent="0.25"/>
    <row r="8050" ht="12.75" customHeight="1" x14ac:dyDescent="0.25"/>
    <row r="8051" ht="12.75" customHeight="1" x14ac:dyDescent="0.25"/>
    <row r="8052" ht="12.75" customHeight="1" x14ac:dyDescent="0.25"/>
    <row r="8053" ht="12.75" customHeight="1" x14ac:dyDescent="0.25"/>
    <row r="8054" ht="12.75" customHeight="1" x14ac:dyDescent="0.25"/>
    <row r="8055" ht="12.75" customHeight="1" x14ac:dyDescent="0.25"/>
    <row r="8056" ht="12.75" customHeight="1" x14ac:dyDescent="0.25"/>
    <row r="8057" ht="12.75" customHeight="1" x14ac:dyDescent="0.25"/>
    <row r="8058" ht="12.75" customHeight="1" x14ac:dyDescent="0.25"/>
    <row r="8059" ht="12.75" customHeight="1" x14ac:dyDescent="0.25"/>
    <row r="8060" ht="12.75" customHeight="1" x14ac:dyDescent="0.25"/>
    <row r="8061" ht="12.75" customHeight="1" x14ac:dyDescent="0.25"/>
    <row r="8062" ht="12.75" customHeight="1" x14ac:dyDescent="0.25"/>
    <row r="8063" ht="12.75" customHeight="1" x14ac:dyDescent="0.25"/>
    <row r="8064" ht="12.75" customHeight="1" x14ac:dyDescent="0.25"/>
    <row r="8065" ht="12.75" customHeight="1" x14ac:dyDescent="0.25"/>
    <row r="8066" ht="12.75" customHeight="1" x14ac:dyDescent="0.25"/>
    <row r="8067" ht="12.75" customHeight="1" x14ac:dyDescent="0.25"/>
    <row r="8068" ht="12.75" customHeight="1" x14ac:dyDescent="0.25"/>
    <row r="8069" ht="12.75" customHeight="1" x14ac:dyDescent="0.25"/>
    <row r="8070" ht="12.75" customHeight="1" x14ac:dyDescent="0.25"/>
    <row r="8071" ht="12.75" customHeight="1" x14ac:dyDescent="0.25"/>
    <row r="8072" ht="12.75" customHeight="1" x14ac:dyDescent="0.25"/>
    <row r="8073" ht="12.75" customHeight="1" x14ac:dyDescent="0.25"/>
    <row r="8074" ht="12.75" customHeight="1" x14ac:dyDescent="0.25"/>
    <row r="8075" ht="12.75" customHeight="1" x14ac:dyDescent="0.25"/>
    <row r="8076" ht="12.75" customHeight="1" x14ac:dyDescent="0.25"/>
    <row r="8077" ht="12.75" customHeight="1" x14ac:dyDescent="0.25"/>
    <row r="8078" ht="12.75" customHeight="1" x14ac:dyDescent="0.25"/>
    <row r="8079" ht="12.75" customHeight="1" x14ac:dyDescent="0.25"/>
    <row r="8080" ht="12.75" customHeight="1" x14ac:dyDescent="0.25"/>
    <row r="8081" ht="12.75" customHeight="1" x14ac:dyDescent="0.25"/>
    <row r="8082" ht="12.75" customHeight="1" x14ac:dyDescent="0.25"/>
    <row r="8083" ht="12.75" customHeight="1" x14ac:dyDescent="0.25"/>
    <row r="8084" ht="12.75" customHeight="1" x14ac:dyDescent="0.25"/>
    <row r="8085" ht="12.75" customHeight="1" x14ac:dyDescent="0.25"/>
    <row r="8086" ht="12.75" customHeight="1" x14ac:dyDescent="0.25"/>
    <row r="8087" ht="12.75" customHeight="1" x14ac:dyDescent="0.25"/>
    <row r="8088" ht="12.75" customHeight="1" x14ac:dyDescent="0.25"/>
    <row r="8089" ht="12.75" customHeight="1" x14ac:dyDescent="0.25"/>
    <row r="8090" ht="12.75" customHeight="1" x14ac:dyDescent="0.25"/>
    <row r="8091" ht="12.75" customHeight="1" x14ac:dyDescent="0.25"/>
    <row r="8092" ht="12.75" customHeight="1" x14ac:dyDescent="0.25"/>
    <row r="8093" ht="12.75" customHeight="1" x14ac:dyDescent="0.25"/>
    <row r="8094" ht="12.75" customHeight="1" x14ac:dyDescent="0.25"/>
    <row r="8095" ht="12.75" customHeight="1" x14ac:dyDescent="0.25"/>
    <row r="8096" ht="12.75" customHeight="1" x14ac:dyDescent="0.25"/>
    <row r="8097" ht="12.75" customHeight="1" x14ac:dyDescent="0.25"/>
    <row r="8098" ht="12.75" customHeight="1" x14ac:dyDescent="0.25"/>
    <row r="8099" ht="12.75" customHeight="1" x14ac:dyDescent="0.25"/>
    <row r="8100" ht="12.75" customHeight="1" x14ac:dyDescent="0.25"/>
    <row r="8101" ht="12.75" customHeight="1" x14ac:dyDescent="0.25"/>
    <row r="8102" ht="12.75" customHeight="1" x14ac:dyDescent="0.25"/>
    <row r="8103" ht="12.75" customHeight="1" x14ac:dyDescent="0.25"/>
    <row r="8104" ht="12.75" customHeight="1" x14ac:dyDescent="0.25"/>
    <row r="8105" ht="12.75" customHeight="1" x14ac:dyDescent="0.25"/>
    <row r="8106" ht="12.75" customHeight="1" x14ac:dyDescent="0.25"/>
    <row r="8107" ht="12.75" customHeight="1" x14ac:dyDescent="0.25"/>
    <row r="8108" ht="12.75" customHeight="1" x14ac:dyDescent="0.25"/>
    <row r="8109" ht="12.75" customHeight="1" x14ac:dyDescent="0.25"/>
    <row r="8110" ht="12.75" customHeight="1" x14ac:dyDescent="0.25"/>
    <row r="8111" ht="12.75" customHeight="1" x14ac:dyDescent="0.25"/>
    <row r="8112" ht="12.75" customHeight="1" x14ac:dyDescent="0.25"/>
    <row r="8113" ht="12.75" customHeight="1" x14ac:dyDescent="0.25"/>
    <row r="8114" ht="12.75" customHeight="1" x14ac:dyDescent="0.25"/>
    <row r="8115" ht="12.75" customHeight="1" x14ac:dyDescent="0.25"/>
    <row r="8116" ht="12.75" customHeight="1" x14ac:dyDescent="0.25"/>
    <row r="8117" ht="12.75" customHeight="1" x14ac:dyDescent="0.25"/>
    <row r="8118" ht="12.75" customHeight="1" x14ac:dyDescent="0.25"/>
    <row r="8119" ht="12.75" customHeight="1" x14ac:dyDescent="0.25"/>
    <row r="8120" ht="12.75" customHeight="1" x14ac:dyDescent="0.25"/>
    <row r="8121" ht="12.75" customHeight="1" x14ac:dyDescent="0.25"/>
    <row r="8122" ht="12.75" customHeight="1" x14ac:dyDescent="0.25"/>
    <row r="8123" ht="12.75" customHeight="1" x14ac:dyDescent="0.25"/>
    <row r="8124" ht="12.75" customHeight="1" x14ac:dyDescent="0.25"/>
    <row r="8125" ht="12.75" customHeight="1" x14ac:dyDescent="0.25"/>
    <row r="8126" ht="12.75" customHeight="1" x14ac:dyDescent="0.25"/>
    <row r="8127" ht="12.75" customHeight="1" x14ac:dyDescent="0.25"/>
    <row r="8128" ht="12.75" customHeight="1" x14ac:dyDescent="0.25"/>
    <row r="8129" ht="12.75" customHeight="1" x14ac:dyDescent="0.25"/>
    <row r="8130" ht="12.75" customHeight="1" x14ac:dyDescent="0.25"/>
    <row r="8131" ht="12.75" customHeight="1" x14ac:dyDescent="0.25"/>
    <row r="8132" ht="12.75" customHeight="1" x14ac:dyDescent="0.25"/>
    <row r="8133" ht="12.75" customHeight="1" x14ac:dyDescent="0.25"/>
    <row r="8134" ht="12.75" customHeight="1" x14ac:dyDescent="0.25"/>
    <row r="8135" ht="12.75" customHeight="1" x14ac:dyDescent="0.25"/>
    <row r="8136" ht="12.75" customHeight="1" x14ac:dyDescent="0.25"/>
    <row r="8137" ht="12.75" customHeight="1" x14ac:dyDescent="0.25"/>
    <row r="8138" ht="12.75" customHeight="1" x14ac:dyDescent="0.25"/>
    <row r="8139" ht="12.75" customHeight="1" x14ac:dyDescent="0.25"/>
    <row r="8140" ht="12.75" customHeight="1" x14ac:dyDescent="0.25"/>
    <row r="8141" ht="12.75" customHeight="1" x14ac:dyDescent="0.25"/>
    <row r="8142" ht="12.75" customHeight="1" x14ac:dyDescent="0.25"/>
    <row r="8143" ht="12.75" customHeight="1" x14ac:dyDescent="0.25"/>
    <row r="8144" ht="12.75" customHeight="1" x14ac:dyDescent="0.25"/>
    <row r="8145" ht="12.75" customHeight="1" x14ac:dyDescent="0.25"/>
    <row r="8146" ht="12.75" customHeight="1" x14ac:dyDescent="0.25"/>
    <row r="8147" ht="12.75" customHeight="1" x14ac:dyDescent="0.25"/>
    <row r="8148" ht="12.75" customHeight="1" x14ac:dyDescent="0.25"/>
    <row r="8149" ht="12.75" customHeight="1" x14ac:dyDescent="0.25"/>
    <row r="8150" ht="12.75" customHeight="1" x14ac:dyDescent="0.25"/>
    <row r="8151" ht="12.75" customHeight="1" x14ac:dyDescent="0.25"/>
    <row r="8152" ht="12.75" customHeight="1" x14ac:dyDescent="0.25"/>
    <row r="8153" ht="12.75" customHeight="1" x14ac:dyDescent="0.25"/>
    <row r="8154" ht="12.75" customHeight="1" x14ac:dyDescent="0.25"/>
    <row r="8155" ht="12.75" customHeight="1" x14ac:dyDescent="0.25"/>
    <row r="8156" ht="12.75" customHeight="1" x14ac:dyDescent="0.25"/>
    <row r="8157" ht="12.75" customHeight="1" x14ac:dyDescent="0.25"/>
    <row r="8158" ht="12.75" customHeight="1" x14ac:dyDescent="0.25"/>
    <row r="8159" ht="12.75" customHeight="1" x14ac:dyDescent="0.25"/>
    <row r="8160" ht="12.75" customHeight="1" x14ac:dyDescent="0.25"/>
    <row r="8161" ht="12.75" customHeight="1" x14ac:dyDescent="0.25"/>
    <row r="8162" ht="12.75" customHeight="1" x14ac:dyDescent="0.25"/>
    <row r="8163" ht="12.75" customHeight="1" x14ac:dyDescent="0.25"/>
    <row r="8164" ht="12.75" customHeight="1" x14ac:dyDescent="0.25"/>
    <row r="8165" ht="12.75" customHeight="1" x14ac:dyDescent="0.25"/>
    <row r="8166" ht="12.75" customHeight="1" x14ac:dyDescent="0.25"/>
    <row r="8167" ht="12.75" customHeight="1" x14ac:dyDescent="0.25"/>
    <row r="8168" ht="12.75" customHeight="1" x14ac:dyDescent="0.25"/>
    <row r="8169" ht="12.75" customHeight="1" x14ac:dyDescent="0.25"/>
    <row r="8170" ht="12.75" customHeight="1" x14ac:dyDescent="0.25"/>
    <row r="8171" ht="12.75" customHeight="1" x14ac:dyDescent="0.25"/>
    <row r="8172" ht="12.75" customHeight="1" x14ac:dyDescent="0.25"/>
    <row r="8173" ht="12.75" customHeight="1" x14ac:dyDescent="0.25"/>
    <row r="8174" ht="12.75" customHeight="1" x14ac:dyDescent="0.25"/>
    <row r="8175" ht="12.75" customHeight="1" x14ac:dyDescent="0.25"/>
    <row r="8176" ht="12.75" customHeight="1" x14ac:dyDescent="0.25"/>
    <row r="8177" ht="12.75" customHeight="1" x14ac:dyDescent="0.25"/>
    <row r="8178" ht="12.75" customHeight="1" x14ac:dyDescent="0.25"/>
    <row r="8179" ht="12.75" customHeight="1" x14ac:dyDescent="0.25"/>
    <row r="8180" ht="12.75" customHeight="1" x14ac:dyDescent="0.25"/>
    <row r="8181" ht="12.75" customHeight="1" x14ac:dyDescent="0.25"/>
    <row r="8182" ht="12.75" customHeight="1" x14ac:dyDescent="0.25"/>
    <row r="8183" ht="12.75" customHeight="1" x14ac:dyDescent="0.25"/>
    <row r="8184" ht="12.75" customHeight="1" x14ac:dyDescent="0.25"/>
    <row r="8185" ht="12.75" customHeight="1" x14ac:dyDescent="0.25"/>
    <row r="8186" ht="12.75" customHeight="1" x14ac:dyDescent="0.25"/>
    <row r="8187" ht="12.75" customHeight="1" x14ac:dyDescent="0.25"/>
    <row r="8188" ht="12.75" customHeight="1" x14ac:dyDescent="0.25"/>
    <row r="8189" ht="12.75" customHeight="1" x14ac:dyDescent="0.25"/>
    <row r="8190" ht="12.75" customHeight="1" x14ac:dyDescent="0.25"/>
    <row r="8191" ht="12.75" customHeight="1" x14ac:dyDescent="0.25"/>
    <row r="8192" ht="12.75" customHeight="1" x14ac:dyDescent="0.25"/>
    <row r="8193" ht="12.75" customHeight="1" x14ac:dyDescent="0.25"/>
    <row r="8194" ht="12.75" customHeight="1" x14ac:dyDescent="0.25"/>
    <row r="8195" ht="12.75" customHeight="1" x14ac:dyDescent="0.25"/>
    <row r="8196" ht="12.75" customHeight="1" x14ac:dyDescent="0.25"/>
    <row r="8197" ht="12.75" customHeight="1" x14ac:dyDescent="0.25"/>
    <row r="8198" ht="12.75" customHeight="1" x14ac:dyDescent="0.25"/>
    <row r="8199" ht="12.75" customHeight="1" x14ac:dyDescent="0.25"/>
    <row r="8200" ht="12.75" customHeight="1" x14ac:dyDescent="0.25"/>
    <row r="8201" ht="12.75" customHeight="1" x14ac:dyDescent="0.25"/>
    <row r="8202" ht="12.75" customHeight="1" x14ac:dyDescent="0.25"/>
    <row r="8203" ht="12.75" customHeight="1" x14ac:dyDescent="0.25"/>
    <row r="8204" ht="12.75" customHeight="1" x14ac:dyDescent="0.25"/>
    <row r="8205" ht="12.75" customHeight="1" x14ac:dyDescent="0.25"/>
    <row r="8206" ht="12.75" customHeight="1" x14ac:dyDescent="0.25"/>
    <row r="8207" ht="12.75" customHeight="1" x14ac:dyDescent="0.25"/>
    <row r="8208" ht="12.75" customHeight="1" x14ac:dyDescent="0.25"/>
    <row r="8209" ht="12.75" customHeight="1" x14ac:dyDescent="0.25"/>
    <row r="8210" ht="12.75" customHeight="1" x14ac:dyDescent="0.25"/>
    <row r="8211" ht="12.75" customHeight="1" x14ac:dyDescent="0.25"/>
    <row r="8212" ht="12.75" customHeight="1" x14ac:dyDescent="0.25"/>
    <row r="8213" ht="12.75" customHeight="1" x14ac:dyDescent="0.25"/>
    <row r="8214" ht="12.75" customHeight="1" x14ac:dyDescent="0.25"/>
    <row r="8215" ht="12.75" customHeight="1" x14ac:dyDescent="0.25"/>
    <row r="8216" ht="12.75" customHeight="1" x14ac:dyDescent="0.25"/>
    <row r="8217" ht="12.75" customHeight="1" x14ac:dyDescent="0.25"/>
    <row r="8218" ht="12.75" customHeight="1" x14ac:dyDescent="0.25"/>
    <row r="8219" ht="12.75" customHeight="1" x14ac:dyDescent="0.25"/>
    <row r="8220" ht="12.75" customHeight="1" x14ac:dyDescent="0.25"/>
    <row r="8221" ht="12.75" customHeight="1" x14ac:dyDescent="0.25"/>
    <row r="8222" ht="12.75" customHeight="1" x14ac:dyDescent="0.25"/>
    <row r="8223" ht="12.75" customHeight="1" x14ac:dyDescent="0.25"/>
    <row r="8224" ht="12.75" customHeight="1" x14ac:dyDescent="0.25"/>
    <row r="8225" ht="12.75" customHeight="1" x14ac:dyDescent="0.25"/>
    <row r="8226" ht="12.75" customHeight="1" x14ac:dyDescent="0.25"/>
    <row r="8227" ht="12.75" customHeight="1" x14ac:dyDescent="0.25"/>
    <row r="8228" ht="12.75" customHeight="1" x14ac:dyDescent="0.25"/>
    <row r="8229" ht="12.75" customHeight="1" x14ac:dyDescent="0.25"/>
    <row r="8230" ht="12.75" customHeight="1" x14ac:dyDescent="0.25"/>
    <row r="8231" ht="12.75" customHeight="1" x14ac:dyDescent="0.25"/>
    <row r="8232" ht="12.75" customHeight="1" x14ac:dyDescent="0.25"/>
    <row r="8233" ht="12.75" customHeight="1" x14ac:dyDescent="0.25"/>
    <row r="8234" ht="12.75" customHeight="1" x14ac:dyDescent="0.25"/>
    <row r="8235" ht="12.75" customHeight="1" x14ac:dyDescent="0.25"/>
    <row r="8236" ht="12.75" customHeight="1" x14ac:dyDescent="0.25"/>
    <row r="8237" ht="12.75" customHeight="1" x14ac:dyDescent="0.25"/>
    <row r="8238" ht="12.75" customHeight="1" x14ac:dyDescent="0.25"/>
    <row r="8239" ht="12.75" customHeight="1" x14ac:dyDescent="0.25"/>
    <row r="8240" ht="12.75" customHeight="1" x14ac:dyDescent="0.25"/>
    <row r="8241" ht="12.75" customHeight="1" x14ac:dyDescent="0.25"/>
    <row r="8242" ht="12.75" customHeight="1" x14ac:dyDescent="0.25"/>
    <row r="8243" ht="12.75" customHeight="1" x14ac:dyDescent="0.25"/>
    <row r="8244" ht="12.75" customHeight="1" x14ac:dyDescent="0.25"/>
    <row r="8245" ht="12.75" customHeight="1" x14ac:dyDescent="0.25"/>
    <row r="8246" ht="12.75" customHeight="1" x14ac:dyDescent="0.25"/>
    <row r="8247" ht="12.75" customHeight="1" x14ac:dyDescent="0.25"/>
    <row r="8248" ht="12.75" customHeight="1" x14ac:dyDescent="0.25"/>
    <row r="8249" ht="12.75" customHeight="1" x14ac:dyDescent="0.25"/>
    <row r="8250" ht="12.75" customHeight="1" x14ac:dyDescent="0.25"/>
    <row r="8251" ht="12.75" customHeight="1" x14ac:dyDescent="0.25"/>
    <row r="8252" ht="12.75" customHeight="1" x14ac:dyDescent="0.25"/>
    <row r="8253" ht="12.75" customHeight="1" x14ac:dyDescent="0.25"/>
    <row r="8254" ht="12.75" customHeight="1" x14ac:dyDescent="0.25"/>
    <row r="8255" ht="12.75" customHeight="1" x14ac:dyDescent="0.25"/>
    <row r="8256" ht="12.75" customHeight="1" x14ac:dyDescent="0.25"/>
    <row r="8257" ht="12.75" customHeight="1" x14ac:dyDescent="0.25"/>
    <row r="8258" ht="12.75" customHeight="1" x14ac:dyDescent="0.25"/>
    <row r="8259" ht="12.75" customHeight="1" x14ac:dyDescent="0.25"/>
    <row r="8260" ht="12.75" customHeight="1" x14ac:dyDescent="0.25"/>
    <row r="8261" ht="12.75" customHeight="1" x14ac:dyDescent="0.25"/>
    <row r="8262" ht="12.75" customHeight="1" x14ac:dyDescent="0.25"/>
    <row r="8263" ht="12.75" customHeight="1" x14ac:dyDescent="0.25"/>
    <row r="8264" ht="12.75" customHeight="1" x14ac:dyDescent="0.25"/>
    <row r="8265" ht="12.75" customHeight="1" x14ac:dyDescent="0.25"/>
    <row r="8266" ht="12.75" customHeight="1" x14ac:dyDescent="0.25"/>
    <row r="8267" ht="12.75" customHeight="1" x14ac:dyDescent="0.25"/>
    <row r="8268" ht="12.75" customHeight="1" x14ac:dyDescent="0.25"/>
    <row r="8269" ht="12.75" customHeight="1" x14ac:dyDescent="0.25"/>
    <row r="8270" ht="12.75" customHeight="1" x14ac:dyDescent="0.25"/>
    <row r="8271" ht="12.75" customHeight="1" x14ac:dyDescent="0.25"/>
    <row r="8272" ht="12.75" customHeight="1" x14ac:dyDescent="0.25"/>
    <row r="8273" ht="12.75" customHeight="1" x14ac:dyDescent="0.25"/>
    <row r="8274" ht="12.75" customHeight="1" x14ac:dyDescent="0.25"/>
    <row r="8275" ht="12.75" customHeight="1" x14ac:dyDescent="0.25"/>
    <row r="8276" ht="12.75" customHeight="1" x14ac:dyDescent="0.25"/>
    <row r="8277" ht="12.75" customHeight="1" x14ac:dyDescent="0.25"/>
    <row r="8278" ht="12.75" customHeight="1" x14ac:dyDescent="0.25"/>
    <row r="8279" ht="12.75" customHeight="1" x14ac:dyDescent="0.25"/>
    <row r="8280" ht="12.75" customHeight="1" x14ac:dyDescent="0.25"/>
    <row r="8281" ht="12.75" customHeight="1" x14ac:dyDescent="0.25"/>
    <row r="8282" ht="12.75" customHeight="1" x14ac:dyDescent="0.25"/>
    <row r="8283" ht="12.75" customHeight="1" x14ac:dyDescent="0.25"/>
    <row r="8284" ht="12.75" customHeight="1" x14ac:dyDescent="0.25"/>
    <row r="8285" ht="12.75" customHeight="1" x14ac:dyDescent="0.25"/>
    <row r="8286" ht="12.75" customHeight="1" x14ac:dyDescent="0.25"/>
    <row r="8287" ht="12.75" customHeight="1" x14ac:dyDescent="0.25"/>
    <row r="8288" ht="12.75" customHeight="1" x14ac:dyDescent="0.25"/>
    <row r="8289" ht="12.75" customHeight="1" x14ac:dyDescent="0.25"/>
    <row r="8290" ht="12.75" customHeight="1" x14ac:dyDescent="0.25"/>
    <row r="8291" ht="12.75" customHeight="1" x14ac:dyDescent="0.25"/>
    <row r="8292" ht="12.75" customHeight="1" x14ac:dyDescent="0.25"/>
    <row r="8293" ht="12.75" customHeight="1" x14ac:dyDescent="0.25"/>
    <row r="8294" ht="12.75" customHeight="1" x14ac:dyDescent="0.25"/>
    <row r="8295" ht="12.75" customHeight="1" x14ac:dyDescent="0.25"/>
    <row r="8296" ht="12.75" customHeight="1" x14ac:dyDescent="0.25"/>
    <row r="8297" ht="12.75" customHeight="1" x14ac:dyDescent="0.25"/>
    <row r="8298" ht="12.75" customHeight="1" x14ac:dyDescent="0.25"/>
    <row r="8299" ht="12.75" customHeight="1" x14ac:dyDescent="0.25"/>
    <row r="8300" ht="12.75" customHeight="1" x14ac:dyDescent="0.25"/>
    <row r="8301" ht="12.75" customHeight="1" x14ac:dyDescent="0.25"/>
    <row r="8302" ht="12.75" customHeight="1" x14ac:dyDescent="0.25"/>
    <row r="8303" ht="12.75" customHeight="1" x14ac:dyDescent="0.25"/>
    <row r="8304" ht="12.75" customHeight="1" x14ac:dyDescent="0.25"/>
    <row r="8305" ht="12.75" customHeight="1" x14ac:dyDescent="0.25"/>
    <row r="8306" ht="12.75" customHeight="1" x14ac:dyDescent="0.25"/>
    <row r="8307" ht="12.75" customHeight="1" x14ac:dyDescent="0.25"/>
    <row r="8308" ht="12.75" customHeight="1" x14ac:dyDescent="0.25"/>
    <row r="8309" ht="12.75" customHeight="1" x14ac:dyDescent="0.25"/>
    <row r="8310" ht="12.75" customHeight="1" x14ac:dyDescent="0.25"/>
    <row r="8311" ht="12.75" customHeight="1" x14ac:dyDescent="0.25"/>
    <row r="8312" ht="12.75" customHeight="1" x14ac:dyDescent="0.25"/>
    <row r="8313" ht="12.75" customHeight="1" x14ac:dyDescent="0.25"/>
    <row r="8314" ht="12.75" customHeight="1" x14ac:dyDescent="0.25"/>
    <row r="8315" ht="12.75" customHeight="1" x14ac:dyDescent="0.25"/>
    <row r="8316" ht="12.75" customHeight="1" x14ac:dyDescent="0.25"/>
    <row r="8317" ht="12.75" customHeight="1" x14ac:dyDescent="0.25"/>
    <row r="8318" ht="12.75" customHeight="1" x14ac:dyDescent="0.25"/>
    <row r="8319" ht="12.75" customHeight="1" x14ac:dyDescent="0.25"/>
    <row r="8320" ht="12.75" customHeight="1" x14ac:dyDescent="0.25"/>
    <row r="8321" ht="12.75" customHeight="1" x14ac:dyDescent="0.25"/>
    <row r="8322" ht="12.75" customHeight="1" x14ac:dyDescent="0.25"/>
    <row r="8323" ht="12.75" customHeight="1" x14ac:dyDescent="0.25"/>
    <row r="8324" ht="12.75" customHeight="1" x14ac:dyDescent="0.25"/>
    <row r="8325" ht="12.75" customHeight="1" x14ac:dyDescent="0.25"/>
    <row r="8326" ht="12.75" customHeight="1" x14ac:dyDescent="0.25"/>
    <row r="8327" ht="12.75" customHeight="1" x14ac:dyDescent="0.25"/>
    <row r="8328" ht="12.75" customHeight="1" x14ac:dyDescent="0.25"/>
    <row r="8329" ht="12.75" customHeight="1" x14ac:dyDescent="0.25"/>
    <row r="8330" ht="12.75" customHeight="1" x14ac:dyDescent="0.25"/>
    <row r="8331" ht="12.75" customHeight="1" x14ac:dyDescent="0.25"/>
    <row r="8332" ht="12.75" customHeight="1" x14ac:dyDescent="0.25"/>
    <row r="8333" ht="12.75" customHeight="1" x14ac:dyDescent="0.25"/>
    <row r="8334" ht="12.75" customHeight="1" x14ac:dyDescent="0.25"/>
    <row r="8335" ht="12.75" customHeight="1" x14ac:dyDescent="0.25"/>
    <row r="8336" ht="12.75" customHeight="1" x14ac:dyDescent="0.25"/>
    <row r="8337" ht="12.75" customHeight="1" x14ac:dyDescent="0.25"/>
    <row r="8338" ht="12.75" customHeight="1" x14ac:dyDescent="0.25"/>
    <row r="8339" ht="12.75" customHeight="1" x14ac:dyDescent="0.25"/>
    <row r="8340" ht="12.75" customHeight="1" x14ac:dyDescent="0.25"/>
    <row r="8341" ht="12.75" customHeight="1" x14ac:dyDescent="0.25"/>
    <row r="8342" ht="12.75" customHeight="1" x14ac:dyDescent="0.25"/>
    <row r="8343" ht="12.75" customHeight="1" x14ac:dyDescent="0.25"/>
    <row r="8344" ht="12.75" customHeight="1" x14ac:dyDescent="0.25"/>
    <row r="8345" ht="12.75" customHeight="1" x14ac:dyDescent="0.25"/>
    <row r="8346" ht="12.75" customHeight="1" x14ac:dyDescent="0.25"/>
    <row r="8347" ht="12.75" customHeight="1" x14ac:dyDescent="0.25"/>
    <row r="8348" ht="12.75" customHeight="1" x14ac:dyDescent="0.25"/>
    <row r="8349" ht="12.75" customHeight="1" x14ac:dyDescent="0.25"/>
    <row r="8350" ht="12.75" customHeight="1" x14ac:dyDescent="0.25"/>
    <row r="8351" ht="12.75" customHeight="1" x14ac:dyDescent="0.25"/>
    <row r="8352" ht="12.75" customHeight="1" x14ac:dyDescent="0.25"/>
    <row r="8353" ht="12.75" customHeight="1" x14ac:dyDescent="0.25"/>
    <row r="8354" ht="12.75" customHeight="1" x14ac:dyDescent="0.25"/>
    <row r="8355" ht="12.75" customHeight="1" x14ac:dyDescent="0.25"/>
    <row r="8356" ht="12.75" customHeight="1" x14ac:dyDescent="0.25"/>
    <row r="8357" ht="12.75" customHeight="1" x14ac:dyDescent="0.25"/>
    <row r="8358" ht="12.75" customHeight="1" x14ac:dyDescent="0.25"/>
    <row r="8359" ht="12.75" customHeight="1" x14ac:dyDescent="0.25"/>
    <row r="8360" ht="12.75" customHeight="1" x14ac:dyDescent="0.25"/>
    <row r="8361" ht="12.75" customHeight="1" x14ac:dyDescent="0.25"/>
    <row r="8362" ht="12.75" customHeight="1" x14ac:dyDescent="0.25"/>
    <row r="8363" ht="12.75" customHeight="1" x14ac:dyDescent="0.25"/>
    <row r="8364" ht="12.75" customHeight="1" x14ac:dyDescent="0.25"/>
    <row r="8365" ht="12.75" customHeight="1" x14ac:dyDescent="0.25"/>
    <row r="8366" ht="12.75" customHeight="1" x14ac:dyDescent="0.25"/>
    <row r="8367" ht="12.75" customHeight="1" x14ac:dyDescent="0.25"/>
    <row r="8368" ht="12.75" customHeight="1" x14ac:dyDescent="0.25"/>
    <row r="8369" ht="12.75" customHeight="1" x14ac:dyDescent="0.25"/>
    <row r="8370" ht="12.75" customHeight="1" x14ac:dyDescent="0.25"/>
    <row r="8371" ht="12.75" customHeight="1" x14ac:dyDescent="0.25"/>
    <row r="8372" ht="12.75" customHeight="1" x14ac:dyDescent="0.25"/>
    <row r="8373" ht="12.75" customHeight="1" x14ac:dyDescent="0.25"/>
    <row r="8374" ht="12.75" customHeight="1" x14ac:dyDescent="0.25"/>
    <row r="8375" ht="12.75" customHeight="1" x14ac:dyDescent="0.25"/>
    <row r="8376" ht="12.75" customHeight="1" x14ac:dyDescent="0.25"/>
    <row r="8377" ht="12.75" customHeight="1" x14ac:dyDescent="0.25"/>
    <row r="8378" ht="12.75" customHeight="1" x14ac:dyDescent="0.25"/>
    <row r="8379" ht="12.75" customHeight="1" x14ac:dyDescent="0.25"/>
    <row r="8380" ht="12.75" customHeight="1" x14ac:dyDescent="0.25"/>
    <row r="8381" ht="12.75" customHeight="1" x14ac:dyDescent="0.25"/>
    <row r="8382" ht="12.75" customHeight="1" x14ac:dyDescent="0.25"/>
    <row r="8383" ht="12.75" customHeight="1" x14ac:dyDescent="0.25"/>
    <row r="8384" ht="12.75" customHeight="1" x14ac:dyDescent="0.25"/>
    <row r="8385" ht="12.75" customHeight="1" x14ac:dyDescent="0.25"/>
    <row r="8386" ht="12.75" customHeight="1" x14ac:dyDescent="0.25"/>
    <row r="8387" ht="12.75" customHeight="1" x14ac:dyDescent="0.25"/>
    <row r="8388" ht="12.75" customHeight="1" x14ac:dyDescent="0.25"/>
    <row r="8389" ht="12.75" customHeight="1" x14ac:dyDescent="0.25"/>
    <row r="8390" ht="12.75" customHeight="1" x14ac:dyDescent="0.25"/>
    <row r="8391" ht="12.75" customHeight="1" x14ac:dyDescent="0.25"/>
    <row r="8392" ht="12.75" customHeight="1" x14ac:dyDescent="0.25"/>
    <row r="8393" ht="12.75" customHeight="1" x14ac:dyDescent="0.25"/>
    <row r="8394" ht="12.75" customHeight="1" x14ac:dyDescent="0.25"/>
    <row r="8395" ht="12.75" customHeight="1" x14ac:dyDescent="0.25"/>
    <row r="8396" ht="12.75" customHeight="1" x14ac:dyDescent="0.25"/>
    <row r="8397" ht="12.75" customHeight="1" x14ac:dyDescent="0.25"/>
    <row r="8398" ht="12.75" customHeight="1" x14ac:dyDescent="0.25"/>
    <row r="8399" ht="12.75" customHeight="1" x14ac:dyDescent="0.25"/>
    <row r="8400" ht="12.75" customHeight="1" x14ac:dyDescent="0.25"/>
    <row r="8401" ht="12.75" customHeight="1" x14ac:dyDescent="0.25"/>
    <row r="8402" ht="12.75" customHeight="1" x14ac:dyDescent="0.25"/>
    <row r="8403" ht="12.75" customHeight="1" x14ac:dyDescent="0.25"/>
    <row r="8404" ht="12.75" customHeight="1" x14ac:dyDescent="0.25"/>
    <row r="8405" ht="12.75" customHeight="1" x14ac:dyDescent="0.25"/>
    <row r="8406" ht="12.75" customHeight="1" x14ac:dyDescent="0.25"/>
    <row r="8407" ht="12.75" customHeight="1" x14ac:dyDescent="0.25"/>
    <row r="8408" ht="12.75" customHeight="1" x14ac:dyDescent="0.25"/>
    <row r="8409" ht="12.75" customHeight="1" x14ac:dyDescent="0.25"/>
    <row r="8410" ht="12.75" customHeight="1" x14ac:dyDescent="0.25"/>
    <row r="8411" ht="12.75" customHeight="1" x14ac:dyDescent="0.25"/>
    <row r="8412" ht="12.75" customHeight="1" x14ac:dyDescent="0.25"/>
    <row r="8413" ht="12.75" customHeight="1" x14ac:dyDescent="0.25"/>
    <row r="8414" ht="12.75" customHeight="1" x14ac:dyDescent="0.25"/>
    <row r="8415" ht="12.75" customHeight="1" x14ac:dyDescent="0.25"/>
    <row r="8416" ht="12.75" customHeight="1" x14ac:dyDescent="0.25"/>
    <row r="8417" ht="12.75" customHeight="1" x14ac:dyDescent="0.25"/>
    <row r="8418" ht="12.75" customHeight="1" x14ac:dyDescent="0.25"/>
    <row r="8419" ht="12.75" customHeight="1" x14ac:dyDescent="0.25"/>
    <row r="8420" ht="12.75" customHeight="1" x14ac:dyDescent="0.25"/>
    <row r="8421" ht="12.75" customHeight="1" x14ac:dyDescent="0.25"/>
    <row r="8422" ht="12.75" customHeight="1" x14ac:dyDescent="0.25"/>
    <row r="8423" ht="12.75" customHeight="1" x14ac:dyDescent="0.25"/>
    <row r="8424" ht="12.75" customHeight="1" x14ac:dyDescent="0.25"/>
    <row r="8425" ht="12.75" customHeight="1" x14ac:dyDescent="0.25"/>
    <row r="8426" ht="12.75" customHeight="1" x14ac:dyDescent="0.25"/>
    <row r="8427" ht="12.75" customHeight="1" x14ac:dyDescent="0.25"/>
    <row r="8428" ht="12.75" customHeight="1" x14ac:dyDescent="0.25"/>
    <row r="8429" ht="12.75" customHeight="1" x14ac:dyDescent="0.25"/>
    <row r="8430" ht="12.75" customHeight="1" x14ac:dyDescent="0.25"/>
    <row r="8431" ht="12.75" customHeight="1" x14ac:dyDescent="0.25"/>
    <row r="8432" ht="12.75" customHeight="1" x14ac:dyDescent="0.25"/>
    <row r="8433" ht="12.75" customHeight="1" x14ac:dyDescent="0.25"/>
    <row r="8434" ht="12.75" customHeight="1" x14ac:dyDescent="0.25"/>
    <row r="8435" ht="12.75" customHeight="1" x14ac:dyDescent="0.25"/>
    <row r="8436" ht="12.75" customHeight="1" x14ac:dyDescent="0.25"/>
    <row r="8437" ht="12.75" customHeight="1" x14ac:dyDescent="0.25"/>
    <row r="8438" ht="12.75" customHeight="1" x14ac:dyDescent="0.25"/>
    <row r="8439" ht="12.75" customHeight="1" x14ac:dyDescent="0.25"/>
    <row r="8440" ht="12.75" customHeight="1" x14ac:dyDescent="0.25"/>
    <row r="8441" ht="12.75" customHeight="1" x14ac:dyDescent="0.25"/>
    <row r="8442" ht="12.75" customHeight="1" x14ac:dyDescent="0.25"/>
    <row r="8443" ht="12.75" customHeight="1" x14ac:dyDescent="0.25"/>
    <row r="8444" ht="12.75" customHeight="1" x14ac:dyDescent="0.25"/>
    <row r="8445" ht="12.75" customHeight="1" x14ac:dyDescent="0.25"/>
    <row r="8446" ht="12.75" customHeight="1" x14ac:dyDescent="0.25"/>
    <row r="8447" ht="12.75" customHeight="1" x14ac:dyDescent="0.25"/>
    <row r="8448" ht="12.75" customHeight="1" x14ac:dyDescent="0.25"/>
    <row r="8449" ht="12.75" customHeight="1" x14ac:dyDescent="0.25"/>
    <row r="8450" ht="12.75" customHeight="1" x14ac:dyDescent="0.25"/>
    <row r="8451" ht="12.75" customHeight="1" x14ac:dyDescent="0.25"/>
    <row r="8452" ht="12.75" customHeight="1" x14ac:dyDescent="0.25"/>
    <row r="8453" ht="12.75" customHeight="1" x14ac:dyDescent="0.25"/>
    <row r="8454" ht="12.75" customHeight="1" x14ac:dyDescent="0.25"/>
    <row r="8455" ht="12.75" customHeight="1" x14ac:dyDescent="0.25"/>
    <row r="8456" ht="12.75" customHeight="1" x14ac:dyDescent="0.25"/>
    <row r="8457" ht="12.75" customHeight="1" x14ac:dyDescent="0.25"/>
    <row r="8458" ht="12.75" customHeight="1" x14ac:dyDescent="0.25"/>
    <row r="8459" ht="12.75" customHeight="1" x14ac:dyDescent="0.25"/>
    <row r="8460" ht="12.75" customHeight="1" x14ac:dyDescent="0.25"/>
    <row r="8461" ht="12.75" customHeight="1" x14ac:dyDescent="0.25"/>
    <row r="8462" ht="12.75" customHeight="1" x14ac:dyDescent="0.25"/>
    <row r="8463" ht="12.75" customHeight="1" x14ac:dyDescent="0.25"/>
    <row r="8464" ht="12.75" customHeight="1" x14ac:dyDescent="0.25"/>
    <row r="8465" ht="12.75" customHeight="1" x14ac:dyDescent="0.25"/>
    <row r="8466" ht="12.75" customHeight="1" x14ac:dyDescent="0.25"/>
    <row r="8467" ht="12.75" customHeight="1" x14ac:dyDescent="0.25"/>
    <row r="8468" ht="12.75" customHeight="1" x14ac:dyDescent="0.25"/>
    <row r="8469" ht="12.75" customHeight="1" x14ac:dyDescent="0.25"/>
    <row r="8470" ht="12.75" customHeight="1" x14ac:dyDescent="0.25"/>
    <row r="8471" ht="12.75" customHeight="1" x14ac:dyDescent="0.25"/>
    <row r="8472" ht="12.75" customHeight="1" x14ac:dyDescent="0.25"/>
    <row r="8473" ht="12.75" customHeight="1" x14ac:dyDescent="0.25"/>
    <row r="8474" ht="12.75" customHeight="1" x14ac:dyDescent="0.25"/>
    <row r="8475" ht="12.75" customHeight="1" x14ac:dyDescent="0.25"/>
    <row r="8476" ht="12.75" customHeight="1" x14ac:dyDescent="0.25"/>
    <row r="8477" ht="12.75" customHeight="1" x14ac:dyDescent="0.25"/>
    <row r="8478" ht="12.75" customHeight="1" x14ac:dyDescent="0.25"/>
    <row r="8479" ht="12.75" customHeight="1" x14ac:dyDescent="0.25"/>
    <row r="8480" ht="12.75" customHeight="1" x14ac:dyDescent="0.25"/>
    <row r="8481" ht="12.75" customHeight="1" x14ac:dyDescent="0.25"/>
    <row r="8482" ht="12.75" customHeight="1" x14ac:dyDescent="0.25"/>
    <row r="8483" ht="12.75" customHeight="1" x14ac:dyDescent="0.25"/>
    <row r="8484" ht="12.75" customHeight="1" x14ac:dyDescent="0.25"/>
    <row r="8485" ht="12.75" customHeight="1" x14ac:dyDescent="0.25"/>
    <row r="8486" ht="12.75" customHeight="1" x14ac:dyDescent="0.25"/>
    <row r="8487" ht="12.75" customHeight="1" x14ac:dyDescent="0.25"/>
    <row r="8488" ht="12.75" customHeight="1" x14ac:dyDescent="0.25"/>
    <row r="8489" ht="12.75" customHeight="1" x14ac:dyDescent="0.25"/>
    <row r="8490" ht="12.75" customHeight="1" x14ac:dyDescent="0.25"/>
    <row r="8491" ht="12.75" customHeight="1" x14ac:dyDescent="0.25"/>
    <row r="8492" ht="12.75" customHeight="1" x14ac:dyDescent="0.25"/>
    <row r="8493" ht="12.75" customHeight="1" x14ac:dyDescent="0.25"/>
    <row r="8494" ht="12.75" customHeight="1" x14ac:dyDescent="0.25"/>
    <row r="8495" ht="12.75" customHeight="1" x14ac:dyDescent="0.25"/>
    <row r="8496" ht="12.75" customHeight="1" x14ac:dyDescent="0.25"/>
    <row r="8497" ht="12.75" customHeight="1" x14ac:dyDescent="0.25"/>
    <row r="8498" ht="12.75" customHeight="1" x14ac:dyDescent="0.25"/>
    <row r="8499" ht="12.75" customHeight="1" x14ac:dyDescent="0.25"/>
    <row r="8500" ht="12.75" customHeight="1" x14ac:dyDescent="0.25"/>
    <row r="8501" ht="12.75" customHeight="1" x14ac:dyDescent="0.25"/>
    <row r="8502" ht="12.75" customHeight="1" x14ac:dyDescent="0.25"/>
    <row r="8503" ht="12.75" customHeight="1" x14ac:dyDescent="0.25"/>
    <row r="8504" ht="12.75" customHeight="1" x14ac:dyDescent="0.25"/>
    <row r="8505" ht="12.75" customHeight="1" x14ac:dyDescent="0.25"/>
    <row r="8506" ht="12.75" customHeight="1" x14ac:dyDescent="0.25"/>
    <row r="8507" ht="12.75" customHeight="1" x14ac:dyDescent="0.25"/>
    <row r="8508" ht="12.75" customHeight="1" x14ac:dyDescent="0.25"/>
    <row r="8509" ht="12.75" customHeight="1" x14ac:dyDescent="0.25"/>
    <row r="8510" ht="12.75" customHeight="1" x14ac:dyDescent="0.25"/>
    <row r="8511" ht="12.75" customHeight="1" x14ac:dyDescent="0.25"/>
    <row r="8512" ht="12.75" customHeight="1" x14ac:dyDescent="0.25"/>
    <row r="8513" ht="12.75" customHeight="1" x14ac:dyDescent="0.25"/>
    <row r="8514" ht="12.75" customHeight="1" x14ac:dyDescent="0.25"/>
    <row r="8515" ht="12.75" customHeight="1" x14ac:dyDescent="0.25"/>
    <row r="8516" ht="12.75" customHeight="1" x14ac:dyDescent="0.25"/>
    <row r="8517" ht="12.75" customHeight="1" x14ac:dyDescent="0.25"/>
    <row r="8518" ht="12.75" customHeight="1" x14ac:dyDescent="0.25"/>
    <row r="8519" ht="12.75" customHeight="1" x14ac:dyDescent="0.25"/>
    <row r="8520" ht="12.75" customHeight="1" x14ac:dyDescent="0.25"/>
    <row r="8521" ht="12.75" customHeight="1" x14ac:dyDescent="0.25"/>
    <row r="8522" ht="12.75" customHeight="1" x14ac:dyDescent="0.25"/>
    <row r="8523" ht="12.75" customHeight="1" x14ac:dyDescent="0.25"/>
    <row r="8524" ht="12.75" customHeight="1" x14ac:dyDescent="0.25"/>
    <row r="8525" ht="12.75" customHeight="1" x14ac:dyDescent="0.25"/>
    <row r="8526" ht="12.75" customHeight="1" x14ac:dyDescent="0.25"/>
    <row r="8527" ht="12.75" customHeight="1" x14ac:dyDescent="0.25"/>
    <row r="8528" ht="12.75" customHeight="1" x14ac:dyDescent="0.25"/>
    <row r="8529" ht="12.75" customHeight="1" x14ac:dyDescent="0.25"/>
    <row r="8530" ht="12.75" customHeight="1" x14ac:dyDescent="0.25"/>
    <row r="8531" ht="12.75" customHeight="1" x14ac:dyDescent="0.25"/>
    <row r="8532" ht="12.75" customHeight="1" x14ac:dyDescent="0.25"/>
    <row r="8533" ht="12.75" customHeight="1" x14ac:dyDescent="0.25"/>
    <row r="8534" ht="12.75" customHeight="1" x14ac:dyDescent="0.25"/>
    <row r="8535" ht="12.75" customHeight="1" x14ac:dyDescent="0.25"/>
    <row r="8536" ht="12.75" customHeight="1" x14ac:dyDescent="0.25"/>
    <row r="8537" ht="12.75" customHeight="1" x14ac:dyDescent="0.25"/>
    <row r="8538" ht="12.75" customHeight="1" x14ac:dyDescent="0.25"/>
    <row r="8539" ht="12.75" customHeight="1" x14ac:dyDescent="0.25"/>
    <row r="8540" ht="12.75" customHeight="1" x14ac:dyDescent="0.25"/>
    <row r="8541" ht="12.75" customHeight="1" x14ac:dyDescent="0.25"/>
    <row r="8542" ht="12.75" customHeight="1" x14ac:dyDescent="0.25"/>
    <row r="8543" ht="12.75" customHeight="1" x14ac:dyDescent="0.25"/>
    <row r="8544" ht="12.75" customHeight="1" x14ac:dyDescent="0.25"/>
    <row r="8545" ht="12.75" customHeight="1" x14ac:dyDescent="0.25"/>
    <row r="8546" ht="12.75" customHeight="1" x14ac:dyDescent="0.25"/>
    <row r="8547" ht="12.75" customHeight="1" x14ac:dyDescent="0.25"/>
    <row r="8548" ht="12.75" customHeight="1" x14ac:dyDescent="0.25"/>
    <row r="8549" ht="12.75" customHeight="1" x14ac:dyDescent="0.25"/>
    <row r="8550" ht="12.75" customHeight="1" x14ac:dyDescent="0.25"/>
    <row r="8551" ht="12.75" customHeight="1" x14ac:dyDescent="0.25"/>
    <row r="8552" ht="12.75" customHeight="1" x14ac:dyDescent="0.25"/>
    <row r="8553" ht="12.75" customHeight="1" x14ac:dyDescent="0.25"/>
    <row r="8554" ht="12.75" customHeight="1" x14ac:dyDescent="0.25"/>
    <row r="8555" ht="12.75" customHeight="1" x14ac:dyDescent="0.25"/>
    <row r="8556" ht="12.75" customHeight="1" x14ac:dyDescent="0.25"/>
    <row r="8557" ht="12.75" customHeight="1" x14ac:dyDescent="0.25"/>
    <row r="8558" ht="12.75" customHeight="1" x14ac:dyDescent="0.25"/>
    <row r="8559" ht="12.75" customHeight="1" x14ac:dyDescent="0.25"/>
    <row r="8560" ht="12.75" customHeight="1" x14ac:dyDescent="0.25"/>
    <row r="8561" ht="12.75" customHeight="1" x14ac:dyDescent="0.25"/>
    <row r="8562" ht="12.75" customHeight="1" x14ac:dyDescent="0.25"/>
    <row r="8563" ht="12.75" customHeight="1" x14ac:dyDescent="0.25"/>
    <row r="8564" ht="12.75" customHeight="1" x14ac:dyDescent="0.25"/>
    <row r="8565" ht="12.75" customHeight="1" x14ac:dyDescent="0.25"/>
    <row r="8566" ht="12.75" customHeight="1" x14ac:dyDescent="0.25"/>
    <row r="8567" ht="12.75" customHeight="1" x14ac:dyDescent="0.25"/>
    <row r="8568" ht="12.75" customHeight="1" x14ac:dyDescent="0.25"/>
    <row r="8569" ht="12.75" customHeight="1" x14ac:dyDescent="0.25"/>
    <row r="8570" ht="12.75" customHeight="1" x14ac:dyDescent="0.25"/>
    <row r="8571" ht="12.75" customHeight="1" x14ac:dyDescent="0.25"/>
    <row r="8572" ht="12.75" customHeight="1" x14ac:dyDescent="0.25"/>
    <row r="8573" ht="12.75" customHeight="1" x14ac:dyDescent="0.25"/>
    <row r="8574" ht="12.75" customHeight="1" x14ac:dyDescent="0.25"/>
    <row r="8575" ht="12.75" customHeight="1" x14ac:dyDescent="0.25"/>
    <row r="8576" ht="12.75" customHeight="1" x14ac:dyDescent="0.25"/>
    <row r="8577" ht="12.75" customHeight="1" x14ac:dyDescent="0.25"/>
    <row r="8578" ht="12.75" customHeight="1" x14ac:dyDescent="0.25"/>
    <row r="8579" ht="12.75" customHeight="1" x14ac:dyDescent="0.25"/>
    <row r="8580" ht="12.75" customHeight="1" x14ac:dyDescent="0.25"/>
    <row r="8581" ht="12.75" customHeight="1" x14ac:dyDescent="0.25"/>
    <row r="8582" ht="12.75" customHeight="1" x14ac:dyDescent="0.25"/>
    <row r="8583" ht="12.75" customHeight="1" x14ac:dyDescent="0.25"/>
    <row r="8584" ht="12.75" customHeight="1" x14ac:dyDescent="0.25"/>
    <row r="8585" ht="12.75" customHeight="1" x14ac:dyDescent="0.25"/>
    <row r="8586" ht="12.75" customHeight="1" x14ac:dyDescent="0.25"/>
    <row r="8587" ht="12.75" customHeight="1" x14ac:dyDescent="0.25"/>
    <row r="8588" ht="12.75" customHeight="1" x14ac:dyDescent="0.25"/>
    <row r="8589" ht="12.75" customHeight="1" x14ac:dyDescent="0.25"/>
    <row r="8590" ht="12.75" customHeight="1" x14ac:dyDescent="0.25"/>
    <row r="8591" ht="12.75" customHeight="1" x14ac:dyDescent="0.25"/>
    <row r="8592" ht="12.75" customHeight="1" x14ac:dyDescent="0.25"/>
    <row r="8593" ht="12.75" customHeight="1" x14ac:dyDescent="0.25"/>
    <row r="8594" ht="12.75" customHeight="1" x14ac:dyDescent="0.25"/>
    <row r="8595" ht="12.75" customHeight="1" x14ac:dyDescent="0.25"/>
    <row r="8596" ht="12.75" customHeight="1" x14ac:dyDescent="0.25"/>
    <row r="8597" ht="12.75" customHeight="1" x14ac:dyDescent="0.25"/>
    <row r="8598" ht="12.75" customHeight="1" x14ac:dyDescent="0.25"/>
    <row r="8599" ht="12.75" customHeight="1" x14ac:dyDescent="0.25"/>
    <row r="8600" ht="12.75" customHeight="1" x14ac:dyDescent="0.25"/>
    <row r="8601" ht="12.75" customHeight="1" x14ac:dyDescent="0.25"/>
    <row r="8602" ht="12.75" customHeight="1" x14ac:dyDescent="0.25"/>
    <row r="8603" ht="12.75" customHeight="1" x14ac:dyDescent="0.25"/>
    <row r="8604" ht="12.75" customHeight="1" x14ac:dyDescent="0.25"/>
    <row r="8605" ht="12.75" customHeight="1" x14ac:dyDescent="0.25"/>
    <row r="8606" ht="12.75" customHeight="1" x14ac:dyDescent="0.25"/>
    <row r="8607" ht="12.75" customHeight="1" x14ac:dyDescent="0.25"/>
    <row r="8608" ht="12.75" customHeight="1" x14ac:dyDescent="0.25"/>
    <row r="8609" ht="12.75" customHeight="1" x14ac:dyDescent="0.25"/>
    <row r="8610" ht="12.75" customHeight="1" x14ac:dyDescent="0.25"/>
    <row r="8611" ht="12.75" customHeight="1" x14ac:dyDescent="0.25"/>
    <row r="8612" ht="12.75" customHeight="1" x14ac:dyDescent="0.25"/>
    <row r="8613" ht="12.75" customHeight="1" x14ac:dyDescent="0.25"/>
    <row r="8614" ht="12.75" customHeight="1" x14ac:dyDescent="0.25"/>
    <row r="8615" ht="12.75" customHeight="1" x14ac:dyDescent="0.25"/>
    <row r="8616" ht="12.75" customHeight="1" x14ac:dyDescent="0.25"/>
    <row r="8617" ht="12.75" customHeight="1" x14ac:dyDescent="0.25"/>
    <row r="8618" ht="12.75" customHeight="1" x14ac:dyDescent="0.25"/>
    <row r="8619" ht="12.75" customHeight="1" x14ac:dyDescent="0.25"/>
    <row r="8620" ht="12.75" customHeight="1" x14ac:dyDescent="0.25"/>
    <row r="8621" ht="12.75" customHeight="1" x14ac:dyDescent="0.25"/>
    <row r="8622" ht="12.75" customHeight="1" x14ac:dyDescent="0.25"/>
    <row r="8623" ht="12.75" customHeight="1" x14ac:dyDescent="0.25"/>
    <row r="8624" ht="12.75" customHeight="1" x14ac:dyDescent="0.25"/>
    <row r="8625" ht="12.75" customHeight="1" x14ac:dyDescent="0.25"/>
    <row r="8626" ht="12.75" customHeight="1" x14ac:dyDescent="0.25"/>
    <row r="8627" ht="12.75" customHeight="1" x14ac:dyDescent="0.25"/>
    <row r="8628" ht="12.75" customHeight="1" x14ac:dyDescent="0.25"/>
    <row r="8629" ht="12.75" customHeight="1" x14ac:dyDescent="0.25"/>
    <row r="8630" ht="12.75" customHeight="1" x14ac:dyDescent="0.25"/>
    <row r="8631" ht="12.75" customHeight="1" x14ac:dyDescent="0.25"/>
    <row r="8632" ht="12.75" customHeight="1" x14ac:dyDescent="0.25"/>
    <row r="8633" ht="12.75" customHeight="1" x14ac:dyDescent="0.25"/>
    <row r="8634" ht="12.75" customHeight="1" x14ac:dyDescent="0.25"/>
    <row r="8635" ht="12.75" customHeight="1" x14ac:dyDescent="0.25"/>
    <row r="8636" ht="12.75" customHeight="1" x14ac:dyDescent="0.25"/>
    <row r="8637" ht="12.75" customHeight="1" x14ac:dyDescent="0.25"/>
    <row r="8638" ht="12.75" customHeight="1" x14ac:dyDescent="0.25"/>
    <row r="8639" ht="12.75" customHeight="1" x14ac:dyDescent="0.25"/>
    <row r="8640" ht="12.75" customHeight="1" x14ac:dyDescent="0.25"/>
    <row r="8641" ht="12.75" customHeight="1" x14ac:dyDescent="0.25"/>
    <row r="8642" ht="12.75" customHeight="1" x14ac:dyDescent="0.25"/>
    <row r="8643" ht="12.75" customHeight="1" x14ac:dyDescent="0.25"/>
    <row r="8644" ht="12.75" customHeight="1" x14ac:dyDescent="0.25"/>
    <row r="8645" ht="12.75" customHeight="1" x14ac:dyDescent="0.25"/>
    <row r="8646" ht="12.75" customHeight="1" x14ac:dyDescent="0.25"/>
    <row r="8647" ht="12.75" customHeight="1" x14ac:dyDescent="0.25"/>
    <row r="8648" ht="12.75" customHeight="1" x14ac:dyDescent="0.25"/>
    <row r="8649" ht="12.75" customHeight="1" x14ac:dyDescent="0.25"/>
    <row r="8650" ht="12.75" customHeight="1" x14ac:dyDescent="0.25"/>
    <row r="8651" ht="12.75" customHeight="1" x14ac:dyDescent="0.25"/>
    <row r="8652" ht="12.75" customHeight="1" x14ac:dyDescent="0.25"/>
    <row r="8653" ht="12.75" customHeight="1" x14ac:dyDescent="0.25"/>
    <row r="8654" ht="12.75" customHeight="1" x14ac:dyDescent="0.25"/>
    <row r="8655" ht="12.75" customHeight="1" x14ac:dyDescent="0.25"/>
    <row r="8656" ht="12.75" customHeight="1" x14ac:dyDescent="0.25"/>
    <row r="8657" ht="12.75" customHeight="1" x14ac:dyDescent="0.25"/>
    <row r="8658" ht="12.75" customHeight="1" x14ac:dyDescent="0.25"/>
    <row r="8659" ht="12.75" customHeight="1" x14ac:dyDescent="0.25"/>
    <row r="8660" ht="12.75" customHeight="1" x14ac:dyDescent="0.25"/>
    <row r="8661" ht="12.75" customHeight="1" x14ac:dyDescent="0.25"/>
    <row r="8662" ht="12.75" customHeight="1" x14ac:dyDescent="0.25"/>
    <row r="8663" ht="12.75" customHeight="1" x14ac:dyDescent="0.25"/>
    <row r="8664" ht="12.75" customHeight="1" x14ac:dyDescent="0.25"/>
    <row r="8665" ht="12.75" customHeight="1" x14ac:dyDescent="0.25"/>
    <row r="8666" ht="12.75" customHeight="1" x14ac:dyDescent="0.25"/>
    <row r="8667" ht="12.75" customHeight="1" x14ac:dyDescent="0.25"/>
    <row r="8668" ht="12.75" customHeight="1" x14ac:dyDescent="0.25"/>
    <row r="8669" ht="12.75" customHeight="1" x14ac:dyDescent="0.25"/>
    <row r="8670" ht="12.75" customHeight="1" x14ac:dyDescent="0.25"/>
    <row r="8671" ht="12.75" customHeight="1" x14ac:dyDescent="0.25"/>
    <row r="8672" ht="12.75" customHeight="1" x14ac:dyDescent="0.25"/>
    <row r="8673" ht="12.75" customHeight="1" x14ac:dyDescent="0.25"/>
    <row r="8674" ht="12.75" customHeight="1" x14ac:dyDescent="0.25"/>
    <row r="8675" ht="12.75" customHeight="1" x14ac:dyDescent="0.25"/>
    <row r="8676" ht="12.75" customHeight="1" x14ac:dyDescent="0.25"/>
    <row r="8677" ht="12.75" customHeight="1" x14ac:dyDescent="0.25"/>
    <row r="8678" ht="12.75" customHeight="1" x14ac:dyDescent="0.25"/>
    <row r="8679" ht="12.75" customHeight="1" x14ac:dyDescent="0.25"/>
    <row r="8680" ht="12.75" customHeight="1" x14ac:dyDescent="0.25"/>
    <row r="8681" ht="12.75" customHeight="1" x14ac:dyDescent="0.25"/>
    <row r="8682" ht="12.75" customHeight="1" x14ac:dyDescent="0.25"/>
    <row r="8683" ht="12.75" customHeight="1" x14ac:dyDescent="0.25"/>
    <row r="8684" ht="12.75" customHeight="1" x14ac:dyDescent="0.25"/>
    <row r="8685" ht="12.75" customHeight="1" x14ac:dyDescent="0.25"/>
    <row r="8686" ht="12.75" customHeight="1" x14ac:dyDescent="0.25"/>
    <row r="8687" ht="12.75" customHeight="1" x14ac:dyDescent="0.25"/>
    <row r="8688" ht="12.75" customHeight="1" x14ac:dyDescent="0.25"/>
    <row r="8689" ht="12.75" customHeight="1" x14ac:dyDescent="0.25"/>
    <row r="8690" ht="12.75" customHeight="1" x14ac:dyDescent="0.25"/>
    <row r="8691" ht="12.75" customHeight="1" x14ac:dyDescent="0.25"/>
    <row r="8692" ht="12.75" customHeight="1" x14ac:dyDescent="0.25"/>
    <row r="8693" ht="12.75" customHeight="1" x14ac:dyDescent="0.25"/>
    <row r="8694" ht="12.75" customHeight="1" x14ac:dyDescent="0.25"/>
    <row r="8695" ht="12.75" customHeight="1" x14ac:dyDescent="0.25"/>
    <row r="8696" ht="12.75" customHeight="1" x14ac:dyDescent="0.25"/>
    <row r="8697" ht="12.75" customHeight="1" x14ac:dyDescent="0.25"/>
    <row r="8698" ht="12.75" customHeight="1" x14ac:dyDescent="0.25"/>
    <row r="8699" ht="12.75" customHeight="1" x14ac:dyDescent="0.25"/>
    <row r="8700" ht="12.75" customHeight="1" x14ac:dyDescent="0.25"/>
  </sheetData>
  <mergeCells count="228">
    <mergeCell ref="Q417:Q418"/>
    <mergeCell ref="R417:R418"/>
    <mergeCell ref="B435:J435"/>
    <mergeCell ref="B416:J416"/>
    <mergeCell ref="A417:A418"/>
    <mergeCell ref="B417:J417"/>
    <mergeCell ref="K417:K418"/>
    <mergeCell ref="L417:L418"/>
    <mergeCell ref="M417:M418"/>
    <mergeCell ref="N417:N418"/>
    <mergeCell ref="O417:O418"/>
    <mergeCell ref="P417:P418"/>
    <mergeCell ref="B369:J369"/>
    <mergeCell ref="B372:J372"/>
    <mergeCell ref="B391:J391"/>
    <mergeCell ref="B394:J394"/>
    <mergeCell ref="B413:J413"/>
    <mergeCell ref="B35:J35"/>
    <mergeCell ref="B58:J58"/>
    <mergeCell ref="B81:J81"/>
    <mergeCell ref="B104:J104"/>
    <mergeCell ref="B127:J127"/>
    <mergeCell ref="B149:J149"/>
    <mergeCell ref="B152:J152"/>
    <mergeCell ref="B171:J171"/>
    <mergeCell ref="B174:J174"/>
    <mergeCell ref="B130:J130"/>
    <mergeCell ref="B131:J131"/>
    <mergeCell ref="B193:J193"/>
    <mergeCell ref="B215:J215"/>
    <mergeCell ref="B196:J196"/>
    <mergeCell ref="B218:J218"/>
    <mergeCell ref="B237:J237"/>
    <mergeCell ref="R395:R396"/>
    <mergeCell ref="A395:A396"/>
    <mergeCell ref="B395:J395"/>
    <mergeCell ref="K395:K396"/>
    <mergeCell ref="L395:L396"/>
    <mergeCell ref="M395:M396"/>
    <mergeCell ref="N395:N396"/>
    <mergeCell ref="O395:O396"/>
    <mergeCell ref="P395:P396"/>
    <mergeCell ref="Q395:Q396"/>
    <mergeCell ref="K131:K132"/>
    <mergeCell ref="L131:L132"/>
    <mergeCell ref="M131:M132"/>
    <mergeCell ref="Q153:Q154"/>
    <mergeCell ref="R153:R154"/>
    <mergeCell ref="B153:J153"/>
    <mergeCell ref="K153:K154"/>
    <mergeCell ref="L153:L154"/>
    <mergeCell ref="M153:M154"/>
    <mergeCell ref="N153:N154"/>
    <mergeCell ref="O153:O154"/>
    <mergeCell ref="P153:P154"/>
    <mergeCell ref="N131:N132"/>
    <mergeCell ref="O131:O132"/>
    <mergeCell ref="P131:P132"/>
    <mergeCell ref="Q131:Q132"/>
    <mergeCell ref="R131:R132"/>
    <mergeCell ref="O285:O286"/>
    <mergeCell ref="P175:P176"/>
    <mergeCell ref="Q175:Q176"/>
    <mergeCell ref="R175:R176"/>
    <mergeCell ref="B175:J175"/>
    <mergeCell ref="K175:K176"/>
    <mergeCell ref="L175:L176"/>
    <mergeCell ref="M175:M176"/>
    <mergeCell ref="N175:N176"/>
    <mergeCell ref="O175:O176"/>
    <mergeCell ref="P263:P264"/>
    <mergeCell ref="Q263:Q264"/>
    <mergeCell ref="R263:R264"/>
    <mergeCell ref="B263:J263"/>
    <mergeCell ref="K263:K264"/>
    <mergeCell ref="L263:L264"/>
    <mergeCell ref="M263:M264"/>
    <mergeCell ref="N263:N264"/>
    <mergeCell ref="O263:O264"/>
    <mergeCell ref="P197:P198"/>
    <mergeCell ref="Q197:Q198"/>
    <mergeCell ref="R197:R198"/>
    <mergeCell ref="B197:J197"/>
    <mergeCell ref="K197:K198"/>
    <mergeCell ref="N108:N109"/>
    <mergeCell ref="O108:O109"/>
    <mergeCell ref="P108:P109"/>
    <mergeCell ref="Q108:Q109"/>
    <mergeCell ref="R108:R109"/>
    <mergeCell ref="B107:J107"/>
    <mergeCell ref="A108:A109"/>
    <mergeCell ref="B108:J108"/>
    <mergeCell ref="K108:K109"/>
    <mergeCell ref="L108:L109"/>
    <mergeCell ref="M108:M109"/>
    <mergeCell ref="N85:N86"/>
    <mergeCell ref="O85:O86"/>
    <mergeCell ref="P85:P86"/>
    <mergeCell ref="Q85:Q86"/>
    <mergeCell ref="R85:R86"/>
    <mergeCell ref="B84:J84"/>
    <mergeCell ref="A85:A86"/>
    <mergeCell ref="B85:J85"/>
    <mergeCell ref="K85:K86"/>
    <mergeCell ref="L85:L86"/>
    <mergeCell ref="M85:M86"/>
    <mergeCell ref="O16:O17"/>
    <mergeCell ref="P16:P17"/>
    <mergeCell ref="Q16:Q17"/>
    <mergeCell ref="R16:R17"/>
    <mergeCell ref="B15:J15"/>
    <mergeCell ref="A16:A17"/>
    <mergeCell ref="B16:J16"/>
    <mergeCell ref="K16:K17"/>
    <mergeCell ref="L16:L17"/>
    <mergeCell ref="M16:M17"/>
    <mergeCell ref="N16:N17"/>
    <mergeCell ref="N39:N40"/>
    <mergeCell ref="O39:O40"/>
    <mergeCell ref="P39:P40"/>
    <mergeCell ref="Q39:Q40"/>
    <mergeCell ref="R39:R40"/>
    <mergeCell ref="B38:J38"/>
    <mergeCell ref="A39:A40"/>
    <mergeCell ref="B39:J39"/>
    <mergeCell ref="K39:K40"/>
    <mergeCell ref="L39:L40"/>
    <mergeCell ref="M39:M40"/>
    <mergeCell ref="N62:N63"/>
    <mergeCell ref="O62:O63"/>
    <mergeCell ref="P62:P63"/>
    <mergeCell ref="Q62:Q63"/>
    <mergeCell ref="R62:R63"/>
    <mergeCell ref="B61:J61"/>
    <mergeCell ref="A62:A63"/>
    <mergeCell ref="B62:J62"/>
    <mergeCell ref="K62:K63"/>
    <mergeCell ref="L62:L63"/>
    <mergeCell ref="M62:M63"/>
    <mergeCell ref="L197:L198"/>
    <mergeCell ref="M197:M198"/>
    <mergeCell ref="N197:N198"/>
    <mergeCell ref="O197:O198"/>
    <mergeCell ref="M241:M242"/>
    <mergeCell ref="N241:N242"/>
    <mergeCell ref="O241:O242"/>
    <mergeCell ref="P219:P220"/>
    <mergeCell ref="P241:P242"/>
    <mergeCell ref="Q219:Q220"/>
    <mergeCell ref="R219:R220"/>
    <mergeCell ref="B219:J219"/>
    <mergeCell ref="K219:K220"/>
    <mergeCell ref="L219:L220"/>
    <mergeCell ref="M219:M220"/>
    <mergeCell ref="N219:N220"/>
    <mergeCell ref="O219:O220"/>
    <mergeCell ref="B240:J240"/>
    <mergeCell ref="Q241:Q242"/>
    <mergeCell ref="R241:R242"/>
    <mergeCell ref="B241:J241"/>
    <mergeCell ref="K241:K242"/>
    <mergeCell ref="L241:L242"/>
    <mergeCell ref="A285:A286"/>
    <mergeCell ref="A307:A308"/>
    <mergeCell ref="A131:A132"/>
    <mergeCell ref="A153:A154"/>
    <mergeCell ref="A175:A176"/>
    <mergeCell ref="A197:A198"/>
    <mergeCell ref="A219:A220"/>
    <mergeCell ref="A241:A242"/>
    <mergeCell ref="A263:A264"/>
    <mergeCell ref="B259:J259"/>
    <mergeCell ref="B262:J262"/>
    <mergeCell ref="B281:J281"/>
    <mergeCell ref="B303:J303"/>
    <mergeCell ref="B284:J284"/>
    <mergeCell ref="B306:J306"/>
    <mergeCell ref="P285:P286"/>
    <mergeCell ref="Q285:Q286"/>
    <mergeCell ref="R285:R286"/>
    <mergeCell ref="B285:J285"/>
    <mergeCell ref="R351:R352"/>
    <mergeCell ref="Q307:Q308"/>
    <mergeCell ref="R307:R308"/>
    <mergeCell ref="B307:J307"/>
    <mergeCell ref="K307:K308"/>
    <mergeCell ref="L307:L308"/>
    <mergeCell ref="M307:M308"/>
    <mergeCell ref="N307:N308"/>
    <mergeCell ref="O307:O308"/>
    <mergeCell ref="P307:P308"/>
    <mergeCell ref="O351:O352"/>
    <mergeCell ref="P351:P352"/>
    <mergeCell ref="Q351:Q352"/>
    <mergeCell ref="R329:R330"/>
    <mergeCell ref="B329:J329"/>
    <mergeCell ref="K329:K330"/>
    <mergeCell ref="L329:L330"/>
    <mergeCell ref="M329:M330"/>
    <mergeCell ref="N329:N330"/>
    <mergeCell ref="O329:O330"/>
    <mergeCell ref="P329:P330"/>
    <mergeCell ref="Q329:Q330"/>
    <mergeCell ref="B328:J328"/>
    <mergeCell ref="B347:J347"/>
    <mergeCell ref="K285:K286"/>
    <mergeCell ref="L285:L286"/>
    <mergeCell ref="M285:M286"/>
    <mergeCell ref="A351:A352"/>
    <mergeCell ref="B351:J351"/>
    <mergeCell ref="K351:K352"/>
    <mergeCell ref="L351:L352"/>
    <mergeCell ref="M351:M352"/>
    <mergeCell ref="N351:N352"/>
    <mergeCell ref="B325:J325"/>
    <mergeCell ref="N285:N286"/>
    <mergeCell ref="A329:A330"/>
    <mergeCell ref="B350:J350"/>
    <mergeCell ref="R373:R374"/>
    <mergeCell ref="A373:A374"/>
    <mergeCell ref="B373:J373"/>
    <mergeCell ref="K373:K374"/>
    <mergeCell ref="L373:L374"/>
    <mergeCell ref="M373:M374"/>
    <mergeCell ref="N373:N374"/>
    <mergeCell ref="O373:O374"/>
    <mergeCell ref="P373:P374"/>
    <mergeCell ref="Q373:Q374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2:Z2956"/>
  <sheetViews>
    <sheetView topLeftCell="A325" zoomScaleNormal="100" workbookViewId="0">
      <selection activeCell="N353" sqref="N353"/>
    </sheetView>
  </sheetViews>
  <sheetFormatPr baseColWidth="10" defaultColWidth="14.42578125" defaultRowHeight="15" customHeight="1" x14ac:dyDescent="0.25"/>
  <cols>
    <col min="1" max="1" width="8.5703125" customWidth="1"/>
    <col min="2" max="5" width="7.140625" customWidth="1"/>
    <col min="6" max="6" width="5.28515625" customWidth="1"/>
    <col min="7" max="10" width="7.140625" customWidth="1"/>
    <col min="11" max="11" width="15.7109375" style="105" bestFit="1" customWidth="1"/>
    <col min="12" max="18" width="12.85546875" customWidth="1"/>
    <col min="19" max="19" width="11.5703125" customWidth="1"/>
    <col min="20" max="26" width="10" customWidth="1"/>
  </cols>
  <sheetData>
    <row r="12" spans="1:19" ht="12.75" customHeight="1" x14ac:dyDescent="0.25"/>
    <row r="13" spans="1:19" ht="12.75" customHeight="1" x14ac:dyDescent="0.25"/>
    <row r="14" spans="1:19" ht="12.75" customHeight="1" x14ac:dyDescent="0.25"/>
    <row r="15" spans="1:19" ht="26.25" customHeight="1" x14ac:dyDescent="0.4">
      <c r="B15" s="114" t="s">
        <v>0</v>
      </c>
      <c r="C15" s="121"/>
      <c r="D15" s="121"/>
      <c r="E15" s="121"/>
      <c r="F15" s="121"/>
      <c r="G15" s="121"/>
      <c r="H15" s="121"/>
      <c r="I15" s="121"/>
      <c r="J15" s="121"/>
      <c r="K15" s="1" t="s">
        <v>1</v>
      </c>
      <c r="M15" s="2"/>
      <c r="N15" s="2"/>
      <c r="O15" s="3"/>
      <c r="P15" s="2"/>
      <c r="Q15" s="3"/>
      <c r="R15" s="3"/>
      <c r="S15" s="3"/>
    </row>
    <row r="16" spans="1:19" ht="20.25" x14ac:dyDescent="0.25">
      <c r="A16" s="115" t="s">
        <v>2</v>
      </c>
      <c r="B16" s="116" t="s">
        <v>3</v>
      </c>
      <c r="C16" s="117"/>
      <c r="D16" s="117"/>
      <c r="E16" s="117"/>
      <c r="F16" s="117"/>
      <c r="G16" s="117"/>
      <c r="H16" s="117"/>
      <c r="I16" s="117"/>
      <c r="J16" s="117"/>
      <c r="K16" s="118" t="s">
        <v>4</v>
      </c>
      <c r="L16" s="112" t="s">
        <v>5</v>
      </c>
      <c r="M16" s="112" t="s">
        <v>6</v>
      </c>
      <c r="N16" s="120" t="s">
        <v>7</v>
      </c>
      <c r="O16" s="112" t="s">
        <v>8</v>
      </c>
      <c r="P16" s="110" t="s">
        <v>9</v>
      </c>
      <c r="Q16" s="110" t="s">
        <v>10</v>
      </c>
      <c r="R16" s="112" t="s">
        <v>11</v>
      </c>
    </row>
    <row r="17" spans="1:19" ht="15.75" x14ac:dyDescent="0.25">
      <c r="A17" s="111"/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20</v>
      </c>
      <c r="K17" s="119"/>
      <c r="L17" s="111"/>
      <c r="M17" s="111"/>
      <c r="N17" s="111"/>
      <c r="O17" s="111"/>
      <c r="P17" s="111"/>
      <c r="Q17" s="111"/>
      <c r="R17" s="111"/>
    </row>
    <row r="18" spans="1:19" ht="15.75" customHeight="1" x14ac:dyDescent="0.25">
      <c r="A18" s="4">
        <v>1302</v>
      </c>
      <c r="B18" s="5">
        <v>23</v>
      </c>
      <c r="C18" s="5"/>
      <c r="D18" s="5"/>
      <c r="E18" s="5"/>
      <c r="F18" s="5"/>
      <c r="G18" s="5"/>
      <c r="H18" s="5"/>
      <c r="I18" s="5"/>
      <c r="J18" s="5"/>
      <c r="K18" s="48"/>
      <c r="L18" s="6"/>
      <c r="M18" s="7"/>
      <c r="N18" s="8"/>
      <c r="O18" s="9"/>
      <c r="P18" s="10">
        <f>B18</f>
        <v>23</v>
      </c>
      <c r="Q18" s="11"/>
      <c r="R18" s="9"/>
    </row>
    <row r="19" spans="1:19" ht="15.75" customHeight="1" x14ac:dyDescent="0.25">
      <c r="A19" s="4">
        <v>1401</v>
      </c>
      <c r="B19" s="5"/>
      <c r="C19" s="5">
        <v>15</v>
      </c>
      <c r="D19" s="5"/>
      <c r="E19" s="5"/>
      <c r="F19" s="5"/>
      <c r="G19" s="5"/>
      <c r="H19" s="5"/>
      <c r="I19" s="5"/>
      <c r="J19" s="5"/>
      <c r="K19" s="48"/>
      <c r="L19" s="12"/>
      <c r="M19" s="13"/>
      <c r="N19" s="14"/>
      <c r="O19" s="15">
        <f>IF(C19=0,"",C19/B18)</f>
        <v>0.65217391304347827</v>
      </c>
      <c r="P19" s="16">
        <v>15</v>
      </c>
      <c r="Q19" s="17">
        <f t="shared" ref="Q19:Q26" si="0">IF(P19=0,"",P19/P18)</f>
        <v>0.65217391304347827</v>
      </c>
      <c r="R19" s="17">
        <f t="shared" ref="R19:R26" si="1">IF(P19=0,"",100%-Q19)</f>
        <v>0.34782608695652173</v>
      </c>
    </row>
    <row r="20" spans="1:19" ht="15.75" customHeight="1" x14ac:dyDescent="0.25">
      <c r="A20" s="4">
        <v>1402</v>
      </c>
      <c r="B20" s="5"/>
      <c r="C20" s="5"/>
      <c r="D20" s="5">
        <v>8</v>
      </c>
      <c r="E20" s="5"/>
      <c r="F20" s="5"/>
      <c r="G20" s="5"/>
      <c r="H20" s="5"/>
      <c r="I20" s="5"/>
      <c r="J20" s="5"/>
      <c r="K20" s="48"/>
      <c r="L20" s="12"/>
      <c r="M20" s="13"/>
      <c r="N20" s="14"/>
      <c r="O20" s="15">
        <f>IF(D20=0,"",D20/C19)</f>
        <v>0.53333333333333333</v>
      </c>
      <c r="P20" s="16">
        <v>12</v>
      </c>
      <c r="Q20" s="17">
        <f t="shared" si="0"/>
        <v>0.8</v>
      </c>
      <c r="R20" s="17">
        <f t="shared" si="1"/>
        <v>0.19999999999999996</v>
      </c>
      <c r="S20" s="18">
        <f>P20/P18</f>
        <v>0.52173913043478259</v>
      </c>
    </row>
    <row r="21" spans="1:19" ht="15.75" customHeight="1" x14ac:dyDescent="0.25">
      <c r="A21" s="4">
        <v>1501</v>
      </c>
      <c r="B21" s="5"/>
      <c r="C21" s="5"/>
      <c r="D21" s="5"/>
      <c r="E21" s="5">
        <v>8</v>
      </c>
      <c r="F21" s="5"/>
      <c r="G21" s="5"/>
      <c r="H21" s="5"/>
      <c r="I21" s="5"/>
      <c r="J21" s="5"/>
      <c r="K21" s="48"/>
      <c r="L21" s="12"/>
      <c r="M21" s="13"/>
      <c r="N21" s="14"/>
      <c r="O21" s="15">
        <f>IF(E21=0,"",E21/D20)</f>
        <v>1</v>
      </c>
      <c r="P21" s="16">
        <v>12</v>
      </c>
      <c r="Q21" s="17">
        <f t="shared" si="0"/>
        <v>1</v>
      </c>
      <c r="R21" s="17">
        <f t="shared" si="1"/>
        <v>0</v>
      </c>
    </row>
    <row r="22" spans="1:19" ht="15.75" customHeight="1" x14ac:dyDescent="0.25">
      <c r="A22" s="4">
        <v>1502</v>
      </c>
      <c r="B22" s="5"/>
      <c r="C22" s="5"/>
      <c r="D22" s="5"/>
      <c r="E22" s="5"/>
      <c r="F22" s="5">
        <v>8</v>
      </c>
      <c r="G22" s="5"/>
      <c r="H22" s="5"/>
      <c r="I22" s="5"/>
      <c r="J22" s="5"/>
      <c r="K22" s="48"/>
      <c r="L22" s="12"/>
      <c r="M22" s="13"/>
      <c r="N22" s="14"/>
      <c r="O22" s="15">
        <f>IF(F22=0,"",F22/E21)</f>
        <v>1</v>
      </c>
      <c r="P22" s="16">
        <v>12</v>
      </c>
      <c r="Q22" s="17">
        <f t="shared" si="0"/>
        <v>1</v>
      </c>
      <c r="R22" s="17">
        <f t="shared" si="1"/>
        <v>0</v>
      </c>
    </row>
    <row r="23" spans="1:19" ht="15.75" customHeight="1" x14ac:dyDescent="0.25">
      <c r="A23" s="4">
        <v>1601</v>
      </c>
      <c r="B23" s="5"/>
      <c r="C23" s="5"/>
      <c r="D23" s="5"/>
      <c r="E23" s="5"/>
      <c r="F23" s="5"/>
      <c r="G23" s="5">
        <v>7</v>
      </c>
      <c r="H23" s="5"/>
      <c r="I23" s="5"/>
      <c r="J23" s="5"/>
      <c r="K23" s="48"/>
      <c r="L23" s="12"/>
      <c r="M23" s="13"/>
      <c r="N23" s="14"/>
      <c r="O23" s="15">
        <f>IF(G23=0,"",G23/F22)</f>
        <v>0.875</v>
      </c>
      <c r="P23" s="16">
        <v>12</v>
      </c>
      <c r="Q23" s="17">
        <f t="shared" si="0"/>
        <v>1</v>
      </c>
      <c r="R23" s="17">
        <f t="shared" si="1"/>
        <v>0</v>
      </c>
    </row>
    <row r="24" spans="1:19" ht="15.75" customHeight="1" x14ac:dyDescent="0.25">
      <c r="A24" s="4">
        <v>1602</v>
      </c>
      <c r="B24" s="5"/>
      <c r="C24" s="5"/>
      <c r="D24" s="5"/>
      <c r="E24" s="5"/>
      <c r="F24" s="5"/>
      <c r="G24" s="5"/>
      <c r="H24" s="5">
        <v>7</v>
      </c>
      <c r="I24" s="5"/>
      <c r="J24" s="5"/>
      <c r="K24" s="48"/>
      <c r="L24" s="12"/>
      <c r="M24" s="13"/>
      <c r="N24" s="14"/>
      <c r="O24" s="15">
        <f>IF(H24=0,"",H24/G23)</f>
        <v>1</v>
      </c>
      <c r="P24" s="16">
        <v>11</v>
      </c>
      <c r="Q24" s="17">
        <f t="shared" si="0"/>
        <v>0.91666666666666663</v>
      </c>
      <c r="R24" s="17">
        <f t="shared" si="1"/>
        <v>8.333333333333337E-2</v>
      </c>
    </row>
    <row r="25" spans="1:19" ht="15.75" customHeight="1" x14ac:dyDescent="0.25">
      <c r="A25" s="4">
        <v>1701</v>
      </c>
      <c r="B25" s="5"/>
      <c r="C25" s="5"/>
      <c r="D25" s="5"/>
      <c r="E25" s="5"/>
      <c r="F25" s="5"/>
      <c r="G25" s="5"/>
      <c r="H25" s="5"/>
      <c r="I25" s="5">
        <v>7</v>
      </c>
      <c r="J25" s="5"/>
      <c r="K25" s="48"/>
      <c r="L25" s="12"/>
      <c r="M25" s="13"/>
      <c r="N25" s="14"/>
      <c r="O25" s="15">
        <f>IF(I25=0,"",I25/H24)</f>
        <v>1</v>
      </c>
      <c r="P25" s="16">
        <v>11</v>
      </c>
      <c r="Q25" s="17">
        <f t="shared" si="0"/>
        <v>1</v>
      </c>
      <c r="R25" s="17">
        <f t="shared" si="1"/>
        <v>0</v>
      </c>
    </row>
    <row r="26" spans="1:19" ht="15.75" customHeight="1" x14ac:dyDescent="0.25">
      <c r="A26" s="4">
        <v>1702</v>
      </c>
      <c r="B26" s="5"/>
      <c r="C26" s="5"/>
      <c r="D26" s="5"/>
      <c r="E26" s="5"/>
      <c r="F26" s="5"/>
      <c r="G26" s="5"/>
      <c r="H26" s="5"/>
      <c r="I26" s="5"/>
      <c r="J26" s="5">
        <v>6</v>
      </c>
      <c r="K26" s="48">
        <v>5</v>
      </c>
      <c r="L26" s="12"/>
      <c r="M26" s="13"/>
      <c r="N26" s="14"/>
      <c r="O26" s="15">
        <f>IF(J26=0,"",J26/I25)</f>
        <v>0.8571428571428571</v>
      </c>
      <c r="P26" s="16">
        <v>10</v>
      </c>
      <c r="Q26" s="17">
        <f t="shared" si="0"/>
        <v>0.90909090909090906</v>
      </c>
      <c r="R26" s="17">
        <f t="shared" si="1"/>
        <v>9.0909090909090939E-2</v>
      </c>
    </row>
    <row r="27" spans="1:19" ht="15.75" customHeight="1" x14ac:dyDescent="0.25">
      <c r="A27" s="4">
        <v>1801</v>
      </c>
      <c r="B27" s="5"/>
      <c r="C27" s="5"/>
      <c r="D27" s="5"/>
      <c r="E27" s="5"/>
      <c r="F27" s="5"/>
      <c r="G27" s="5"/>
      <c r="H27" s="5"/>
      <c r="I27" s="5"/>
      <c r="J27" s="5">
        <v>1</v>
      </c>
      <c r="K27" s="48">
        <v>1</v>
      </c>
      <c r="L27" s="12"/>
      <c r="M27" s="13"/>
      <c r="N27" s="13"/>
      <c r="O27" s="23"/>
      <c r="P27" s="16">
        <v>2</v>
      </c>
      <c r="Q27" s="24"/>
      <c r="R27" s="23"/>
    </row>
    <row r="28" spans="1:19" ht="15.75" customHeight="1" x14ac:dyDescent="0.25">
      <c r="A28" s="4">
        <v>1802</v>
      </c>
      <c r="B28" s="5"/>
      <c r="C28" s="5"/>
      <c r="D28" s="5"/>
      <c r="E28" s="5"/>
      <c r="F28" s="5"/>
      <c r="G28" s="5"/>
      <c r="H28" s="5"/>
      <c r="I28" s="5"/>
      <c r="J28" s="5">
        <v>1</v>
      </c>
      <c r="K28" s="48"/>
      <c r="L28" s="12"/>
      <c r="M28" s="13"/>
      <c r="N28" s="13"/>
      <c r="O28" s="23"/>
      <c r="P28" s="21">
        <v>1</v>
      </c>
      <c r="Q28" s="24"/>
      <c r="R28" s="23"/>
    </row>
    <row r="29" spans="1:19" ht="15.75" customHeight="1" x14ac:dyDescent="0.25">
      <c r="A29" s="4">
        <v>1901</v>
      </c>
      <c r="B29" s="5"/>
      <c r="C29" s="5"/>
      <c r="D29" s="5"/>
      <c r="E29" s="5"/>
      <c r="F29" s="5"/>
      <c r="G29" s="5"/>
      <c r="H29" s="5"/>
      <c r="I29" s="5"/>
      <c r="J29" s="5">
        <v>1</v>
      </c>
      <c r="K29" s="48">
        <v>1</v>
      </c>
      <c r="L29" s="12"/>
      <c r="M29" s="13"/>
      <c r="N29" s="13"/>
      <c r="O29" s="23"/>
      <c r="P29" s="21">
        <v>1</v>
      </c>
      <c r="Q29" s="24"/>
      <c r="R29" s="23"/>
    </row>
    <row r="30" spans="1:19" ht="15.75" customHeight="1" x14ac:dyDescent="0.25">
      <c r="A30" s="4">
        <v>1902</v>
      </c>
      <c r="B30" s="5"/>
      <c r="C30" s="5"/>
      <c r="D30" s="5"/>
      <c r="E30" s="5"/>
      <c r="F30" s="5"/>
      <c r="G30" s="5"/>
      <c r="H30" s="5"/>
      <c r="I30" s="5"/>
      <c r="J30" s="5"/>
      <c r="K30" s="48"/>
      <c r="L30" s="12"/>
      <c r="M30" s="13"/>
      <c r="N30" s="13"/>
      <c r="O30" s="23"/>
      <c r="P30" s="21"/>
      <c r="Q30" s="24"/>
      <c r="R30" s="23"/>
    </row>
    <row r="31" spans="1:19" ht="15.75" customHeight="1" x14ac:dyDescent="0.25">
      <c r="A31" s="4">
        <v>2001</v>
      </c>
      <c r="B31" s="5"/>
      <c r="C31" s="5"/>
      <c r="D31" s="5"/>
      <c r="E31" s="5"/>
      <c r="F31" s="5"/>
      <c r="G31" s="5"/>
      <c r="H31" s="5"/>
      <c r="I31" s="5"/>
      <c r="J31" s="5"/>
      <c r="K31" s="48"/>
      <c r="L31" s="12"/>
      <c r="M31" s="13"/>
      <c r="N31" s="19"/>
      <c r="O31" s="13"/>
      <c r="P31" s="19"/>
      <c r="Q31" s="25"/>
      <c r="R31" s="23"/>
    </row>
    <row r="32" spans="1:19" ht="15.75" customHeight="1" x14ac:dyDescent="0.25">
      <c r="A32" s="4">
        <v>2002</v>
      </c>
      <c r="B32" s="5"/>
      <c r="C32" s="5"/>
      <c r="D32" s="5"/>
      <c r="E32" s="5"/>
      <c r="F32" s="5"/>
      <c r="G32" s="5"/>
      <c r="H32" s="5"/>
      <c r="I32" s="5"/>
      <c r="J32" s="5"/>
      <c r="K32" s="48"/>
      <c r="L32" s="12"/>
      <c r="M32" s="13"/>
      <c r="N32" s="19"/>
      <c r="O32" s="26" t="s">
        <v>21</v>
      </c>
      <c r="P32" s="27">
        <v>8</v>
      </c>
      <c r="Q32" s="82">
        <f>K35</f>
        <v>7</v>
      </c>
      <c r="R32" s="29" t="s">
        <v>4</v>
      </c>
    </row>
    <row r="33" spans="1:19" ht="15.75" customHeight="1" x14ac:dyDescent="0.25">
      <c r="A33" s="4">
        <v>2101</v>
      </c>
      <c r="B33" s="5"/>
      <c r="C33" s="5"/>
      <c r="D33" s="5"/>
      <c r="E33" s="5"/>
      <c r="F33" s="5"/>
      <c r="G33" s="5"/>
      <c r="H33" s="5"/>
      <c r="I33" s="5"/>
      <c r="J33" s="5"/>
      <c r="K33" s="48"/>
      <c r="L33" s="12"/>
      <c r="M33" s="13"/>
      <c r="N33" s="19"/>
      <c r="O33" s="30" t="s">
        <v>22</v>
      </c>
      <c r="P33" s="31">
        <f>IF(P32/B18=0,"",P32/B18)</f>
        <v>0.34782608695652173</v>
      </c>
      <c r="Q33" s="83">
        <f>IF(P32/Q32=0,"",P32/Q32)</f>
        <v>1.1428571428571428</v>
      </c>
      <c r="R33" s="33" t="s">
        <v>23</v>
      </c>
    </row>
    <row r="34" spans="1:19" ht="15.75" customHeight="1" x14ac:dyDescent="0.25">
      <c r="A34" s="4">
        <v>2102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8"/>
      <c r="L34" s="34"/>
      <c r="M34" s="35"/>
      <c r="N34" s="36"/>
      <c r="O34" s="37"/>
      <c r="P34" s="38"/>
      <c r="Q34" s="38"/>
      <c r="R34" s="39"/>
    </row>
    <row r="35" spans="1:19" ht="18" customHeight="1" x14ac:dyDescent="0.25">
      <c r="A35" s="40"/>
      <c r="B35" s="113" t="s">
        <v>24</v>
      </c>
      <c r="C35" s="113"/>
      <c r="D35" s="113"/>
      <c r="E35" s="113"/>
      <c r="F35" s="113"/>
      <c r="G35" s="113"/>
      <c r="H35" s="113"/>
      <c r="I35" s="113"/>
      <c r="J35" s="113"/>
      <c r="K35" s="102">
        <f>SUM(K21:K31)</f>
        <v>7</v>
      </c>
      <c r="L35" s="41">
        <f>IF(K26=0,"",K26/B18)</f>
        <v>0.21739130434782608</v>
      </c>
      <c r="M35" s="41">
        <f>IF(K35=0,"",K35/B18)</f>
        <v>0.30434782608695654</v>
      </c>
      <c r="N35" s="42">
        <f>IF(K26=0,"0%",M35-L35)</f>
        <v>8.695652173913046E-2</v>
      </c>
      <c r="O35" s="2"/>
      <c r="P35" s="3"/>
      <c r="Q35" s="43"/>
      <c r="R35" s="2"/>
    </row>
    <row r="36" spans="1:19" ht="12.75" customHeight="1" x14ac:dyDescent="0.25"/>
    <row r="37" spans="1:19" ht="12.75" customHeight="1" x14ac:dyDescent="0.25"/>
    <row r="38" spans="1:19" ht="26.25" customHeight="1" x14ac:dyDescent="0.4">
      <c r="B38" s="114" t="s">
        <v>0</v>
      </c>
      <c r="C38" s="121"/>
      <c r="D38" s="121"/>
      <c r="E38" s="121"/>
      <c r="F38" s="121"/>
      <c r="G38" s="121"/>
      <c r="H38" s="121"/>
      <c r="I38" s="121"/>
      <c r="J38" s="121"/>
      <c r="K38" s="1" t="s">
        <v>25</v>
      </c>
      <c r="L38" s="1"/>
      <c r="M38" s="2"/>
      <c r="N38" s="2"/>
      <c r="O38" s="3"/>
      <c r="P38" s="2"/>
      <c r="Q38" s="3"/>
      <c r="R38" s="3"/>
      <c r="S38" s="3"/>
    </row>
    <row r="39" spans="1:19" ht="20.25" customHeight="1" x14ac:dyDescent="0.25">
      <c r="A39" s="115" t="s">
        <v>2</v>
      </c>
      <c r="B39" s="116" t="s">
        <v>3</v>
      </c>
      <c r="C39" s="117"/>
      <c r="D39" s="117"/>
      <c r="E39" s="117"/>
      <c r="F39" s="117"/>
      <c r="G39" s="117"/>
      <c r="H39" s="117"/>
      <c r="I39" s="117"/>
      <c r="J39" s="117"/>
      <c r="K39" s="118" t="s">
        <v>4</v>
      </c>
      <c r="L39" s="112" t="s">
        <v>5</v>
      </c>
      <c r="M39" s="112" t="s">
        <v>6</v>
      </c>
      <c r="N39" s="120" t="s">
        <v>7</v>
      </c>
      <c r="O39" s="112" t="s">
        <v>8</v>
      </c>
      <c r="P39" s="110" t="s">
        <v>9</v>
      </c>
      <c r="Q39" s="110" t="s">
        <v>10</v>
      </c>
      <c r="R39" s="112" t="s">
        <v>11</v>
      </c>
    </row>
    <row r="40" spans="1:19" ht="15.75" customHeight="1" x14ac:dyDescent="0.25">
      <c r="A40" s="111"/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20</v>
      </c>
      <c r="K40" s="119"/>
      <c r="L40" s="111"/>
      <c r="M40" s="111"/>
      <c r="N40" s="111"/>
      <c r="O40" s="111"/>
      <c r="P40" s="111"/>
      <c r="Q40" s="111"/>
      <c r="R40" s="111"/>
    </row>
    <row r="41" spans="1:19" ht="15.75" customHeight="1" x14ac:dyDescent="0.25">
      <c r="A41" s="4">
        <v>1401</v>
      </c>
      <c r="B41" s="5">
        <v>6</v>
      </c>
      <c r="C41" s="5"/>
      <c r="D41" s="5"/>
      <c r="E41" s="5"/>
      <c r="F41" s="5"/>
      <c r="G41" s="5"/>
      <c r="H41" s="5"/>
      <c r="I41" s="5"/>
      <c r="J41" s="5"/>
      <c r="K41" s="48"/>
      <c r="L41" s="6"/>
      <c r="M41" s="7"/>
      <c r="N41" s="8"/>
      <c r="O41" s="9"/>
      <c r="P41" s="10">
        <f>B41</f>
        <v>6</v>
      </c>
      <c r="Q41" s="11"/>
      <c r="R41" s="9"/>
    </row>
    <row r="42" spans="1:19" ht="15.75" customHeight="1" x14ac:dyDescent="0.25">
      <c r="A42" s="4">
        <v>1402</v>
      </c>
      <c r="B42" s="5"/>
      <c r="C42" s="5">
        <v>3</v>
      </c>
      <c r="D42" s="5"/>
      <c r="E42" s="5"/>
      <c r="F42" s="5"/>
      <c r="G42" s="5"/>
      <c r="H42" s="5"/>
      <c r="I42" s="5"/>
      <c r="J42" s="5"/>
      <c r="K42" s="48"/>
      <c r="L42" s="12"/>
      <c r="M42" s="13"/>
      <c r="N42" s="14"/>
      <c r="O42" s="15">
        <f>IF(C42=0,"",C42/B41)</f>
        <v>0.5</v>
      </c>
      <c r="P42" s="16">
        <v>3</v>
      </c>
      <c r="Q42" s="17">
        <f t="shared" ref="Q42:Q49" si="2">IF(P42=0,"",P42/P41)</f>
        <v>0.5</v>
      </c>
      <c r="R42" s="17">
        <f t="shared" ref="R42:R49" si="3">IF(P42=0,"",100%-Q42)</f>
        <v>0.5</v>
      </c>
    </row>
    <row r="43" spans="1:19" ht="15.75" customHeight="1" x14ac:dyDescent="0.25">
      <c r="A43" s="4">
        <v>1501</v>
      </c>
      <c r="B43" s="5"/>
      <c r="C43" s="5"/>
      <c r="D43" s="5">
        <v>2</v>
      </c>
      <c r="E43" s="5"/>
      <c r="F43" s="5"/>
      <c r="G43" s="5"/>
      <c r="H43" s="5"/>
      <c r="I43" s="5"/>
      <c r="J43" s="5"/>
      <c r="K43" s="48"/>
      <c r="L43" s="12"/>
      <c r="M43" s="13"/>
      <c r="N43" s="14"/>
      <c r="O43" s="15">
        <f>IF(D43=0,"",D43/C42)</f>
        <v>0.66666666666666663</v>
      </c>
      <c r="P43" s="16">
        <v>2</v>
      </c>
      <c r="Q43" s="17">
        <f t="shared" si="2"/>
        <v>0.66666666666666663</v>
      </c>
      <c r="R43" s="17">
        <f t="shared" si="3"/>
        <v>0.33333333333333337</v>
      </c>
      <c r="S43" s="18">
        <f>P43/P41</f>
        <v>0.33333333333333331</v>
      </c>
    </row>
    <row r="44" spans="1:19" ht="15.75" customHeight="1" x14ac:dyDescent="0.25">
      <c r="A44" s="4">
        <v>1502</v>
      </c>
      <c r="B44" s="5"/>
      <c r="C44" s="5"/>
      <c r="D44" s="5"/>
      <c r="E44" s="5">
        <v>2</v>
      </c>
      <c r="F44" s="5"/>
      <c r="G44" s="5"/>
      <c r="H44" s="5"/>
      <c r="I44" s="5"/>
      <c r="J44" s="5"/>
      <c r="K44" s="48"/>
      <c r="L44" s="12"/>
      <c r="M44" s="13"/>
      <c r="N44" s="14"/>
      <c r="O44" s="15">
        <f>IF(E44=0,"",E44/D43)</f>
        <v>1</v>
      </c>
      <c r="P44" s="16">
        <v>2</v>
      </c>
      <c r="Q44" s="17">
        <f t="shared" si="2"/>
        <v>1</v>
      </c>
      <c r="R44" s="17">
        <f t="shared" si="3"/>
        <v>0</v>
      </c>
    </row>
    <row r="45" spans="1:19" ht="15.75" customHeight="1" x14ac:dyDescent="0.25">
      <c r="A45" s="4">
        <v>1601</v>
      </c>
      <c r="B45" s="5"/>
      <c r="C45" s="5"/>
      <c r="D45" s="5"/>
      <c r="E45" s="5"/>
      <c r="F45" s="5">
        <v>2</v>
      </c>
      <c r="G45" s="5"/>
      <c r="H45" s="5"/>
      <c r="I45" s="5"/>
      <c r="J45" s="5"/>
      <c r="K45" s="48"/>
      <c r="L45" s="12"/>
      <c r="M45" s="13"/>
      <c r="N45" s="14"/>
      <c r="O45" s="15">
        <f>IF(F45=0,"",F45/E44)</f>
        <v>1</v>
      </c>
      <c r="P45" s="16">
        <v>2</v>
      </c>
      <c r="Q45" s="17">
        <f t="shared" si="2"/>
        <v>1</v>
      </c>
      <c r="R45" s="17">
        <f t="shared" si="3"/>
        <v>0</v>
      </c>
    </row>
    <row r="46" spans="1:19" ht="15.75" customHeight="1" x14ac:dyDescent="0.25">
      <c r="A46" s="4">
        <v>1602</v>
      </c>
      <c r="B46" s="5"/>
      <c r="C46" s="5"/>
      <c r="D46" s="5"/>
      <c r="E46" s="5"/>
      <c r="F46" s="5"/>
      <c r="G46" s="5">
        <v>2</v>
      </c>
      <c r="H46" s="5"/>
      <c r="I46" s="5"/>
      <c r="J46" s="5"/>
      <c r="K46" s="48"/>
      <c r="L46" s="12"/>
      <c r="M46" s="13"/>
      <c r="N46" s="14"/>
      <c r="O46" s="15">
        <f>IF(G46=0,"",G46/F45)</f>
        <v>1</v>
      </c>
      <c r="P46" s="16">
        <v>2</v>
      </c>
      <c r="Q46" s="17">
        <f t="shared" si="2"/>
        <v>1</v>
      </c>
      <c r="R46" s="17">
        <f t="shared" si="3"/>
        <v>0</v>
      </c>
    </row>
    <row r="47" spans="1:19" ht="15.75" customHeight="1" x14ac:dyDescent="0.25">
      <c r="A47" s="4">
        <v>1701</v>
      </c>
      <c r="B47" s="5"/>
      <c r="C47" s="5"/>
      <c r="D47" s="5"/>
      <c r="E47" s="5"/>
      <c r="F47" s="5"/>
      <c r="G47" s="5"/>
      <c r="H47" s="5">
        <v>2</v>
      </c>
      <c r="I47" s="5"/>
      <c r="J47" s="5"/>
      <c r="K47" s="48"/>
      <c r="L47" s="12"/>
      <c r="M47" s="13"/>
      <c r="N47" s="14"/>
      <c r="O47" s="15">
        <f>IF(H47=0,"",H47/G46)</f>
        <v>1</v>
      </c>
      <c r="P47" s="16">
        <v>2</v>
      </c>
      <c r="Q47" s="17">
        <f t="shared" si="2"/>
        <v>1</v>
      </c>
      <c r="R47" s="17">
        <f t="shared" si="3"/>
        <v>0</v>
      </c>
    </row>
    <row r="48" spans="1:19" ht="15.75" customHeight="1" x14ac:dyDescent="0.25">
      <c r="A48" s="4">
        <v>1702</v>
      </c>
      <c r="B48" s="5"/>
      <c r="C48" s="5"/>
      <c r="D48" s="5"/>
      <c r="E48" s="5"/>
      <c r="F48" s="5"/>
      <c r="G48" s="5"/>
      <c r="H48" s="5"/>
      <c r="I48" s="5">
        <v>2</v>
      </c>
      <c r="J48" s="5"/>
      <c r="K48" s="48"/>
      <c r="L48" s="12"/>
      <c r="M48" s="13"/>
      <c r="N48" s="14"/>
      <c r="O48" s="15">
        <f>IF(I48=0,"",I48/H47)</f>
        <v>1</v>
      </c>
      <c r="P48" s="16">
        <v>2</v>
      </c>
      <c r="Q48" s="17">
        <f t="shared" si="2"/>
        <v>1</v>
      </c>
      <c r="R48" s="17">
        <f t="shared" si="3"/>
        <v>0</v>
      </c>
    </row>
    <row r="49" spans="1:19" ht="15.75" customHeight="1" x14ac:dyDescent="0.25">
      <c r="A49" s="4">
        <v>1801</v>
      </c>
      <c r="B49" s="5"/>
      <c r="C49" s="5"/>
      <c r="D49" s="5"/>
      <c r="E49" s="5"/>
      <c r="F49" s="5"/>
      <c r="G49" s="5"/>
      <c r="H49" s="5"/>
      <c r="I49" s="5"/>
      <c r="J49" s="5">
        <v>2</v>
      </c>
      <c r="K49" s="48">
        <v>2</v>
      </c>
      <c r="L49" s="12"/>
      <c r="M49" s="13"/>
      <c r="N49" s="14"/>
      <c r="O49" s="15">
        <f>IF(J49=0,"",J49/I48)</f>
        <v>1</v>
      </c>
      <c r="P49" s="16">
        <v>2</v>
      </c>
      <c r="Q49" s="17">
        <f t="shared" si="2"/>
        <v>1</v>
      </c>
      <c r="R49" s="17">
        <f t="shared" si="3"/>
        <v>0</v>
      </c>
    </row>
    <row r="50" spans="1:19" ht="15.75" customHeight="1" x14ac:dyDescent="0.25">
      <c r="A50" s="4">
        <v>1802</v>
      </c>
      <c r="B50" s="5"/>
      <c r="C50" s="5"/>
      <c r="D50" s="5"/>
      <c r="E50" s="5"/>
      <c r="F50" s="5"/>
      <c r="G50" s="5"/>
      <c r="H50" s="5"/>
      <c r="I50" s="5"/>
      <c r="J50" s="5"/>
      <c r="K50" s="48"/>
      <c r="L50" s="12"/>
      <c r="M50" s="13"/>
      <c r="N50" s="13"/>
      <c r="O50" s="23"/>
      <c r="P50" s="16"/>
      <c r="Q50" s="24"/>
      <c r="R50" s="23"/>
    </row>
    <row r="51" spans="1:19" ht="15.75" customHeight="1" x14ac:dyDescent="0.25">
      <c r="A51" s="4">
        <v>1901</v>
      </c>
      <c r="B51" s="5"/>
      <c r="C51" s="5"/>
      <c r="D51" s="5"/>
      <c r="E51" s="5"/>
      <c r="F51" s="5"/>
      <c r="G51" s="5"/>
      <c r="H51" s="5"/>
      <c r="I51" s="5"/>
      <c r="J51" s="5"/>
      <c r="K51" s="48"/>
      <c r="L51" s="12"/>
      <c r="M51" s="13"/>
      <c r="N51" s="13"/>
      <c r="O51" s="23"/>
      <c r="P51" s="21"/>
      <c r="Q51" s="24"/>
      <c r="R51" s="23"/>
    </row>
    <row r="52" spans="1:19" ht="15.75" customHeight="1" x14ac:dyDescent="0.25">
      <c r="A52" s="4">
        <v>1902</v>
      </c>
      <c r="B52" s="5"/>
      <c r="C52" s="5"/>
      <c r="D52" s="5"/>
      <c r="E52" s="5"/>
      <c r="F52" s="5"/>
      <c r="G52" s="5"/>
      <c r="H52" s="5"/>
      <c r="I52" s="5"/>
      <c r="J52" s="5"/>
      <c r="K52" s="48"/>
      <c r="L52" s="12"/>
      <c r="M52" s="13"/>
      <c r="N52" s="13"/>
      <c r="O52" s="23"/>
      <c r="P52" s="21"/>
      <c r="Q52" s="24"/>
      <c r="R52" s="23"/>
    </row>
    <row r="53" spans="1:19" ht="15.75" customHeight="1" x14ac:dyDescent="0.25">
      <c r="A53" s="4">
        <v>2001</v>
      </c>
      <c r="B53" s="5"/>
      <c r="C53" s="5"/>
      <c r="D53" s="5"/>
      <c r="E53" s="5"/>
      <c r="F53" s="5"/>
      <c r="G53" s="5"/>
      <c r="H53" s="5"/>
      <c r="I53" s="5"/>
      <c r="J53" s="5"/>
      <c r="K53" s="48"/>
      <c r="L53" s="12"/>
      <c r="M53" s="13"/>
      <c r="N53" s="13"/>
      <c r="O53" s="23"/>
      <c r="P53" s="21"/>
      <c r="Q53" s="24"/>
      <c r="R53" s="23"/>
    </row>
    <row r="54" spans="1:19" ht="15.75" customHeight="1" x14ac:dyDescent="0.25">
      <c r="A54" s="4">
        <v>2002</v>
      </c>
      <c r="B54" s="5"/>
      <c r="C54" s="5"/>
      <c r="D54" s="5"/>
      <c r="E54" s="5"/>
      <c r="F54" s="5"/>
      <c r="G54" s="5"/>
      <c r="H54" s="5"/>
      <c r="I54" s="5"/>
      <c r="J54" s="5"/>
      <c r="K54" s="48"/>
      <c r="L54" s="12"/>
      <c r="M54" s="13"/>
      <c r="N54" s="19"/>
      <c r="O54" s="13"/>
      <c r="P54" s="19"/>
      <c r="Q54" s="25"/>
      <c r="R54" s="23"/>
    </row>
    <row r="55" spans="1:19" ht="15.75" customHeight="1" x14ac:dyDescent="0.25">
      <c r="A55" s="4">
        <v>2101</v>
      </c>
      <c r="B55" s="5"/>
      <c r="C55" s="5"/>
      <c r="D55" s="5"/>
      <c r="E55" s="5"/>
      <c r="F55" s="5"/>
      <c r="G55" s="5"/>
      <c r="H55" s="5"/>
      <c r="I55" s="5"/>
      <c r="J55" s="5"/>
      <c r="K55" s="48"/>
      <c r="L55" s="12"/>
      <c r="M55" s="13"/>
      <c r="N55" s="19"/>
      <c r="O55" s="26" t="s">
        <v>21</v>
      </c>
      <c r="P55" s="27">
        <v>1</v>
      </c>
      <c r="Q55" s="28">
        <f>IF(SUM(K43:K51)=0,"",SUM(K43:K51))</f>
        <v>2</v>
      </c>
      <c r="R55" s="29" t="s">
        <v>4</v>
      </c>
    </row>
    <row r="56" spans="1:19" ht="15.75" customHeight="1" x14ac:dyDescent="0.25">
      <c r="A56" s="4">
        <v>2102</v>
      </c>
      <c r="B56" s="5"/>
      <c r="C56" s="5"/>
      <c r="D56" s="5"/>
      <c r="E56" s="5"/>
      <c r="F56" s="5"/>
      <c r="G56" s="5"/>
      <c r="H56" s="5"/>
      <c r="I56" s="5"/>
      <c r="J56" s="5"/>
      <c r="K56" s="48"/>
      <c r="L56" s="12"/>
      <c r="M56" s="13"/>
      <c r="N56" s="19"/>
      <c r="O56" s="30" t="s">
        <v>22</v>
      </c>
      <c r="P56" s="31">
        <f>IF(P55/B41=0,"",P55/B41)</f>
        <v>0.16666666666666666</v>
      </c>
      <c r="Q56" s="32">
        <f>IF(P55/Q55=0,"",P55/Q55)</f>
        <v>0.5</v>
      </c>
      <c r="R56" s="33" t="s">
        <v>23</v>
      </c>
    </row>
    <row r="57" spans="1:19" ht="15.75" customHeight="1" x14ac:dyDescent="0.25">
      <c r="A57" s="4">
        <v>2201</v>
      </c>
      <c r="B57" s="103"/>
      <c r="C57" s="103"/>
      <c r="D57" s="103"/>
      <c r="E57" s="103"/>
      <c r="F57" s="103"/>
      <c r="G57" s="103"/>
      <c r="H57" s="103"/>
      <c r="I57" s="103"/>
      <c r="J57" s="103"/>
      <c r="K57" s="48"/>
      <c r="L57" s="34"/>
      <c r="M57" s="35"/>
      <c r="N57" s="36"/>
      <c r="O57" s="37"/>
      <c r="P57" s="38"/>
      <c r="Q57" s="38"/>
      <c r="R57" s="39"/>
    </row>
    <row r="58" spans="1:19" ht="18" customHeight="1" x14ac:dyDescent="0.25">
      <c r="A58" s="40"/>
      <c r="B58" s="113" t="s">
        <v>24</v>
      </c>
      <c r="C58" s="113"/>
      <c r="D58" s="113"/>
      <c r="E58" s="113"/>
      <c r="F58" s="113"/>
      <c r="G58" s="113"/>
      <c r="H58" s="113"/>
      <c r="I58" s="113"/>
      <c r="J58" s="113"/>
      <c r="K58" s="102">
        <f>SUM(K44:K54)</f>
        <v>2</v>
      </c>
      <c r="L58" s="41">
        <f>IF(K49=0,"",K49/B41)</f>
        <v>0.33333333333333331</v>
      </c>
      <c r="M58" s="41">
        <f>IF(K58=0,"",K58/B41)</f>
        <v>0.33333333333333331</v>
      </c>
      <c r="N58" s="42">
        <f>IF(K49=0,"0%",M58-L58)</f>
        <v>0</v>
      </c>
      <c r="O58" s="2"/>
      <c r="P58" s="3"/>
      <c r="Q58" s="43"/>
      <c r="R58" s="2"/>
    </row>
    <row r="59" spans="1:19" ht="12.75" customHeight="1" x14ac:dyDescent="0.25"/>
    <row r="60" spans="1:19" ht="12.75" customHeight="1" x14ac:dyDescent="0.25"/>
    <row r="61" spans="1:19" ht="26.25" customHeight="1" x14ac:dyDescent="0.4">
      <c r="B61" s="114" t="s">
        <v>0</v>
      </c>
      <c r="C61" s="121"/>
      <c r="D61" s="121"/>
      <c r="E61" s="121"/>
      <c r="F61" s="121"/>
      <c r="G61" s="121"/>
      <c r="H61" s="121"/>
      <c r="I61" s="121"/>
      <c r="J61" s="121"/>
      <c r="K61" s="1" t="s">
        <v>26</v>
      </c>
      <c r="L61" s="1"/>
      <c r="M61" s="2"/>
      <c r="N61" s="2"/>
      <c r="O61" s="3"/>
      <c r="P61" s="2"/>
      <c r="Q61" s="3"/>
      <c r="R61" s="3"/>
      <c r="S61" s="3"/>
    </row>
    <row r="62" spans="1:19" ht="20.25" customHeight="1" x14ac:dyDescent="0.25">
      <c r="A62" s="115" t="s">
        <v>2</v>
      </c>
      <c r="B62" s="116" t="s">
        <v>3</v>
      </c>
      <c r="C62" s="117"/>
      <c r="D62" s="117"/>
      <c r="E62" s="117"/>
      <c r="F62" s="117"/>
      <c r="G62" s="117"/>
      <c r="H62" s="117"/>
      <c r="I62" s="117"/>
      <c r="J62" s="117"/>
      <c r="K62" s="118" t="s">
        <v>4</v>
      </c>
      <c r="L62" s="112" t="s">
        <v>5</v>
      </c>
      <c r="M62" s="112" t="s">
        <v>6</v>
      </c>
      <c r="N62" s="120" t="s">
        <v>7</v>
      </c>
      <c r="O62" s="112" t="s">
        <v>8</v>
      </c>
      <c r="P62" s="110" t="s">
        <v>9</v>
      </c>
      <c r="Q62" s="110" t="s">
        <v>10</v>
      </c>
      <c r="R62" s="112" t="s">
        <v>11</v>
      </c>
    </row>
    <row r="63" spans="1:19" ht="15.75" customHeight="1" x14ac:dyDescent="0.25">
      <c r="A63" s="111"/>
      <c r="B63" s="4" t="s">
        <v>12</v>
      </c>
      <c r="C63" s="4" t="s">
        <v>13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18</v>
      </c>
      <c r="I63" s="4" t="s">
        <v>19</v>
      </c>
      <c r="J63" s="4" t="s">
        <v>20</v>
      </c>
      <c r="K63" s="119"/>
      <c r="L63" s="111"/>
      <c r="M63" s="111"/>
      <c r="N63" s="111"/>
      <c r="O63" s="111"/>
      <c r="P63" s="111"/>
      <c r="Q63" s="111"/>
      <c r="R63" s="111"/>
    </row>
    <row r="64" spans="1:19" ht="15.75" customHeight="1" x14ac:dyDescent="0.25">
      <c r="A64" s="4">
        <v>1402</v>
      </c>
      <c r="B64" s="5">
        <v>32</v>
      </c>
      <c r="C64" s="5"/>
      <c r="D64" s="5"/>
      <c r="E64" s="5"/>
      <c r="F64" s="5"/>
      <c r="G64" s="5"/>
      <c r="H64" s="5"/>
      <c r="I64" s="5"/>
      <c r="J64" s="5"/>
      <c r="K64" s="48"/>
      <c r="L64" s="6"/>
      <c r="M64" s="7"/>
      <c r="N64" s="8"/>
      <c r="O64" s="9"/>
      <c r="P64" s="10">
        <f>B64</f>
        <v>32</v>
      </c>
      <c r="Q64" s="11"/>
      <c r="R64" s="9"/>
    </row>
    <row r="65" spans="1:24" ht="15.75" customHeight="1" x14ac:dyDescent="0.25">
      <c r="A65" s="4">
        <v>1501</v>
      </c>
      <c r="B65" s="5"/>
      <c r="C65" s="5">
        <v>22</v>
      </c>
      <c r="D65" s="5"/>
      <c r="E65" s="5"/>
      <c r="F65" s="5"/>
      <c r="G65" s="5"/>
      <c r="H65" s="5"/>
      <c r="I65" s="5"/>
      <c r="J65" s="5"/>
      <c r="K65" s="48"/>
      <c r="L65" s="12"/>
      <c r="M65" s="13"/>
      <c r="N65" s="14"/>
      <c r="O65" s="15">
        <f>IF(C65=0,"",C65/B64)</f>
        <v>0.6875</v>
      </c>
      <c r="P65" s="16">
        <v>22</v>
      </c>
      <c r="Q65" s="17">
        <f t="shared" ref="Q65:Q72" si="4">IF(P65=0,"",P65/P64)</f>
        <v>0.6875</v>
      </c>
      <c r="R65" s="17">
        <f t="shared" ref="R65:R72" si="5">IF(P65=0,"",100%-Q65)</f>
        <v>0.3125</v>
      </c>
    </row>
    <row r="66" spans="1:24" ht="15.75" customHeight="1" x14ac:dyDescent="0.25">
      <c r="A66" s="4">
        <v>1502</v>
      </c>
      <c r="B66" s="5"/>
      <c r="C66" s="5"/>
      <c r="D66" s="5">
        <v>17</v>
      </c>
      <c r="E66" s="5"/>
      <c r="F66" s="5"/>
      <c r="G66" s="5"/>
      <c r="H66" s="5"/>
      <c r="I66" s="5"/>
      <c r="J66" s="5"/>
      <c r="K66" s="48"/>
      <c r="L66" s="12"/>
      <c r="M66" s="13"/>
      <c r="N66" s="14"/>
      <c r="O66" s="15">
        <f>IF(D66=0,"",D66/C65)</f>
        <v>0.77272727272727271</v>
      </c>
      <c r="P66" s="16">
        <v>20</v>
      </c>
      <c r="Q66" s="17">
        <f t="shared" si="4"/>
        <v>0.90909090909090906</v>
      </c>
      <c r="R66" s="17">
        <f t="shared" si="5"/>
        <v>9.0909090909090939E-2</v>
      </c>
      <c r="S66" s="18">
        <f>P66/P64</f>
        <v>0.625</v>
      </c>
    </row>
    <row r="67" spans="1:24" ht="15.75" customHeight="1" x14ac:dyDescent="0.25">
      <c r="A67" s="4">
        <v>1601</v>
      </c>
      <c r="B67" s="5"/>
      <c r="C67" s="5"/>
      <c r="D67" s="5"/>
      <c r="E67" s="5">
        <v>13</v>
      </c>
      <c r="F67" s="5"/>
      <c r="G67" s="5"/>
      <c r="H67" s="5"/>
      <c r="I67" s="5"/>
      <c r="J67" s="5"/>
      <c r="K67" s="48"/>
      <c r="L67" s="12"/>
      <c r="M67" s="13"/>
      <c r="N67" s="14"/>
      <c r="O67" s="15">
        <f>IF(E67=0,"",E67/D66)</f>
        <v>0.76470588235294112</v>
      </c>
      <c r="P67" s="16">
        <v>20</v>
      </c>
      <c r="Q67" s="17">
        <f t="shared" si="4"/>
        <v>1</v>
      </c>
      <c r="R67" s="17">
        <f t="shared" si="5"/>
        <v>0</v>
      </c>
    </row>
    <row r="68" spans="1:24" ht="15.75" customHeight="1" x14ac:dyDescent="0.25">
      <c r="A68" s="4">
        <v>1602</v>
      </c>
      <c r="B68" s="5"/>
      <c r="C68" s="5"/>
      <c r="D68" s="5"/>
      <c r="E68" s="5"/>
      <c r="F68" s="5">
        <v>8</v>
      </c>
      <c r="G68" s="5"/>
      <c r="H68" s="5"/>
      <c r="I68" s="5"/>
      <c r="J68" s="5"/>
      <c r="K68" s="48"/>
      <c r="L68" s="12"/>
      <c r="M68" s="13"/>
      <c r="N68" s="14"/>
      <c r="O68" s="15">
        <f>IF(F68=0,"",F68/E67)</f>
        <v>0.61538461538461542</v>
      </c>
      <c r="P68" s="16">
        <v>16</v>
      </c>
      <c r="Q68" s="17">
        <f t="shared" si="4"/>
        <v>0.8</v>
      </c>
      <c r="R68" s="17">
        <f t="shared" si="5"/>
        <v>0.19999999999999996</v>
      </c>
    </row>
    <row r="69" spans="1:24" ht="15.75" customHeight="1" x14ac:dyDescent="0.25">
      <c r="A69" s="4">
        <v>1701</v>
      </c>
      <c r="B69" s="5"/>
      <c r="C69" s="5"/>
      <c r="D69" s="5"/>
      <c r="E69" s="5"/>
      <c r="F69" s="5"/>
      <c r="G69" s="5">
        <v>8</v>
      </c>
      <c r="H69" s="5"/>
      <c r="I69" s="5"/>
      <c r="J69" s="5"/>
      <c r="K69" s="48"/>
      <c r="L69" s="12"/>
      <c r="M69" s="13"/>
      <c r="N69" s="14"/>
      <c r="O69" s="15">
        <f>IF(G69=0,"",G69/F68)</f>
        <v>1</v>
      </c>
      <c r="P69" s="16">
        <v>16</v>
      </c>
      <c r="Q69" s="17">
        <f t="shared" si="4"/>
        <v>1</v>
      </c>
      <c r="R69" s="17">
        <f t="shared" si="5"/>
        <v>0</v>
      </c>
    </row>
    <row r="70" spans="1:24" ht="15.75" customHeight="1" x14ac:dyDescent="0.25">
      <c r="A70" s="4">
        <v>1702</v>
      </c>
      <c r="B70" s="5"/>
      <c r="C70" s="5"/>
      <c r="D70" s="5"/>
      <c r="E70" s="5"/>
      <c r="F70" s="5"/>
      <c r="G70" s="5"/>
      <c r="H70" s="5">
        <v>8</v>
      </c>
      <c r="I70" s="5"/>
      <c r="J70" s="5"/>
      <c r="K70" s="48"/>
      <c r="L70" s="12"/>
      <c r="M70" s="13"/>
      <c r="N70" s="14"/>
      <c r="O70" s="15">
        <f>IF(H70=0,"",H70/G69)</f>
        <v>1</v>
      </c>
      <c r="P70" s="16">
        <v>16</v>
      </c>
      <c r="Q70" s="17">
        <f t="shared" si="4"/>
        <v>1</v>
      </c>
      <c r="R70" s="17">
        <f t="shared" si="5"/>
        <v>0</v>
      </c>
    </row>
    <row r="71" spans="1:24" ht="15.75" customHeight="1" x14ac:dyDescent="0.25">
      <c r="A71" s="4">
        <v>1801</v>
      </c>
      <c r="B71" s="5"/>
      <c r="C71" s="5"/>
      <c r="D71" s="5"/>
      <c r="E71" s="5"/>
      <c r="F71" s="5"/>
      <c r="G71" s="5"/>
      <c r="H71" s="5"/>
      <c r="I71" s="5">
        <v>8</v>
      </c>
      <c r="J71" s="5"/>
      <c r="K71" s="48"/>
      <c r="L71" s="12"/>
      <c r="M71" s="13"/>
      <c r="N71" s="14"/>
      <c r="O71" s="15">
        <f>IF(I71=0,"",I71/H70)</f>
        <v>1</v>
      </c>
      <c r="P71" s="16">
        <v>15</v>
      </c>
      <c r="Q71" s="17">
        <f t="shared" si="4"/>
        <v>0.9375</v>
      </c>
      <c r="R71" s="17">
        <f t="shared" si="5"/>
        <v>6.25E-2</v>
      </c>
    </row>
    <row r="72" spans="1:24" ht="15.75" customHeight="1" x14ac:dyDescent="0.25">
      <c r="A72" s="4">
        <v>1802</v>
      </c>
      <c r="B72" s="5"/>
      <c r="C72" s="5"/>
      <c r="D72" s="5"/>
      <c r="E72" s="5"/>
      <c r="F72" s="5"/>
      <c r="G72" s="5"/>
      <c r="H72" s="5"/>
      <c r="I72" s="5"/>
      <c r="J72" s="5">
        <v>8</v>
      </c>
      <c r="K72" s="48">
        <v>3</v>
      </c>
      <c r="L72" s="12"/>
      <c r="M72" s="13"/>
      <c r="N72" s="14"/>
      <c r="O72" s="15">
        <f>IF(J72=0,"",J72/I71)</f>
        <v>1</v>
      </c>
      <c r="P72" s="16">
        <v>13</v>
      </c>
      <c r="Q72" s="17">
        <f t="shared" si="4"/>
        <v>0.8666666666666667</v>
      </c>
      <c r="R72" s="17">
        <f t="shared" si="5"/>
        <v>0.1333333333333333</v>
      </c>
    </row>
    <row r="73" spans="1:24" ht="15.75" customHeight="1" x14ac:dyDescent="0.25">
      <c r="A73" s="4">
        <v>1901</v>
      </c>
      <c r="B73" s="5"/>
      <c r="C73" s="5"/>
      <c r="D73" s="5"/>
      <c r="E73" s="5"/>
      <c r="F73" s="5"/>
      <c r="G73" s="5"/>
      <c r="H73" s="5"/>
      <c r="I73" s="5"/>
      <c r="J73" s="5">
        <v>8</v>
      </c>
      <c r="K73" s="48">
        <v>2</v>
      </c>
      <c r="L73" s="12"/>
      <c r="M73" s="13"/>
      <c r="N73" s="13"/>
      <c r="O73" s="23"/>
      <c r="P73" s="16">
        <v>11</v>
      </c>
      <c r="Q73" s="24"/>
      <c r="R73" s="23"/>
    </row>
    <row r="74" spans="1:24" ht="15.75" customHeight="1" x14ac:dyDescent="0.25">
      <c r="A74" s="4">
        <v>1902</v>
      </c>
      <c r="B74" s="5"/>
      <c r="C74" s="5"/>
      <c r="D74" s="5"/>
      <c r="E74" s="5"/>
      <c r="F74" s="5"/>
      <c r="G74" s="5"/>
      <c r="H74" s="5"/>
      <c r="I74" s="5"/>
      <c r="J74" s="5">
        <v>7</v>
      </c>
      <c r="K74" s="48">
        <v>6</v>
      </c>
      <c r="L74" s="12"/>
      <c r="M74" s="13"/>
      <c r="N74" s="13"/>
      <c r="O74" s="23"/>
      <c r="P74" s="21">
        <v>8</v>
      </c>
      <c r="Q74" s="24"/>
      <c r="R74" s="23"/>
    </row>
    <row r="75" spans="1:24" ht="15.75" customHeight="1" x14ac:dyDescent="0.25">
      <c r="A75" s="4">
        <v>2001</v>
      </c>
      <c r="B75" s="5"/>
      <c r="C75" s="5"/>
      <c r="D75" s="5"/>
      <c r="E75" s="5"/>
      <c r="F75" s="5"/>
      <c r="G75" s="5"/>
      <c r="H75" s="5"/>
      <c r="I75" s="5"/>
      <c r="J75" s="5">
        <v>1</v>
      </c>
      <c r="K75" s="48">
        <v>1</v>
      </c>
      <c r="L75" s="12"/>
      <c r="M75" s="13"/>
      <c r="N75" s="13"/>
      <c r="O75" s="23"/>
      <c r="P75" s="21">
        <v>2</v>
      </c>
      <c r="Q75" s="24"/>
      <c r="R75" s="23"/>
      <c r="W75" s="79"/>
      <c r="X75" s="79"/>
    </row>
    <row r="76" spans="1:24" ht="15.75" customHeight="1" x14ac:dyDescent="0.25">
      <c r="A76" s="4">
        <v>2002</v>
      </c>
      <c r="B76" s="5"/>
      <c r="C76" s="5"/>
      <c r="D76" s="5"/>
      <c r="E76" s="5"/>
      <c r="F76" s="5"/>
      <c r="G76" s="5"/>
      <c r="H76" s="5"/>
      <c r="I76" s="5"/>
      <c r="J76" s="5">
        <v>1</v>
      </c>
      <c r="K76" s="48">
        <v>1</v>
      </c>
      <c r="L76" s="12"/>
      <c r="M76" s="13"/>
      <c r="N76" s="13"/>
      <c r="O76" s="23"/>
      <c r="P76" s="21">
        <v>1</v>
      </c>
      <c r="Q76" s="24"/>
      <c r="R76" s="23"/>
    </row>
    <row r="77" spans="1:24" ht="15.75" customHeight="1" x14ac:dyDescent="0.25">
      <c r="A77" s="4">
        <v>2101</v>
      </c>
      <c r="B77" s="5"/>
      <c r="C77" s="5"/>
      <c r="D77" s="5"/>
      <c r="E77" s="5"/>
      <c r="F77" s="5"/>
      <c r="G77" s="5"/>
      <c r="H77" s="5"/>
      <c r="I77" s="5"/>
      <c r="J77" s="5"/>
      <c r="K77" s="48"/>
      <c r="L77" s="12"/>
      <c r="M77" s="13"/>
      <c r="N77" s="19"/>
      <c r="O77" s="13"/>
      <c r="P77" s="19"/>
      <c r="Q77" s="25"/>
      <c r="R77" s="23"/>
    </row>
    <row r="78" spans="1:24" ht="15.75" customHeight="1" x14ac:dyDescent="0.25">
      <c r="A78" s="4">
        <v>2102</v>
      </c>
      <c r="B78" s="5"/>
      <c r="C78" s="5"/>
      <c r="D78" s="5"/>
      <c r="E78" s="5"/>
      <c r="F78" s="5"/>
      <c r="G78" s="5"/>
      <c r="H78" s="5"/>
      <c r="I78" s="5"/>
      <c r="J78" s="5"/>
      <c r="K78" s="48"/>
      <c r="L78" s="12"/>
      <c r="M78" s="13"/>
      <c r="N78" s="19"/>
      <c r="O78" s="26" t="s">
        <v>21</v>
      </c>
      <c r="P78" s="27">
        <v>10</v>
      </c>
      <c r="Q78" s="28">
        <f>K81</f>
        <v>13</v>
      </c>
      <c r="R78" s="29" t="s">
        <v>4</v>
      </c>
    </row>
    <row r="79" spans="1:24" ht="15.75" customHeight="1" x14ac:dyDescent="0.25">
      <c r="A79" s="4">
        <v>2201</v>
      </c>
      <c r="B79" s="5"/>
      <c r="C79" s="5"/>
      <c r="D79" s="5"/>
      <c r="E79" s="5"/>
      <c r="F79" s="5"/>
      <c r="G79" s="5"/>
      <c r="H79" s="5"/>
      <c r="I79" s="5"/>
      <c r="J79" s="5"/>
      <c r="K79" s="48"/>
      <c r="L79" s="12"/>
      <c r="M79" s="13"/>
      <c r="N79" s="19"/>
      <c r="O79" s="30" t="s">
        <v>22</v>
      </c>
      <c r="P79" s="31">
        <f>IF(P78/B64=0,"",P78/B64)</f>
        <v>0.3125</v>
      </c>
      <c r="Q79" s="32">
        <f>IF(P78/Q78=0,"",P78/Q78)</f>
        <v>0.76923076923076927</v>
      </c>
      <c r="R79" s="33" t="s">
        <v>23</v>
      </c>
    </row>
    <row r="80" spans="1:24" ht="15.75" customHeight="1" x14ac:dyDescent="0.25">
      <c r="A80" s="4">
        <v>2202</v>
      </c>
      <c r="B80" s="103"/>
      <c r="C80" s="103"/>
      <c r="D80" s="103"/>
      <c r="E80" s="103"/>
      <c r="F80" s="103"/>
      <c r="G80" s="103"/>
      <c r="H80" s="103"/>
      <c r="I80" s="103"/>
      <c r="J80" s="103"/>
      <c r="K80" s="48"/>
      <c r="L80" s="34"/>
      <c r="M80" s="35"/>
      <c r="N80" s="36"/>
      <c r="O80" s="37"/>
      <c r="P80" s="38"/>
      <c r="Q80" s="38"/>
      <c r="R80" s="39"/>
    </row>
    <row r="81" spans="1:19" ht="18" customHeight="1" x14ac:dyDescent="0.25">
      <c r="A81" s="40"/>
      <c r="B81" s="113" t="s">
        <v>24</v>
      </c>
      <c r="C81" s="113"/>
      <c r="D81" s="113"/>
      <c r="E81" s="113"/>
      <c r="F81" s="113"/>
      <c r="G81" s="113"/>
      <c r="H81" s="113"/>
      <c r="I81" s="113"/>
      <c r="J81" s="113"/>
      <c r="K81" s="102">
        <f>SUM(K67:K77)</f>
        <v>13</v>
      </c>
      <c r="L81" s="41">
        <f>IF(K72=0,"",K72/B64)</f>
        <v>9.375E-2</v>
      </c>
      <c r="M81" s="41">
        <f>IF(K81=0,"",K81/B64)</f>
        <v>0.40625</v>
      </c>
      <c r="N81" s="42">
        <f>IF(K72=0,"0%",M81-L81)</f>
        <v>0.3125</v>
      </c>
      <c r="O81" s="2"/>
      <c r="P81" s="3"/>
      <c r="Q81" s="43"/>
      <c r="R81" s="2"/>
    </row>
    <row r="82" spans="1:19" ht="12.75" customHeight="1" x14ac:dyDescent="0.25"/>
    <row r="83" spans="1:19" ht="12.75" customHeight="1" x14ac:dyDescent="0.25"/>
    <row r="84" spans="1:19" ht="26.25" customHeight="1" x14ac:dyDescent="0.4">
      <c r="B84" s="114" t="s">
        <v>0</v>
      </c>
      <c r="C84" s="121"/>
      <c r="D84" s="121"/>
      <c r="E84" s="121"/>
      <c r="F84" s="121"/>
      <c r="G84" s="121"/>
      <c r="H84" s="121"/>
      <c r="I84" s="121"/>
      <c r="J84" s="121"/>
      <c r="K84" s="1" t="s">
        <v>27</v>
      </c>
      <c r="L84" s="1"/>
      <c r="M84" s="2"/>
      <c r="N84" s="2"/>
      <c r="O84" s="3"/>
      <c r="P84" s="2"/>
      <c r="Q84" s="3"/>
      <c r="R84" s="3"/>
      <c r="S84" s="3"/>
    </row>
    <row r="85" spans="1:19" ht="20.25" customHeight="1" x14ac:dyDescent="0.25">
      <c r="A85" s="115" t="s">
        <v>2</v>
      </c>
      <c r="B85" s="116" t="s">
        <v>3</v>
      </c>
      <c r="C85" s="117"/>
      <c r="D85" s="117"/>
      <c r="E85" s="117"/>
      <c r="F85" s="117"/>
      <c r="G85" s="117"/>
      <c r="H85" s="117"/>
      <c r="I85" s="117"/>
      <c r="J85" s="117"/>
      <c r="K85" s="118" t="s">
        <v>4</v>
      </c>
      <c r="L85" s="112" t="s">
        <v>5</v>
      </c>
      <c r="M85" s="112" t="s">
        <v>6</v>
      </c>
      <c r="N85" s="120" t="s">
        <v>7</v>
      </c>
      <c r="O85" s="112" t="s">
        <v>8</v>
      </c>
      <c r="P85" s="110" t="s">
        <v>9</v>
      </c>
      <c r="Q85" s="110" t="s">
        <v>10</v>
      </c>
      <c r="R85" s="112" t="s">
        <v>11</v>
      </c>
    </row>
    <row r="86" spans="1:19" ht="15.75" customHeight="1" x14ac:dyDescent="0.25">
      <c r="A86" s="111"/>
      <c r="B86" s="4" t="s">
        <v>12</v>
      </c>
      <c r="C86" s="4" t="s">
        <v>13</v>
      </c>
      <c r="D86" s="4" t="s">
        <v>14</v>
      </c>
      <c r="E86" s="4" t="s">
        <v>15</v>
      </c>
      <c r="F86" s="4" t="s">
        <v>16</v>
      </c>
      <c r="G86" s="4" t="s">
        <v>17</v>
      </c>
      <c r="H86" s="4" t="s">
        <v>18</v>
      </c>
      <c r="I86" s="4" t="s">
        <v>19</v>
      </c>
      <c r="J86" s="4" t="s">
        <v>20</v>
      </c>
      <c r="K86" s="119"/>
      <c r="L86" s="111"/>
      <c r="M86" s="111"/>
      <c r="N86" s="111"/>
      <c r="O86" s="111"/>
      <c r="P86" s="111"/>
      <c r="Q86" s="111"/>
      <c r="R86" s="111"/>
    </row>
    <row r="87" spans="1:19" ht="15.75" customHeight="1" x14ac:dyDescent="0.25">
      <c r="A87" s="4">
        <v>1501</v>
      </c>
      <c r="B87" s="5">
        <v>5</v>
      </c>
      <c r="C87" s="5"/>
      <c r="D87" s="5"/>
      <c r="E87" s="5"/>
      <c r="F87" s="5"/>
      <c r="G87" s="5"/>
      <c r="H87" s="5"/>
      <c r="I87" s="5"/>
      <c r="J87" s="5"/>
      <c r="K87" s="48"/>
      <c r="L87" s="6"/>
      <c r="M87" s="7"/>
      <c r="N87" s="8"/>
      <c r="O87" s="9"/>
      <c r="P87" s="10">
        <f>B87</f>
        <v>5</v>
      </c>
      <c r="Q87" s="11"/>
      <c r="R87" s="9"/>
    </row>
    <row r="88" spans="1:19" ht="15.75" customHeight="1" x14ac:dyDescent="0.25">
      <c r="A88" s="4">
        <v>1502</v>
      </c>
      <c r="B88" s="5"/>
      <c r="C88" s="5">
        <v>4</v>
      </c>
      <c r="D88" s="5"/>
      <c r="E88" s="5"/>
      <c r="F88" s="5"/>
      <c r="G88" s="5"/>
      <c r="H88" s="5"/>
      <c r="I88" s="5"/>
      <c r="J88" s="5"/>
      <c r="K88" s="48"/>
      <c r="L88" s="12"/>
      <c r="M88" s="13"/>
      <c r="N88" s="14"/>
      <c r="O88" s="15">
        <f>IF(C88=0,"",C88/B87)</f>
        <v>0.8</v>
      </c>
      <c r="P88" s="16">
        <v>4</v>
      </c>
      <c r="Q88" s="17">
        <f t="shared" ref="Q88:Q95" si="6">IF(P88=0,"",P88/P87)</f>
        <v>0.8</v>
      </c>
      <c r="R88" s="17">
        <f t="shared" ref="R88:R95" si="7">IF(P88=0,"",100%-Q88)</f>
        <v>0.19999999999999996</v>
      </c>
    </row>
    <row r="89" spans="1:19" ht="15.75" customHeight="1" x14ac:dyDescent="0.25">
      <c r="A89" s="4">
        <v>1601</v>
      </c>
      <c r="B89" s="5"/>
      <c r="C89" s="5"/>
      <c r="D89" s="5">
        <v>4</v>
      </c>
      <c r="E89" s="5"/>
      <c r="F89" s="5"/>
      <c r="G89" s="5"/>
      <c r="H89" s="5"/>
      <c r="I89" s="5"/>
      <c r="J89" s="5"/>
      <c r="K89" s="48"/>
      <c r="L89" s="12"/>
      <c r="M89" s="13"/>
      <c r="N89" s="14"/>
      <c r="O89" s="15">
        <f>IF(D89=0,"",D89/C88)</f>
        <v>1</v>
      </c>
      <c r="P89" s="16">
        <v>4</v>
      </c>
      <c r="Q89" s="17">
        <f t="shared" si="6"/>
        <v>1</v>
      </c>
      <c r="R89" s="17">
        <f t="shared" si="7"/>
        <v>0</v>
      </c>
      <c r="S89" s="18">
        <f>P89/P87</f>
        <v>0.8</v>
      </c>
    </row>
    <row r="90" spans="1:19" ht="15.75" customHeight="1" x14ac:dyDescent="0.25">
      <c r="A90" s="4">
        <v>1602</v>
      </c>
      <c r="B90" s="5"/>
      <c r="C90" s="5"/>
      <c r="D90" s="5"/>
      <c r="E90" s="5">
        <v>4</v>
      </c>
      <c r="F90" s="5"/>
      <c r="G90" s="5"/>
      <c r="H90" s="5"/>
      <c r="I90" s="5"/>
      <c r="J90" s="5"/>
      <c r="K90" s="48"/>
      <c r="L90" s="12"/>
      <c r="M90" s="13"/>
      <c r="N90" s="14"/>
      <c r="O90" s="15">
        <f>IF(E90=0,"",E90/D89)</f>
        <v>1</v>
      </c>
      <c r="P90" s="16">
        <v>4</v>
      </c>
      <c r="Q90" s="17">
        <f t="shared" si="6"/>
        <v>1</v>
      </c>
      <c r="R90" s="17">
        <f t="shared" si="7"/>
        <v>0</v>
      </c>
    </row>
    <row r="91" spans="1:19" ht="15.75" customHeight="1" x14ac:dyDescent="0.25">
      <c r="A91" s="4">
        <v>1701</v>
      </c>
      <c r="B91" s="5"/>
      <c r="C91" s="5"/>
      <c r="D91" s="5"/>
      <c r="E91" s="5"/>
      <c r="F91" s="5">
        <v>4</v>
      </c>
      <c r="G91" s="5"/>
      <c r="H91" s="5"/>
      <c r="I91" s="5"/>
      <c r="J91" s="5"/>
      <c r="K91" s="48"/>
      <c r="L91" s="12"/>
      <c r="M91" s="13"/>
      <c r="N91" s="14"/>
      <c r="O91" s="15">
        <f>IF(F91=0,"",F91/E90)</f>
        <v>1</v>
      </c>
      <c r="P91" s="16">
        <v>4</v>
      </c>
      <c r="Q91" s="17">
        <f t="shared" si="6"/>
        <v>1</v>
      </c>
      <c r="R91" s="17">
        <f t="shared" si="7"/>
        <v>0</v>
      </c>
    </row>
    <row r="92" spans="1:19" ht="15.75" customHeight="1" x14ac:dyDescent="0.25">
      <c r="A92" s="4">
        <v>1702</v>
      </c>
      <c r="B92" s="5"/>
      <c r="C92" s="5"/>
      <c r="D92" s="5"/>
      <c r="E92" s="5"/>
      <c r="F92" s="5"/>
      <c r="G92" s="5">
        <v>4</v>
      </c>
      <c r="H92" s="5"/>
      <c r="I92" s="5"/>
      <c r="J92" s="5"/>
      <c r="K92" s="48"/>
      <c r="L92" s="12"/>
      <c r="M92" s="13"/>
      <c r="N92" s="14"/>
      <c r="O92" s="15">
        <f>IF(G92=0,"",G92/F91)</f>
        <v>1</v>
      </c>
      <c r="P92" s="16">
        <v>4</v>
      </c>
      <c r="Q92" s="17">
        <f t="shared" si="6"/>
        <v>1</v>
      </c>
      <c r="R92" s="17">
        <f t="shared" si="7"/>
        <v>0</v>
      </c>
    </row>
    <row r="93" spans="1:19" ht="15.75" customHeight="1" x14ac:dyDescent="0.25">
      <c r="A93" s="4">
        <v>1801</v>
      </c>
      <c r="B93" s="5"/>
      <c r="C93" s="5"/>
      <c r="D93" s="5"/>
      <c r="E93" s="5"/>
      <c r="F93" s="5"/>
      <c r="G93" s="5"/>
      <c r="H93" s="5">
        <v>4</v>
      </c>
      <c r="I93" s="5"/>
      <c r="J93" s="5"/>
      <c r="K93" s="48"/>
      <c r="L93" s="12"/>
      <c r="M93" s="13"/>
      <c r="N93" s="14"/>
      <c r="O93" s="15">
        <f>IF(H93=0,"",H93/G92)</f>
        <v>1</v>
      </c>
      <c r="P93" s="16">
        <v>4</v>
      </c>
      <c r="Q93" s="17">
        <f t="shared" si="6"/>
        <v>1</v>
      </c>
      <c r="R93" s="17">
        <f t="shared" si="7"/>
        <v>0</v>
      </c>
    </row>
    <row r="94" spans="1:19" ht="15.75" customHeight="1" x14ac:dyDescent="0.25">
      <c r="A94" s="4">
        <v>1802</v>
      </c>
      <c r="B94" s="5"/>
      <c r="C94" s="5"/>
      <c r="D94" s="5"/>
      <c r="E94" s="5"/>
      <c r="F94" s="5"/>
      <c r="G94" s="5"/>
      <c r="H94" s="5"/>
      <c r="I94" s="5">
        <v>4</v>
      </c>
      <c r="J94" s="5"/>
      <c r="K94" s="48"/>
      <c r="L94" s="12"/>
      <c r="M94" s="13"/>
      <c r="N94" s="14"/>
      <c r="O94" s="15">
        <f>IF(I94=0,"",I94/H93)</f>
        <v>1</v>
      </c>
      <c r="P94" s="16">
        <v>4</v>
      </c>
      <c r="Q94" s="17">
        <f t="shared" si="6"/>
        <v>1</v>
      </c>
      <c r="R94" s="17">
        <f t="shared" si="7"/>
        <v>0</v>
      </c>
    </row>
    <row r="95" spans="1:19" ht="15.75" customHeight="1" x14ac:dyDescent="0.25">
      <c r="A95" s="4">
        <v>1901</v>
      </c>
      <c r="B95" s="5"/>
      <c r="C95" s="5"/>
      <c r="D95" s="5"/>
      <c r="E95" s="5"/>
      <c r="F95" s="5"/>
      <c r="G95" s="5"/>
      <c r="H95" s="5"/>
      <c r="I95" s="5"/>
      <c r="J95" s="5">
        <v>4</v>
      </c>
      <c r="K95" s="48">
        <v>0</v>
      </c>
      <c r="L95" s="12"/>
      <c r="M95" s="13"/>
      <c r="N95" s="14"/>
      <c r="O95" s="15">
        <f>IF(J95=0,"",J95/I94)</f>
        <v>1</v>
      </c>
      <c r="P95" s="16">
        <v>4</v>
      </c>
      <c r="Q95" s="17">
        <f t="shared" si="6"/>
        <v>1</v>
      </c>
      <c r="R95" s="17">
        <f t="shared" si="7"/>
        <v>0</v>
      </c>
    </row>
    <row r="96" spans="1:19" ht="15.75" customHeight="1" x14ac:dyDescent="0.25">
      <c r="A96" s="4">
        <v>1902</v>
      </c>
      <c r="B96" s="5"/>
      <c r="C96" s="5"/>
      <c r="D96" s="5"/>
      <c r="E96" s="5"/>
      <c r="F96" s="5"/>
      <c r="G96" s="5"/>
      <c r="H96" s="5"/>
      <c r="I96" s="5"/>
      <c r="J96" s="5">
        <v>3</v>
      </c>
      <c r="K96" s="48">
        <v>3</v>
      </c>
      <c r="L96" s="12"/>
      <c r="M96" s="13"/>
      <c r="N96" s="13"/>
      <c r="O96" s="23"/>
      <c r="P96" s="16">
        <v>4</v>
      </c>
      <c r="Q96" s="24"/>
      <c r="R96" s="23"/>
    </row>
    <row r="97" spans="1:19" ht="15.75" customHeight="1" x14ac:dyDescent="0.25">
      <c r="A97" s="4">
        <v>2001</v>
      </c>
      <c r="B97" s="5"/>
      <c r="C97" s="5"/>
      <c r="D97" s="5"/>
      <c r="E97" s="5"/>
      <c r="F97" s="5"/>
      <c r="G97" s="5"/>
      <c r="H97" s="5"/>
      <c r="I97" s="5"/>
      <c r="J97" s="5">
        <v>1</v>
      </c>
      <c r="K97" s="48">
        <v>1</v>
      </c>
      <c r="L97" s="12"/>
      <c r="M97" s="13"/>
      <c r="N97" s="13"/>
      <c r="O97" s="23"/>
      <c r="P97" s="21">
        <v>1</v>
      </c>
      <c r="Q97" s="24"/>
      <c r="R97" s="23"/>
    </row>
    <row r="98" spans="1:19" ht="15.75" customHeight="1" x14ac:dyDescent="0.25">
      <c r="A98" s="4">
        <v>2002</v>
      </c>
      <c r="B98" s="5"/>
      <c r="C98" s="5"/>
      <c r="D98" s="5"/>
      <c r="E98" s="5"/>
      <c r="F98" s="5"/>
      <c r="G98" s="5"/>
      <c r="H98" s="5"/>
      <c r="I98" s="5"/>
      <c r="J98" s="5"/>
      <c r="K98" s="48"/>
      <c r="L98" s="12"/>
      <c r="M98" s="13"/>
      <c r="N98" s="13"/>
      <c r="O98" s="23"/>
      <c r="P98" s="21"/>
      <c r="Q98" s="24"/>
      <c r="R98" s="23"/>
    </row>
    <row r="99" spans="1:19" ht="15.75" customHeight="1" x14ac:dyDescent="0.25">
      <c r="A99" s="4">
        <v>2101</v>
      </c>
      <c r="B99" s="5"/>
      <c r="C99" s="5"/>
      <c r="D99" s="5"/>
      <c r="E99" s="5"/>
      <c r="F99" s="5"/>
      <c r="G99" s="5"/>
      <c r="H99" s="5"/>
      <c r="I99" s="5"/>
      <c r="J99" s="5"/>
      <c r="K99" s="48"/>
      <c r="L99" s="12"/>
      <c r="M99" s="13"/>
      <c r="N99" s="13"/>
      <c r="O99" s="23"/>
      <c r="P99" s="21"/>
      <c r="Q99" s="24"/>
      <c r="R99" s="23"/>
    </row>
    <row r="100" spans="1:19" ht="15.75" customHeight="1" x14ac:dyDescent="0.25">
      <c r="A100" s="4">
        <v>2102</v>
      </c>
      <c r="B100" s="5"/>
      <c r="C100" s="5"/>
      <c r="D100" s="5"/>
      <c r="E100" s="5"/>
      <c r="F100" s="5"/>
      <c r="G100" s="5"/>
      <c r="H100" s="5"/>
      <c r="I100" s="5"/>
      <c r="J100" s="5"/>
      <c r="K100" s="48"/>
      <c r="L100" s="12"/>
      <c r="M100" s="13"/>
      <c r="N100" s="19"/>
      <c r="O100" s="13"/>
      <c r="P100" s="19"/>
      <c r="Q100" s="25"/>
      <c r="R100" s="23"/>
    </row>
    <row r="101" spans="1:19" ht="15.75" customHeight="1" x14ac:dyDescent="0.25">
      <c r="A101" s="4">
        <v>2201</v>
      </c>
      <c r="B101" s="5"/>
      <c r="C101" s="5"/>
      <c r="D101" s="5"/>
      <c r="E101" s="5"/>
      <c r="F101" s="5"/>
      <c r="G101" s="5"/>
      <c r="H101" s="5"/>
      <c r="I101" s="5"/>
      <c r="J101" s="5"/>
      <c r="K101" s="48"/>
      <c r="L101" s="12"/>
      <c r="M101" s="13"/>
      <c r="N101" s="19"/>
      <c r="O101" s="26" t="s">
        <v>21</v>
      </c>
      <c r="P101" s="27">
        <v>3</v>
      </c>
      <c r="Q101" s="28">
        <f>IF(SUM(K89:K97)=0,"",SUM(K89:K97))</f>
        <v>4</v>
      </c>
      <c r="R101" s="29" t="s">
        <v>4</v>
      </c>
    </row>
    <row r="102" spans="1:19" ht="15.75" customHeight="1" x14ac:dyDescent="0.25">
      <c r="A102" s="4">
        <v>2202</v>
      </c>
      <c r="B102" s="5"/>
      <c r="C102" s="5"/>
      <c r="D102" s="5"/>
      <c r="E102" s="5"/>
      <c r="F102" s="5"/>
      <c r="G102" s="5"/>
      <c r="H102" s="5"/>
      <c r="I102" s="5"/>
      <c r="J102" s="5"/>
      <c r="K102" s="48"/>
      <c r="L102" s="12"/>
      <c r="M102" s="13"/>
      <c r="N102" s="19"/>
      <c r="O102" s="30" t="s">
        <v>22</v>
      </c>
      <c r="P102" s="31">
        <f>IF(P101/B87=0,"",P101/B87)</f>
        <v>0.6</v>
      </c>
      <c r="Q102" s="32">
        <f>IF(P101/Q101=0,"",P101/Q101)</f>
        <v>0.75</v>
      </c>
      <c r="R102" s="33" t="s">
        <v>23</v>
      </c>
    </row>
    <row r="103" spans="1:19" ht="15.75" customHeight="1" x14ac:dyDescent="0.25">
      <c r="A103" s="4">
        <v>2301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48"/>
      <c r="L103" s="34"/>
      <c r="M103" s="35"/>
      <c r="N103" s="36"/>
      <c r="O103" s="37"/>
      <c r="P103" s="38"/>
      <c r="Q103" s="38"/>
      <c r="R103" s="39"/>
    </row>
    <row r="104" spans="1:19" ht="18" customHeight="1" x14ac:dyDescent="0.25">
      <c r="A104" s="40"/>
      <c r="B104" s="113" t="s">
        <v>24</v>
      </c>
      <c r="C104" s="113"/>
      <c r="D104" s="113"/>
      <c r="E104" s="113"/>
      <c r="F104" s="113"/>
      <c r="G104" s="113"/>
      <c r="H104" s="113"/>
      <c r="I104" s="113"/>
      <c r="J104" s="113"/>
      <c r="K104" s="102">
        <f>SUM(K90:K100)</f>
        <v>4</v>
      </c>
      <c r="L104" s="41">
        <v>0</v>
      </c>
      <c r="M104" s="41">
        <f>IF(K104=0,"",K104/B87)</f>
        <v>0.8</v>
      </c>
      <c r="N104" s="42">
        <f>M104-L104</f>
        <v>0.8</v>
      </c>
      <c r="O104" s="2"/>
      <c r="P104" s="3"/>
      <c r="Q104" s="43"/>
      <c r="R104" s="2"/>
    </row>
    <row r="105" spans="1:19" ht="12.75" customHeight="1" x14ac:dyDescent="0.25"/>
    <row r="106" spans="1:19" ht="12.75" customHeight="1" x14ac:dyDescent="0.25"/>
    <row r="107" spans="1:19" ht="26.25" x14ac:dyDescent="0.4">
      <c r="B107" s="114" t="s">
        <v>0</v>
      </c>
      <c r="C107" s="121"/>
      <c r="D107" s="121"/>
      <c r="E107" s="121"/>
      <c r="F107" s="121"/>
      <c r="G107" s="121"/>
      <c r="H107" s="121"/>
      <c r="I107" s="121"/>
      <c r="J107" s="121"/>
      <c r="K107" s="1" t="s">
        <v>28</v>
      </c>
      <c r="L107" s="1"/>
      <c r="M107" s="2"/>
      <c r="N107" s="2"/>
      <c r="O107" s="3"/>
      <c r="P107" s="2"/>
      <c r="Q107" s="3"/>
      <c r="R107" s="3"/>
      <c r="S107" s="3"/>
    </row>
    <row r="108" spans="1:19" ht="20.25" x14ac:dyDescent="0.25">
      <c r="A108" s="115" t="s">
        <v>2</v>
      </c>
      <c r="B108" s="116" t="s">
        <v>3</v>
      </c>
      <c r="C108" s="117"/>
      <c r="D108" s="117"/>
      <c r="E108" s="117"/>
      <c r="F108" s="117"/>
      <c r="G108" s="117"/>
      <c r="H108" s="117"/>
      <c r="I108" s="117"/>
      <c r="J108" s="117"/>
      <c r="K108" s="118" t="s">
        <v>4</v>
      </c>
      <c r="L108" s="112" t="s">
        <v>5</v>
      </c>
      <c r="M108" s="112" t="s">
        <v>6</v>
      </c>
      <c r="N108" s="120" t="s">
        <v>7</v>
      </c>
      <c r="O108" s="112" t="s">
        <v>8</v>
      </c>
      <c r="P108" s="110" t="s">
        <v>9</v>
      </c>
      <c r="Q108" s="110" t="s">
        <v>10</v>
      </c>
      <c r="R108" s="112" t="s">
        <v>11</v>
      </c>
    </row>
    <row r="109" spans="1:19" ht="15.75" x14ac:dyDescent="0.25">
      <c r="A109" s="111"/>
      <c r="B109" s="4" t="s">
        <v>12</v>
      </c>
      <c r="C109" s="4" t="s">
        <v>13</v>
      </c>
      <c r="D109" s="4" t="s">
        <v>14</v>
      </c>
      <c r="E109" s="4" t="s">
        <v>15</v>
      </c>
      <c r="F109" s="4" t="s">
        <v>16</v>
      </c>
      <c r="G109" s="4" t="s">
        <v>17</v>
      </c>
      <c r="H109" s="4" t="s">
        <v>18</v>
      </c>
      <c r="I109" s="4" t="s">
        <v>19</v>
      </c>
      <c r="J109" s="4" t="s">
        <v>20</v>
      </c>
      <c r="K109" s="119"/>
      <c r="L109" s="111"/>
      <c r="M109" s="111"/>
      <c r="N109" s="111"/>
      <c r="O109" s="111"/>
      <c r="P109" s="111"/>
      <c r="Q109" s="111"/>
      <c r="R109" s="111"/>
    </row>
    <row r="110" spans="1:19" ht="15.75" customHeight="1" x14ac:dyDescent="0.25">
      <c r="A110" s="4">
        <v>1502</v>
      </c>
      <c r="B110" s="5">
        <v>26</v>
      </c>
      <c r="C110" s="5"/>
      <c r="D110" s="5"/>
      <c r="E110" s="5"/>
      <c r="F110" s="5"/>
      <c r="G110" s="5"/>
      <c r="H110" s="5"/>
      <c r="I110" s="5"/>
      <c r="J110" s="5"/>
      <c r="K110" s="48"/>
      <c r="L110" s="6"/>
      <c r="M110" s="7"/>
      <c r="N110" s="8"/>
      <c r="O110" s="9"/>
      <c r="P110" s="10">
        <f>B110</f>
        <v>26</v>
      </c>
      <c r="Q110" s="11"/>
      <c r="R110" s="9"/>
    </row>
    <row r="111" spans="1:19" ht="15.75" customHeight="1" x14ac:dyDescent="0.25">
      <c r="A111" s="4">
        <v>1601</v>
      </c>
      <c r="B111" s="5"/>
      <c r="C111" s="5">
        <v>21</v>
      </c>
      <c r="D111" s="5"/>
      <c r="E111" s="5"/>
      <c r="F111" s="5"/>
      <c r="G111" s="5"/>
      <c r="H111" s="5"/>
      <c r="I111" s="5"/>
      <c r="J111" s="5"/>
      <c r="K111" s="48"/>
      <c r="L111" s="12"/>
      <c r="M111" s="13"/>
      <c r="N111" s="14"/>
      <c r="O111" s="15">
        <f>IF(C111=0,"",C111/B110)</f>
        <v>0.80769230769230771</v>
      </c>
      <c r="P111" s="16">
        <v>21</v>
      </c>
      <c r="Q111" s="17">
        <f t="shared" ref="Q111:Q118" si="8">IF(P111=0,"",P111/P110)</f>
        <v>0.80769230769230771</v>
      </c>
      <c r="R111" s="17">
        <f t="shared" ref="R111:R118" si="9">IF(P111=0,"",100%-Q111)</f>
        <v>0.19230769230769229</v>
      </c>
    </row>
    <row r="112" spans="1:19" ht="15.75" customHeight="1" x14ac:dyDescent="0.25">
      <c r="A112" s="4">
        <v>1602</v>
      </c>
      <c r="B112" s="5"/>
      <c r="C112" s="5"/>
      <c r="D112" s="5">
        <v>13</v>
      </c>
      <c r="E112" s="5"/>
      <c r="F112" s="5"/>
      <c r="G112" s="5"/>
      <c r="H112" s="5"/>
      <c r="I112" s="5"/>
      <c r="J112" s="5"/>
      <c r="K112" s="48"/>
      <c r="L112" s="12"/>
      <c r="M112" s="13"/>
      <c r="N112" s="14"/>
      <c r="O112" s="15">
        <f>IF(D112=0,"",D112/C111)</f>
        <v>0.61904761904761907</v>
      </c>
      <c r="P112" s="16">
        <v>14</v>
      </c>
      <c r="Q112" s="17">
        <f t="shared" si="8"/>
        <v>0.66666666666666663</v>
      </c>
      <c r="R112" s="17">
        <f t="shared" si="9"/>
        <v>0.33333333333333337</v>
      </c>
      <c r="S112" s="18">
        <f>P112/P110</f>
        <v>0.53846153846153844</v>
      </c>
    </row>
    <row r="113" spans="1:18" ht="15.75" customHeight="1" x14ac:dyDescent="0.25">
      <c r="A113" s="4">
        <v>1701</v>
      </c>
      <c r="B113" s="5"/>
      <c r="C113" s="5"/>
      <c r="D113" s="5"/>
      <c r="E113" s="5">
        <v>12</v>
      </c>
      <c r="F113" s="5"/>
      <c r="G113" s="5"/>
      <c r="H113" s="5"/>
      <c r="I113" s="5"/>
      <c r="J113" s="5"/>
      <c r="K113" s="48"/>
      <c r="L113" s="12"/>
      <c r="M113" s="13"/>
      <c r="N113" s="14"/>
      <c r="O113" s="15">
        <f>IF(E113=0,"",E113/D112)</f>
        <v>0.92307692307692313</v>
      </c>
      <c r="P113" s="16">
        <v>13</v>
      </c>
      <c r="Q113" s="17">
        <f t="shared" si="8"/>
        <v>0.9285714285714286</v>
      </c>
      <c r="R113" s="17">
        <f t="shared" si="9"/>
        <v>7.1428571428571397E-2</v>
      </c>
    </row>
    <row r="114" spans="1:18" ht="15.75" customHeight="1" x14ac:dyDescent="0.25">
      <c r="A114" s="4">
        <v>1702</v>
      </c>
      <c r="B114" s="5"/>
      <c r="C114" s="5"/>
      <c r="D114" s="5"/>
      <c r="E114" s="5"/>
      <c r="F114" s="5">
        <v>11</v>
      </c>
      <c r="G114" s="5"/>
      <c r="H114" s="5"/>
      <c r="I114" s="5"/>
      <c r="J114" s="5"/>
      <c r="K114" s="48"/>
      <c r="L114" s="12"/>
      <c r="M114" s="13"/>
      <c r="N114" s="14"/>
      <c r="O114" s="15">
        <f>IF(F114=0,"",F114/E113)</f>
        <v>0.91666666666666663</v>
      </c>
      <c r="P114" s="16">
        <v>13</v>
      </c>
      <c r="Q114" s="17">
        <f t="shared" si="8"/>
        <v>1</v>
      </c>
      <c r="R114" s="17">
        <f t="shared" si="9"/>
        <v>0</v>
      </c>
    </row>
    <row r="115" spans="1:18" ht="15.75" customHeight="1" x14ac:dyDescent="0.25">
      <c r="A115" s="4">
        <v>1801</v>
      </c>
      <c r="B115" s="5"/>
      <c r="C115" s="5"/>
      <c r="D115" s="5"/>
      <c r="E115" s="5"/>
      <c r="F115" s="5"/>
      <c r="G115" s="5">
        <v>10</v>
      </c>
      <c r="H115" s="5"/>
      <c r="I115" s="5"/>
      <c r="J115" s="5"/>
      <c r="K115" s="48"/>
      <c r="L115" s="12"/>
      <c r="M115" s="13"/>
      <c r="N115" s="14"/>
      <c r="O115" s="15">
        <f>IF(G115=0,"",G115/F114)</f>
        <v>0.90909090909090906</v>
      </c>
      <c r="P115" s="16">
        <v>11</v>
      </c>
      <c r="Q115" s="17">
        <f t="shared" si="8"/>
        <v>0.84615384615384615</v>
      </c>
      <c r="R115" s="17">
        <f t="shared" si="9"/>
        <v>0.15384615384615385</v>
      </c>
    </row>
    <row r="116" spans="1:18" ht="15.75" customHeight="1" x14ac:dyDescent="0.25">
      <c r="A116" s="4">
        <v>1802</v>
      </c>
      <c r="B116" s="5"/>
      <c r="C116" s="5"/>
      <c r="D116" s="5"/>
      <c r="E116" s="5"/>
      <c r="F116" s="5"/>
      <c r="G116" s="5"/>
      <c r="H116" s="5">
        <v>9</v>
      </c>
      <c r="I116" s="5"/>
      <c r="J116" s="5"/>
      <c r="K116" s="48"/>
      <c r="L116" s="12"/>
      <c r="M116" s="13"/>
      <c r="N116" s="14"/>
      <c r="O116" s="15">
        <f>IF(H116=0,"",H116/G115)</f>
        <v>0.9</v>
      </c>
      <c r="P116" s="16">
        <v>11</v>
      </c>
      <c r="Q116" s="17">
        <f t="shared" si="8"/>
        <v>1</v>
      </c>
      <c r="R116" s="17">
        <f t="shared" si="9"/>
        <v>0</v>
      </c>
    </row>
    <row r="117" spans="1:18" ht="15.75" customHeight="1" x14ac:dyDescent="0.25">
      <c r="A117" s="4">
        <v>1901</v>
      </c>
      <c r="B117" s="5"/>
      <c r="C117" s="5"/>
      <c r="D117" s="5"/>
      <c r="E117" s="5"/>
      <c r="F117" s="5"/>
      <c r="G117" s="5"/>
      <c r="H117" s="5"/>
      <c r="I117" s="5">
        <v>8</v>
      </c>
      <c r="J117" s="5"/>
      <c r="K117" s="48"/>
      <c r="L117" s="12"/>
      <c r="M117" s="13"/>
      <c r="N117" s="14"/>
      <c r="O117" s="15">
        <f>IF(I117=0,"",I117/H116)</f>
        <v>0.88888888888888884</v>
      </c>
      <c r="P117" s="16">
        <v>11</v>
      </c>
      <c r="Q117" s="17">
        <f t="shared" si="8"/>
        <v>1</v>
      </c>
      <c r="R117" s="17">
        <f t="shared" si="9"/>
        <v>0</v>
      </c>
    </row>
    <row r="118" spans="1:18" ht="15.75" customHeight="1" x14ac:dyDescent="0.25">
      <c r="A118" s="4">
        <v>1902</v>
      </c>
      <c r="B118" s="5"/>
      <c r="C118" s="5"/>
      <c r="D118" s="5"/>
      <c r="E118" s="5"/>
      <c r="F118" s="5"/>
      <c r="G118" s="5"/>
      <c r="H118" s="5"/>
      <c r="I118" s="5"/>
      <c r="J118" s="5">
        <v>7</v>
      </c>
      <c r="K118" s="48">
        <v>1</v>
      </c>
      <c r="L118" s="12"/>
      <c r="M118" s="13"/>
      <c r="N118" s="14"/>
      <c r="O118" s="15">
        <f>IF(J118=0,"",J118/I117)</f>
        <v>0.875</v>
      </c>
      <c r="P118" s="16">
        <v>11</v>
      </c>
      <c r="Q118" s="17">
        <f t="shared" si="8"/>
        <v>1</v>
      </c>
      <c r="R118" s="17">
        <f t="shared" si="9"/>
        <v>0</v>
      </c>
    </row>
    <row r="119" spans="1:18" ht="15.75" customHeight="1" x14ac:dyDescent="0.25">
      <c r="A119" s="4">
        <v>2001</v>
      </c>
      <c r="B119" s="5"/>
      <c r="C119" s="5"/>
      <c r="D119" s="5"/>
      <c r="E119" s="5"/>
      <c r="F119" s="5"/>
      <c r="G119" s="5"/>
      <c r="H119" s="5"/>
      <c r="I119" s="5"/>
      <c r="J119" s="5">
        <v>7</v>
      </c>
      <c r="K119" s="48">
        <v>7</v>
      </c>
      <c r="L119" s="12"/>
      <c r="M119" s="13"/>
      <c r="N119" s="13"/>
      <c r="O119" s="23"/>
      <c r="P119" s="16">
        <v>9</v>
      </c>
      <c r="Q119" s="24"/>
      <c r="R119" s="23"/>
    </row>
    <row r="120" spans="1:18" ht="15.75" customHeight="1" x14ac:dyDescent="0.25">
      <c r="A120" s="4">
        <v>2002</v>
      </c>
      <c r="B120" s="5"/>
      <c r="C120" s="5"/>
      <c r="D120" s="5"/>
      <c r="E120" s="5"/>
      <c r="F120" s="5"/>
      <c r="G120" s="5"/>
      <c r="H120" s="5"/>
      <c r="I120" s="5"/>
      <c r="J120" s="5">
        <v>1</v>
      </c>
      <c r="K120" s="48">
        <v>1</v>
      </c>
      <c r="L120" s="12"/>
      <c r="M120" s="13"/>
      <c r="N120" s="13"/>
      <c r="O120" s="23"/>
      <c r="P120" s="21">
        <v>2</v>
      </c>
      <c r="Q120" s="24"/>
      <c r="R120" s="23"/>
    </row>
    <row r="121" spans="1:18" ht="15.75" customHeight="1" x14ac:dyDescent="0.25">
      <c r="A121" s="4">
        <v>2101</v>
      </c>
      <c r="B121" s="5"/>
      <c r="C121" s="5"/>
      <c r="D121" s="5"/>
      <c r="E121" s="5"/>
      <c r="F121" s="5"/>
      <c r="G121" s="5"/>
      <c r="H121" s="5"/>
      <c r="I121" s="5"/>
      <c r="J121" s="5">
        <v>1</v>
      </c>
      <c r="K121" s="48">
        <v>1</v>
      </c>
      <c r="L121" s="12"/>
      <c r="M121" s="13"/>
      <c r="N121" s="13"/>
      <c r="O121" s="23"/>
      <c r="P121" s="21">
        <v>2</v>
      </c>
      <c r="Q121" s="24"/>
      <c r="R121" s="23"/>
    </row>
    <row r="122" spans="1:18" ht="15.75" customHeight="1" x14ac:dyDescent="0.25">
      <c r="A122" s="4">
        <v>2102</v>
      </c>
      <c r="B122" s="5"/>
      <c r="C122" s="5"/>
      <c r="D122" s="5"/>
      <c r="E122" s="5"/>
      <c r="F122" s="5"/>
      <c r="G122" s="5"/>
      <c r="H122" s="5"/>
      <c r="I122" s="5"/>
      <c r="J122" s="5">
        <v>1</v>
      </c>
      <c r="K122" s="48">
        <v>1</v>
      </c>
      <c r="L122" s="12"/>
      <c r="M122" s="13"/>
      <c r="N122" s="13"/>
      <c r="O122" s="23"/>
      <c r="P122" s="21">
        <v>1</v>
      </c>
      <c r="Q122" s="24"/>
      <c r="R122" s="23"/>
    </row>
    <row r="123" spans="1:18" ht="15.75" customHeight="1" x14ac:dyDescent="0.25">
      <c r="A123" s="4">
        <v>2201</v>
      </c>
      <c r="B123" s="5"/>
      <c r="C123" s="5"/>
      <c r="D123" s="5"/>
      <c r="E123" s="5"/>
      <c r="F123" s="5"/>
      <c r="G123" s="5"/>
      <c r="H123" s="5"/>
      <c r="I123" s="5"/>
      <c r="J123" s="5"/>
      <c r="K123" s="48"/>
      <c r="L123" s="12"/>
      <c r="M123" s="13"/>
      <c r="N123" s="19"/>
      <c r="O123" s="13"/>
      <c r="P123" s="19"/>
      <c r="Q123" s="25"/>
      <c r="R123" s="23"/>
    </row>
    <row r="124" spans="1:18" ht="15.75" customHeight="1" x14ac:dyDescent="0.25">
      <c r="A124" s="4">
        <v>2202</v>
      </c>
      <c r="B124" s="5"/>
      <c r="C124" s="5"/>
      <c r="D124" s="5"/>
      <c r="E124" s="5"/>
      <c r="F124" s="5"/>
      <c r="G124" s="5"/>
      <c r="H124" s="5"/>
      <c r="I124" s="5"/>
      <c r="J124" s="5"/>
      <c r="K124" s="48"/>
      <c r="L124" s="12"/>
      <c r="M124" s="13"/>
      <c r="N124" s="19"/>
      <c r="O124" s="26" t="s">
        <v>21</v>
      </c>
      <c r="P124" s="27">
        <v>6</v>
      </c>
      <c r="Q124" s="28">
        <f>K127</f>
        <v>11</v>
      </c>
      <c r="R124" s="29" t="s">
        <v>4</v>
      </c>
    </row>
    <row r="125" spans="1:18" ht="15.75" customHeight="1" x14ac:dyDescent="0.25">
      <c r="A125" s="4">
        <v>2301</v>
      </c>
      <c r="B125" s="5"/>
      <c r="C125" s="5"/>
      <c r="D125" s="5"/>
      <c r="E125" s="5"/>
      <c r="F125" s="5"/>
      <c r="G125" s="5"/>
      <c r="H125" s="5"/>
      <c r="I125" s="5"/>
      <c r="J125" s="5"/>
      <c r="K125" s="48"/>
      <c r="L125" s="12"/>
      <c r="M125" s="13"/>
      <c r="N125" s="19"/>
      <c r="O125" s="30" t="s">
        <v>22</v>
      </c>
      <c r="P125" s="31">
        <f>IF(P124/B110=0,"",P124/B110)</f>
        <v>0.23076923076923078</v>
      </c>
      <c r="Q125" s="32">
        <f>IF(P124/Q124=0,"",P124/Q124)</f>
        <v>0.54545454545454541</v>
      </c>
      <c r="R125" s="33" t="s">
        <v>23</v>
      </c>
    </row>
    <row r="126" spans="1:18" ht="15.75" customHeight="1" x14ac:dyDescent="0.25">
      <c r="A126" s="4">
        <v>2302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48"/>
      <c r="L126" s="34"/>
      <c r="M126" s="35"/>
      <c r="N126" s="36"/>
      <c r="O126" s="37"/>
      <c r="P126" s="38"/>
      <c r="Q126" s="38"/>
      <c r="R126" s="39"/>
    </row>
    <row r="127" spans="1:18" ht="18" customHeight="1" x14ac:dyDescent="0.25">
      <c r="A127" s="40"/>
      <c r="B127" s="113" t="s">
        <v>24</v>
      </c>
      <c r="C127" s="113"/>
      <c r="D127" s="113"/>
      <c r="E127" s="113"/>
      <c r="F127" s="113"/>
      <c r="G127" s="113"/>
      <c r="H127" s="113"/>
      <c r="I127" s="113"/>
      <c r="J127" s="113"/>
      <c r="K127" s="102">
        <f>SUM(K113:K123)</f>
        <v>11</v>
      </c>
      <c r="L127" s="41">
        <f>IF(K118=0,"",K118/B110)</f>
        <v>3.8461538461538464E-2</v>
      </c>
      <c r="M127" s="41">
        <f>IF(K127=0,"",K127/B110)</f>
        <v>0.42307692307692307</v>
      </c>
      <c r="N127" s="42">
        <f>IF(K118=0,"0%",M127-L127)</f>
        <v>0.38461538461538458</v>
      </c>
      <c r="O127" s="2"/>
      <c r="P127" s="3"/>
      <c r="Q127" s="43"/>
      <c r="R127" s="2"/>
    </row>
    <row r="128" spans="1:18" ht="12.75" customHeight="1" x14ac:dyDescent="0.25"/>
    <row r="129" spans="1:19" ht="12.75" customHeight="1" x14ac:dyDescent="0.25"/>
    <row r="130" spans="1:19" ht="26.25" customHeight="1" x14ac:dyDescent="0.4">
      <c r="B130" s="114" t="s">
        <v>0</v>
      </c>
      <c r="C130" s="121"/>
      <c r="D130" s="121"/>
      <c r="E130" s="121"/>
      <c r="F130" s="121"/>
      <c r="G130" s="121"/>
      <c r="H130" s="121"/>
      <c r="I130" s="121"/>
      <c r="J130" s="121"/>
      <c r="K130" s="1" t="s">
        <v>29</v>
      </c>
      <c r="L130" s="1"/>
      <c r="M130" s="2"/>
      <c r="N130" s="2"/>
      <c r="O130" s="3"/>
      <c r="P130" s="2"/>
      <c r="Q130" s="3"/>
      <c r="R130" s="3"/>
      <c r="S130" s="3"/>
    </row>
    <row r="131" spans="1:19" ht="20.25" x14ac:dyDescent="0.25">
      <c r="A131" s="115" t="s">
        <v>2</v>
      </c>
      <c r="B131" s="116" t="s">
        <v>3</v>
      </c>
      <c r="C131" s="117"/>
      <c r="D131" s="117"/>
      <c r="E131" s="117"/>
      <c r="F131" s="117"/>
      <c r="G131" s="117"/>
      <c r="H131" s="117"/>
      <c r="I131" s="117"/>
      <c r="J131" s="117"/>
      <c r="K131" s="118" t="s">
        <v>4</v>
      </c>
      <c r="L131" s="112" t="s">
        <v>5</v>
      </c>
      <c r="M131" s="112" t="s">
        <v>6</v>
      </c>
      <c r="N131" s="120" t="s">
        <v>7</v>
      </c>
      <c r="O131" s="112" t="s">
        <v>8</v>
      </c>
      <c r="P131" s="110" t="s">
        <v>9</v>
      </c>
      <c r="Q131" s="110" t="s">
        <v>10</v>
      </c>
      <c r="R131" s="112" t="s">
        <v>11</v>
      </c>
    </row>
    <row r="132" spans="1:19" ht="15.75" x14ac:dyDescent="0.25">
      <c r="A132" s="111"/>
      <c r="B132" s="4" t="s">
        <v>12</v>
      </c>
      <c r="C132" s="4" t="s">
        <v>13</v>
      </c>
      <c r="D132" s="4" t="s">
        <v>14</v>
      </c>
      <c r="E132" s="4" t="s">
        <v>15</v>
      </c>
      <c r="F132" s="4" t="s">
        <v>16</v>
      </c>
      <c r="G132" s="4" t="s">
        <v>17</v>
      </c>
      <c r="H132" s="4" t="s">
        <v>18</v>
      </c>
      <c r="I132" s="4" t="s">
        <v>19</v>
      </c>
      <c r="J132" s="4" t="s">
        <v>20</v>
      </c>
      <c r="K132" s="119"/>
      <c r="L132" s="111"/>
      <c r="M132" s="111"/>
      <c r="N132" s="111"/>
      <c r="O132" s="111"/>
      <c r="P132" s="111"/>
      <c r="Q132" s="111"/>
      <c r="R132" s="111"/>
    </row>
    <row r="133" spans="1:19" ht="15.75" customHeight="1" x14ac:dyDescent="0.25">
      <c r="A133" s="4">
        <v>1601</v>
      </c>
      <c r="B133" s="5">
        <v>10</v>
      </c>
      <c r="C133" s="5"/>
      <c r="D133" s="5"/>
      <c r="E133" s="5"/>
      <c r="F133" s="5"/>
      <c r="G133" s="5"/>
      <c r="H133" s="5"/>
      <c r="I133" s="5"/>
      <c r="J133" s="5"/>
      <c r="K133" s="48"/>
      <c r="L133" s="6"/>
      <c r="M133" s="7"/>
      <c r="N133" s="8"/>
      <c r="O133" s="9"/>
      <c r="P133" s="10">
        <f>B133</f>
        <v>10</v>
      </c>
      <c r="Q133" s="11"/>
      <c r="R133" s="9"/>
    </row>
    <row r="134" spans="1:19" ht="15.75" customHeight="1" x14ac:dyDescent="0.25">
      <c r="A134" s="4">
        <v>1602</v>
      </c>
      <c r="B134" s="5"/>
      <c r="C134" s="5">
        <v>6</v>
      </c>
      <c r="D134" s="5"/>
      <c r="E134" s="5"/>
      <c r="F134" s="5"/>
      <c r="G134" s="5"/>
      <c r="H134" s="5"/>
      <c r="I134" s="5"/>
      <c r="J134" s="5"/>
      <c r="K134" s="48"/>
      <c r="L134" s="12"/>
      <c r="M134" s="13"/>
      <c r="N134" s="14"/>
      <c r="O134" s="15">
        <f>IF(C134=0,"",C134/B133)</f>
        <v>0.6</v>
      </c>
      <c r="P134" s="16">
        <v>6</v>
      </c>
      <c r="Q134" s="17">
        <f t="shared" ref="Q134:Q141" si="10">IF(P134=0,"",P134/P133)</f>
        <v>0.6</v>
      </c>
      <c r="R134" s="17">
        <f t="shared" ref="R134:R141" si="11">IF(P134=0,"",100%-Q134)</f>
        <v>0.4</v>
      </c>
    </row>
    <row r="135" spans="1:19" ht="15.75" customHeight="1" x14ac:dyDescent="0.25">
      <c r="A135" s="4">
        <v>1701</v>
      </c>
      <c r="B135" s="5"/>
      <c r="C135" s="5"/>
      <c r="D135" s="5">
        <v>6</v>
      </c>
      <c r="E135" s="5"/>
      <c r="F135" s="5"/>
      <c r="G135" s="5"/>
      <c r="H135" s="5"/>
      <c r="I135" s="5"/>
      <c r="J135" s="5"/>
      <c r="K135" s="48"/>
      <c r="L135" s="12"/>
      <c r="M135" s="13"/>
      <c r="N135" s="14"/>
      <c r="O135" s="15">
        <f>IF(D135=0,"",D135/C134)</f>
        <v>1</v>
      </c>
      <c r="P135" s="16">
        <v>6</v>
      </c>
      <c r="Q135" s="17">
        <f t="shared" si="10"/>
        <v>1</v>
      </c>
      <c r="R135" s="17">
        <f t="shared" si="11"/>
        <v>0</v>
      </c>
      <c r="S135" s="18">
        <f>P135/P133</f>
        <v>0.6</v>
      </c>
    </row>
    <row r="136" spans="1:19" ht="15.75" customHeight="1" x14ac:dyDescent="0.25">
      <c r="A136" s="4">
        <v>1702</v>
      </c>
      <c r="B136" s="5"/>
      <c r="C136" s="5"/>
      <c r="D136" s="5"/>
      <c r="E136" s="5">
        <v>6</v>
      </c>
      <c r="F136" s="5"/>
      <c r="G136" s="5"/>
      <c r="H136" s="5"/>
      <c r="I136" s="5"/>
      <c r="J136" s="5"/>
      <c r="K136" s="48"/>
      <c r="L136" s="12"/>
      <c r="M136" s="13"/>
      <c r="N136" s="14"/>
      <c r="O136" s="15">
        <f>IF(E136=0,"",E136/D135)</f>
        <v>1</v>
      </c>
      <c r="P136" s="16">
        <v>6</v>
      </c>
      <c r="Q136" s="17">
        <f t="shared" si="10"/>
        <v>1</v>
      </c>
      <c r="R136" s="17">
        <f t="shared" si="11"/>
        <v>0</v>
      </c>
    </row>
    <row r="137" spans="1:19" ht="15.75" customHeight="1" x14ac:dyDescent="0.25">
      <c r="A137" s="4">
        <v>1801</v>
      </c>
      <c r="B137" s="5"/>
      <c r="C137" s="5"/>
      <c r="D137" s="5"/>
      <c r="E137" s="5"/>
      <c r="F137" s="5">
        <v>4</v>
      </c>
      <c r="G137" s="5"/>
      <c r="H137" s="5"/>
      <c r="I137" s="5"/>
      <c r="J137" s="5"/>
      <c r="K137" s="48"/>
      <c r="L137" s="12"/>
      <c r="M137" s="13"/>
      <c r="N137" s="14"/>
      <c r="O137" s="15">
        <f>IF(F137=0,"",F137/E136)</f>
        <v>0.66666666666666663</v>
      </c>
      <c r="P137" s="16">
        <v>6</v>
      </c>
      <c r="Q137" s="17">
        <f t="shared" si="10"/>
        <v>1</v>
      </c>
      <c r="R137" s="17">
        <f t="shared" si="11"/>
        <v>0</v>
      </c>
    </row>
    <row r="138" spans="1:19" ht="15.75" customHeight="1" x14ac:dyDescent="0.25">
      <c r="A138" s="4">
        <v>1802</v>
      </c>
      <c r="B138" s="5"/>
      <c r="C138" s="5"/>
      <c r="D138" s="5"/>
      <c r="E138" s="5"/>
      <c r="F138" s="5"/>
      <c r="G138" s="5">
        <v>3</v>
      </c>
      <c r="H138" s="5"/>
      <c r="I138" s="5"/>
      <c r="J138" s="5"/>
      <c r="K138" s="48"/>
      <c r="L138" s="12"/>
      <c r="M138" s="13"/>
      <c r="N138" s="14"/>
      <c r="O138" s="15">
        <f>IF(G138=0,"",G138/F137)</f>
        <v>0.75</v>
      </c>
      <c r="P138" s="16">
        <v>6</v>
      </c>
      <c r="Q138" s="17">
        <f t="shared" si="10"/>
        <v>1</v>
      </c>
      <c r="R138" s="17">
        <f t="shared" si="11"/>
        <v>0</v>
      </c>
    </row>
    <row r="139" spans="1:19" ht="15.75" customHeight="1" x14ac:dyDescent="0.25">
      <c r="A139" s="4">
        <v>1901</v>
      </c>
      <c r="B139" s="5"/>
      <c r="C139" s="5"/>
      <c r="D139" s="5"/>
      <c r="E139" s="5"/>
      <c r="F139" s="5"/>
      <c r="G139" s="5"/>
      <c r="H139" s="5">
        <v>3</v>
      </c>
      <c r="I139" s="5"/>
      <c r="J139" s="5"/>
      <c r="K139" s="48"/>
      <c r="L139" s="12"/>
      <c r="M139" s="13"/>
      <c r="N139" s="14"/>
      <c r="O139" s="15">
        <f>IF(H139=0,"",H139/G138)</f>
        <v>1</v>
      </c>
      <c r="P139" s="16">
        <v>5</v>
      </c>
      <c r="Q139" s="17">
        <f t="shared" si="10"/>
        <v>0.83333333333333337</v>
      </c>
      <c r="R139" s="17">
        <f t="shared" si="11"/>
        <v>0.16666666666666663</v>
      </c>
    </row>
    <row r="140" spans="1:19" ht="15.75" customHeight="1" x14ac:dyDescent="0.25">
      <c r="A140" s="4">
        <v>1902</v>
      </c>
      <c r="B140" s="5"/>
      <c r="C140" s="5"/>
      <c r="D140" s="5"/>
      <c r="E140" s="5"/>
      <c r="F140" s="5"/>
      <c r="G140" s="5"/>
      <c r="H140" s="5"/>
      <c r="I140" s="5">
        <v>3</v>
      </c>
      <c r="J140" s="5"/>
      <c r="K140" s="48"/>
      <c r="L140" s="12"/>
      <c r="M140" s="13"/>
      <c r="N140" s="14"/>
      <c r="O140" s="15">
        <f>IF(I140=0,"",I140/H139)</f>
        <v>1</v>
      </c>
      <c r="P140" s="16">
        <v>5</v>
      </c>
      <c r="Q140" s="17">
        <f t="shared" si="10"/>
        <v>1</v>
      </c>
      <c r="R140" s="17">
        <f t="shared" si="11"/>
        <v>0</v>
      </c>
    </row>
    <row r="141" spans="1:19" ht="15.75" customHeight="1" x14ac:dyDescent="0.25">
      <c r="A141" s="4">
        <v>2001</v>
      </c>
      <c r="B141" s="5"/>
      <c r="C141" s="5"/>
      <c r="D141" s="5"/>
      <c r="E141" s="5"/>
      <c r="F141" s="5"/>
      <c r="G141" s="5"/>
      <c r="H141" s="5"/>
      <c r="I141" s="5"/>
      <c r="J141" s="5">
        <v>3</v>
      </c>
      <c r="K141" s="48">
        <v>1</v>
      </c>
      <c r="L141" s="12"/>
      <c r="M141" s="13"/>
      <c r="N141" s="14"/>
      <c r="O141" s="15">
        <f>IF(J141=0,"",J141/I140)</f>
        <v>1</v>
      </c>
      <c r="P141" s="16">
        <v>5</v>
      </c>
      <c r="Q141" s="17">
        <f t="shared" si="10"/>
        <v>1</v>
      </c>
      <c r="R141" s="17">
        <f t="shared" si="11"/>
        <v>0</v>
      </c>
    </row>
    <row r="142" spans="1:19" ht="15.75" customHeight="1" x14ac:dyDescent="0.25">
      <c r="A142" s="4">
        <v>2002</v>
      </c>
      <c r="B142" s="5"/>
      <c r="C142" s="5"/>
      <c r="D142" s="5"/>
      <c r="E142" s="5"/>
      <c r="F142" s="5"/>
      <c r="G142" s="5"/>
      <c r="H142" s="5"/>
      <c r="I142" s="5"/>
      <c r="J142" s="5">
        <v>3</v>
      </c>
      <c r="K142" s="48"/>
      <c r="L142" s="12"/>
      <c r="M142" s="13"/>
      <c r="N142" s="13"/>
      <c r="O142" s="23"/>
      <c r="P142" s="16">
        <v>4</v>
      </c>
      <c r="Q142" s="24"/>
      <c r="R142" s="23"/>
    </row>
    <row r="143" spans="1:19" ht="15.75" customHeight="1" x14ac:dyDescent="0.25">
      <c r="A143" s="4">
        <v>2101</v>
      </c>
      <c r="B143" s="5"/>
      <c r="C143" s="5"/>
      <c r="D143" s="5"/>
      <c r="E143" s="5"/>
      <c r="F143" s="5"/>
      <c r="G143" s="5"/>
      <c r="H143" s="5"/>
      <c r="I143" s="5"/>
      <c r="J143" s="5">
        <v>2</v>
      </c>
      <c r="K143" s="48">
        <v>2</v>
      </c>
      <c r="L143" s="12"/>
      <c r="M143" s="13"/>
      <c r="N143" s="19"/>
      <c r="O143" s="23"/>
      <c r="P143" s="21">
        <v>4</v>
      </c>
      <c r="Q143" s="24"/>
      <c r="R143" s="23"/>
    </row>
    <row r="144" spans="1:19" ht="15.75" customHeight="1" x14ac:dyDescent="0.25">
      <c r="A144" s="4">
        <v>2102</v>
      </c>
      <c r="B144" s="5"/>
      <c r="C144" s="5"/>
      <c r="D144" s="5"/>
      <c r="E144" s="5"/>
      <c r="F144" s="5"/>
      <c r="G144" s="5"/>
      <c r="H144" s="5"/>
      <c r="I144" s="5"/>
      <c r="J144" s="5">
        <v>2</v>
      </c>
      <c r="K144" s="48">
        <v>1</v>
      </c>
      <c r="L144" s="12"/>
      <c r="M144" s="13"/>
      <c r="N144" s="19"/>
      <c r="O144" s="23"/>
      <c r="P144" s="21">
        <v>2</v>
      </c>
      <c r="Q144" s="24"/>
      <c r="R144" s="23"/>
    </row>
    <row r="145" spans="1:19" ht="15.75" customHeight="1" x14ac:dyDescent="0.25">
      <c r="A145" s="4">
        <v>2201</v>
      </c>
      <c r="B145" s="5"/>
      <c r="C145" s="5"/>
      <c r="D145" s="5"/>
      <c r="E145" s="5"/>
      <c r="F145" s="5"/>
      <c r="G145" s="5"/>
      <c r="H145" s="5"/>
      <c r="I145" s="5"/>
      <c r="J145" s="5"/>
      <c r="K145" s="48"/>
      <c r="L145" s="12"/>
      <c r="M145" s="13"/>
      <c r="N145" s="19"/>
      <c r="O145" s="23"/>
      <c r="P145" s="21"/>
      <c r="Q145" s="24"/>
      <c r="R145" s="23"/>
    </row>
    <row r="146" spans="1:19" ht="15.75" customHeight="1" x14ac:dyDescent="0.25">
      <c r="A146" s="4">
        <v>2202</v>
      </c>
      <c r="B146" s="5"/>
      <c r="C146" s="5"/>
      <c r="D146" s="5"/>
      <c r="E146" s="5"/>
      <c r="F146" s="5"/>
      <c r="G146" s="5"/>
      <c r="H146" s="5"/>
      <c r="I146" s="5"/>
      <c r="J146" s="5"/>
      <c r="K146" s="48"/>
      <c r="L146" s="12"/>
      <c r="M146" s="13"/>
      <c r="N146" s="19"/>
      <c r="O146" s="13"/>
      <c r="P146" s="19"/>
      <c r="Q146" s="25"/>
      <c r="R146" s="23"/>
    </row>
    <row r="147" spans="1:19" ht="15.75" customHeight="1" x14ac:dyDescent="0.25">
      <c r="A147" s="4">
        <v>2301</v>
      </c>
      <c r="B147" s="5"/>
      <c r="C147" s="5"/>
      <c r="D147" s="5"/>
      <c r="E147" s="5"/>
      <c r="F147" s="5"/>
      <c r="G147" s="5"/>
      <c r="H147" s="5"/>
      <c r="I147" s="5"/>
      <c r="J147" s="5"/>
      <c r="K147" s="48"/>
      <c r="L147" s="12"/>
      <c r="M147" s="13"/>
      <c r="N147" s="19"/>
      <c r="O147" s="26" t="s">
        <v>21</v>
      </c>
      <c r="P147" s="27">
        <v>1</v>
      </c>
      <c r="Q147" s="28">
        <f>K150</f>
        <v>4</v>
      </c>
      <c r="R147" s="29" t="s">
        <v>4</v>
      </c>
    </row>
    <row r="148" spans="1:19" ht="15.75" customHeight="1" x14ac:dyDescent="0.25">
      <c r="A148" s="4">
        <v>2302</v>
      </c>
      <c r="B148" s="5"/>
      <c r="C148" s="5"/>
      <c r="D148" s="5"/>
      <c r="E148" s="5"/>
      <c r="F148" s="5"/>
      <c r="G148" s="5"/>
      <c r="H148" s="5"/>
      <c r="I148" s="5"/>
      <c r="J148" s="5"/>
      <c r="K148" s="48"/>
      <c r="L148" s="12"/>
      <c r="M148" s="13"/>
      <c r="N148" s="19"/>
      <c r="O148" s="30" t="s">
        <v>22</v>
      </c>
      <c r="P148" s="31">
        <f>IF(P147/B133=0,"",P147/B133)</f>
        <v>0.1</v>
      </c>
      <c r="Q148" s="32">
        <f>IF(P147/Q147=0,"",P147/Q147)</f>
        <v>0.25</v>
      </c>
      <c r="R148" s="33" t="s">
        <v>23</v>
      </c>
    </row>
    <row r="149" spans="1:19" ht="15.75" x14ac:dyDescent="0.25">
      <c r="A149" s="4">
        <v>2401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48"/>
      <c r="L149" s="34"/>
      <c r="M149" s="35"/>
      <c r="N149" s="36"/>
      <c r="O149" s="37"/>
      <c r="P149" s="38"/>
      <c r="Q149" s="38"/>
      <c r="R149" s="39"/>
    </row>
    <row r="150" spans="1:19" ht="18" customHeight="1" x14ac:dyDescent="0.25">
      <c r="A150" s="40"/>
      <c r="B150" s="113" t="s">
        <v>24</v>
      </c>
      <c r="C150" s="113"/>
      <c r="D150" s="113"/>
      <c r="E150" s="113"/>
      <c r="F150" s="113"/>
      <c r="G150" s="113"/>
      <c r="H150" s="113"/>
      <c r="I150" s="113"/>
      <c r="J150" s="113"/>
      <c r="K150" s="102">
        <f>SUM(K136:K146)</f>
        <v>4</v>
      </c>
      <c r="L150" s="41">
        <f>IF(K141=0,"",K141/B133)</f>
        <v>0.1</v>
      </c>
      <c r="M150" s="41">
        <f>IF(K150=0,"",K150/B133)</f>
        <v>0.4</v>
      </c>
      <c r="N150" s="42">
        <f>IF(K141=0,"0%",M150-L150)</f>
        <v>0.30000000000000004</v>
      </c>
      <c r="O150" s="2"/>
      <c r="P150" s="3"/>
      <c r="Q150" s="43"/>
      <c r="R150" s="2"/>
    </row>
    <row r="151" spans="1:19" ht="12.75" customHeight="1" x14ac:dyDescent="0.25"/>
    <row r="152" spans="1:19" ht="12.75" customHeight="1" x14ac:dyDescent="0.25"/>
    <row r="153" spans="1:19" ht="26.25" x14ac:dyDescent="0.4">
      <c r="B153" s="114" t="s">
        <v>0</v>
      </c>
      <c r="C153" s="121"/>
      <c r="D153" s="121"/>
      <c r="E153" s="121"/>
      <c r="F153" s="121"/>
      <c r="G153" s="121"/>
      <c r="H153" s="121"/>
      <c r="I153" s="121"/>
      <c r="J153" s="121"/>
      <c r="K153" s="1" t="s">
        <v>30</v>
      </c>
      <c r="L153" s="1"/>
      <c r="M153" s="2"/>
      <c r="N153" s="2"/>
      <c r="O153" s="3"/>
      <c r="P153" s="2"/>
      <c r="Q153" s="3"/>
      <c r="R153" s="3"/>
      <c r="S153" s="3"/>
    </row>
    <row r="154" spans="1:19" ht="20.25" x14ac:dyDescent="0.25">
      <c r="A154" s="115" t="s">
        <v>2</v>
      </c>
      <c r="B154" s="116" t="s">
        <v>3</v>
      </c>
      <c r="C154" s="117"/>
      <c r="D154" s="117"/>
      <c r="E154" s="117"/>
      <c r="F154" s="117"/>
      <c r="G154" s="117"/>
      <c r="H154" s="117"/>
      <c r="I154" s="117"/>
      <c r="J154" s="117"/>
      <c r="K154" s="118" t="s">
        <v>4</v>
      </c>
      <c r="L154" s="112" t="s">
        <v>5</v>
      </c>
      <c r="M154" s="112" t="s">
        <v>6</v>
      </c>
      <c r="N154" s="120" t="s">
        <v>7</v>
      </c>
      <c r="O154" s="112" t="s">
        <v>8</v>
      </c>
      <c r="P154" s="110" t="s">
        <v>9</v>
      </c>
      <c r="Q154" s="110" t="s">
        <v>10</v>
      </c>
      <c r="R154" s="112" t="s">
        <v>11</v>
      </c>
    </row>
    <row r="155" spans="1:19" ht="15.75" x14ac:dyDescent="0.25">
      <c r="A155" s="111"/>
      <c r="B155" s="4" t="s">
        <v>12</v>
      </c>
      <c r="C155" s="4" t="s">
        <v>13</v>
      </c>
      <c r="D155" s="4" t="s">
        <v>14</v>
      </c>
      <c r="E155" s="4" t="s">
        <v>15</v>
      </c>
      <c r="F155" s="4" t="s">
        <v>16</v>
      </c>
      <c r="G155" s="4" t="s">
        <v>17</v>
      </c>
      <c r="H155" s="4" t="s">
        <v>18</v>
      </c>
      <c r="I155" s="4" t="s">
        <v>19</v>
      </c>
      <c r="J155" s="4" t="s">
        <v>20</v>
      </c>
      <c r="K155" s="119"/>
      <c r="L155" s="111"/>
      <c r="M155" s="111"/>
      <c r="N155" s="111"/>
      <c r="O155" s="111"/>
      <c r="P155" s="111"/>
      <c r="Q155" s="111"/>
      <c r="R155" s="111"/>
    </row>
    <row r="156" spans="1:19" ht="15.75" customHeight="1" x14ac:dyDescent="0.25">
      <c r="A156" s="4">
        <v>1602</v>
      </c>
      <c r="B156" s="5">
        <v>28</v>
      </c>
      <c r="C156" s="5"/>
      <c r="D156" s="5"/>
      <c r="E156" s="5"/>
      <c r="F156" s="5"/>
      <c r="G156" s="5"/>
      <c r="H156" s="5"/>
      <c r="I156" s="5"/>
      <c r="J156" s="5"/>
      <c r="K156" s="48"/>
      <c r="L156" s="6"/>
      <c r="M156" s="7"/>
      <c r="N156" s="8"/>
      <c r="O156" s="9"/>
      <c r="P156" s="10">
        <f>B156</f>
        <v>28</v>
      </c>
      <c r="Q156" s="11"/>
      <c r="R156" s="9"/>
    </row>
    <row r="157" spans="1:19" ht="15.75" customHeight="1" x14ac:dyDescent="0.25">
      <c r="A157" s="4">
        <v>1701</v>
      </c>
      <c r="B157" s="5"/>
      <c r="C157" s="5">
        <v>21</v>
      </c>
      <c r="D157" s="5"/>
      <c r="E157" s="5"/>
      <c r="F157" s="5"/>
      <c r="G157" s="5"/>
      <c r="H157" s="5"/>
      <c r="I157" s="5"/>
      <c r="J157" s="5"/>
      <c r="K157" s="48"/>
      <c r="L157" s="12"/>
      <c r="M157" s="13"/>
      <c r="N157" s="14"/>
      <c r="O157" s="15">
        <f>IF(C157=0,"",C157/B156)</f>
        <v>0.75</v>
      </c>
      <c r="P157" s="16">
        <v>21</v>
      </c>
      <c r="Q157" s="17">
        <f t="shared" ref="Q157:Q164" si="12">IF(P157=0,"",P157/P156)</f>
        <v>0.75</v>
      </c>
      <c r="R157" s="17">
        <f t="shared" ref="R157:R164" si="13">IF(P157=0,"",100%-Q157)</f>
        <v>0.25</v>
      </c>
    </row>
    <row r="158" spans="1:19" ht="15.75" customHeight="1" x14ac:dyDescent="0.25">
      <c r="A158" s="4">
        <v>1702</v>
      </c>
      <c r="B158" s="5"/>
      <c r="C158" s="5"/>
      <c r="D158" s="5">
        <v>16</v>
      </c>
      <c r="E158" s="5"/>
      <c r="F158" s="5"/>
      <c r="G158" s="5"/>
      <c r="H158" s="5"/>
      <c r="I158" s="5"/>
      <c r="J158" s="5"/>
      <c r="K158" s="48"/>
      <c r="L158" s="12"/>
      <c r="M158" s="13"/>
      <c r="N158" s="14"/>
      <c r="O158" s="15">
        <f>IF(D158=0,"",D158/C157)</f>
        <v>0.76190476190476186</v>
      </c>
      <c r="P158" s="16">
        <v>17</v>
      </c>
      <c r="Q158" s="17">
        <f t="shared" si="12"/>
        <v>0.80952380952380953</v>
      </c>
      <c r="R158" s="17">
        <f t="shared" si="13"/>
        <v>0.19047619047619047</v>
      </c>
      <c r="S158" s="18">
        <f>P158/P156</f>
        <v>0.6071428571428571</v>
      </c>
    </row>
    <row r="159" spans="1:19" ht="15.75" customHeight="1" x14ac:dyDescent="0.25">
      <c r="A159" s="4">
        <v>1801</v>
      </c>
      <c r="B159" s="5"/>
      <c r="C159" s="5"/>
      <c r="D159" s="5"/>
      <c r="E159" s="5">
        <v>14</v>
      </c>
      <c r="F159" s="5"/>
      <c r="G159" s="5"/>
      <c r="H159" s="5"/>
      <c r="I159" s="5"/>
      <c r="J159" s="5"/>
      <c r="K159" s="48"/>
      <c r="L159" s="12"/>
      <c r="M159" s="13"/>
      <c r="N159" s="14"/>
      <c r="O159" s="15">
        <f>IF(E159=0,"",E159/D158)</f>
        <v>0.875</v>
      </c>
      <c r="P159" s="16">
        <v>15</v>
      </c>
      <c r="Q159" s="17">
        <f t="shared" si="12"/>
        <v>0.88235294117647056</v>
      </c>
      <c r="R159" s="17">
        <f t="shared" si="13"/>
        <v>0.11764705882352944</v>
      </c>
    </row>
    <row r="160" spans="1:19" ht="15.75" customHeight="1" x14ac:dyDescent="0.25">
      <c r="A160" s="4">
        <v>1802</v>
      </c>
      <c r="B160" s="5"/>
      <c r="C160" s="5"/>
      <c r="D160" s="5"/>
      <c r="E160" s="5"/>
      <c r="F160" s="5">
        <v>12</v>
      </c>
      <c r="G160" s="5"/>
      <c r="H160" s="5"/>
      <c r="I160" s="5"/>
      <c r="J160" s="5"/>
      <c r="K160" s="48"/>
      <c r="L160" s="12"/>
      <c r="M160" s="13"/>
      <c r="N160" s="14"/>
      <c r="O160" s="15">
        <f>IF(F160=0,"",F160/E159)</f>
        <v>0.8571428571428571</v>
      </c>
      <c r="P160" s="16">
        <v>15</v>
      </c>
      <c r="Q160" s="17">
        <f t="shared" si="12"/>
        <v>1</v>
      </c>
      <c r="R160" s="17">
        <f t="shared" si="13"/>
        <v>0</v>
      </c>
    </row>
    <row r="161" spans="1:26" ht="15.75" customHeight="1" x14ac:dyDescent="0.25">
      <c r="A161" s="4">
        <v>1901</v>
      </c>
      <c r="B161" s="5"/>
      <c r="C161" s="5"/>
      <c r="D161" s="5"/>
      <c r="E161" s="5"/>
      <c r="F161" s="5"/>
      <c r="G161" s="5">
        <v>9</v>
      </c>
      <c r="H161" s="5"/>
      <c r="I161" s="5"/>
      <c r="J161" s="5"/>
      <c r="K161" s="48"/>
      <c r="L161" s="12"/>
      <c r="M161" s="13"/>
      <c r="N161" s="14"/>
      <c r="O161" s="15">
        <f>IF(G161=0,"",G161/F160)</f>
        <v>0.75</v>
      </c>
      <c r="P161" s="16">
        <v>15</v>
      </c>
      <c r="Q161" s="17">
        <f t="shared" si="12"/>
        <v>1</v>
      </c>
      <c r="R161" s="17">
        <f t="shared" si="13"/>
        <v>0</v>
      </c>
    </row>
    <row r="162" spans="1:26" ht="15.75" customHeight="1" x14ac:dyDescent="0.25">
      <c r="A162" s="4">
        <v>1902</v>
      </c>
      <c r="B162" s="5"/>
      <c r="C162" s="5"/>
      <c r="D162" s="5"/>
      <c r="E162" s="5"/>
      <c r="F162" s="5"/>
      <c r="G162" s="5"/>
      <c r="H162" s="5">
        <v>8</v>
      </c>
      <c r="I162" s="5"/>
      <c r="J162" s="5"/>
      <c r="K162" s="48"/>
      <c r="L162" s="12"/>
      <c r="M162" s="13"/>
      <c r="N162" s="14"/>
      <c r="O162" s="15">
        <f>IF(H162=0,"",H162/G161)</f>
        <v>0.88888888888888884</v>
      </c>
      <c r="P162" s="16">
        <v>13</v>
      </c>
      <c r="Q162" s="17">
        <f t="shared" si="12"/>
        <v>0.8666666666666667</v>
      </c>
      <c r="R162" s="17">
        <f t="shared" si="13"/>
        <v>0.1333333333333333</v>
      </c>
    </row>
    <row r="163" spans="1:26" ht="15.75" customHeight="1" x14ac:dyDescent="0.25">
      <c r="A163" s="4">
        <v>2001</v>
      </c>
      <c r="B163" s="5"/>
      <c r="C163" s="5"/>
      <c r="D163" s="5"/>
      <c r="E163" s="5"/>
      <c r="F163" s="5"/>
      <c r="G163" s="5"/>
      <c r="H163" s="5"/>
      <c r="I163" s="5">
        <v>6</v>
      </c>
      <c r="J163" s="5"/>
      <c r="K163" s="48"/>
      <c r="L163" s="12"/>
      <c r="M163" s="13"/>
      <c r="N163" s="14"/>
      <c r="O163" s="15">
        <f>IF(I163=0,"",I163/H162)</f>
        <v>0.75</v>
      </c>
      <c r="P163" s="16">
        <v>13</v>
      </c>
      <c r="Q163" s="17">
        <f t="shared" si="12"/>
        <v>1</v>
      </c>
      <c r="R163" s="17">
        <f t="shared" si="13"/>
        <v>0</v>
      </c>
    </row>
    <row r="164" spans="1:26" ht="15.75" customHeight="1" x14ac:dyDescent="0.25">
      <c r="A164" s="4">
        <v>2002</v>
      </c>
      <c r="B164" s="5"/>
      <c r="C164" s="5"/>
      <c r="D164" s="5"/>
      <c r="E164" s="5"/>
      <c r="F164" s="5"/>
      <c r="G164" s="5"/>
      <c r="H164" s="5"/>
      <c r="I164" s="5"/>
      <c r="J164" s="5">
        <v>4</v>
      </c>
      <c r="K164" s="48">
        <v>1</v>
      </c>
      <c r="L164" s="12"/>
      <c r="M164" s="13"/>
      <c r="N164" s="14"/>
      <c r="O164" s="15">
        <f>IF(J164=0,"",J164/I163)</f>
        <v>0.66666666666666663</v>
      </c>
      <c r="P164" s="16">
        <v>11</v>
      </c>
      <c r="Q164" s="17">
        <f t="shared" si="12"/>
        <v>0.84615384615384615</v>
      </c>
      <c r="R164" s="17">
        <f t="shared" si="13"/>
        <v>0.15384615384615385</v>
      </c>
    </row>
    <row r="165" spans="1:26" ht="15.75" customHeight="1" x14ac:dyDescent="0.25">
      <c r="A165" s="4">
        <v>2101</v>
      </c>
      <c r="B165" s="5"/>
      <c r="C165" s="5"/>
      <c r="D165" s="5"/>
      <c r="E165" s="5"/>
      <c r="F165" s="5"/>
      <c r="G165" s="5"/>
      <c r="H165" s="5"/>
      <c r="I165" s="5"/>
      <c r="J165" s="5">
        <v>4</v>
      </c>
      <c r="K165" s="48">
        <v>4</v>
      </c>
      <c r="L165" s="12"/>
      <c r="M165" s="13"/>
      <c r="N165" s="13"/>
      <c r="O165" s="23"/>
      <c r="P165" s="16">
        <v>10</v>
      </c>
      <c r="Q165" s="24"/>
      <c r="R165" s="23"/>
    </row>
    <row r="166" spans="1:26" ht="15.75" customHeight="1" x14ac:dyDescent="0.25">
      <c r="A166" s="4">
        <v>2102</v>
      </c>
      <c r="B166" s="5"/>
      <c r="C166" s="5"/>
      <c r="D166" s="5"/>
      <c r="E166" s="5"/>
      <c r="F166" s="5"/>
      <c r="G166" s="5"/>
      <c r="H166" s="5"/>
      <c r="I166" s="5"/>
      <c r="J166" s="5">
        <v>4</v>
      </c>
      <c r="K166" s="48">
        <v>1</v>
      </c>
      <c r="L166" s="12"/>
      <c r="M166" s="13"/>
      <c r="N166" s="13"/>
      <c r="O166" s="23"/>
      <c r="P166" s="21">
        <v>5</v>
      </c>
      <c r="Q166" s="24"/>
      <c r="R166" s="23"/>
    </row>
    <row r="167" spans="1:26" ht="15.75" customHeight="1" x14ac:dyDescent="0.25">
      <c r="A167" s="4">
        <v>2201</v>
      </c>
      <c r="B167" s="5"/>
      <c r="C167" s="5"/>
      <c r="D167" s="5"/>
      <c r="E167" s="5"/>
      <c r="F167" s="5"/>
      <c r="G167" s="5"/>
      <c r="H167" s="5"/>
      <c r="I167" s="5"/>
      <c r="J167" s="5">
        <v>4</v>
      </c>
      <c r="K167" s="48">
        <v>2</v>
      </c>
      <c r="L167" s="12"/>
      <c r="M167" s="13"/>
      <c r="N167" s="13"/>
      <c r="O167" s="23"/>
      <c r="P167" s="21">
        <v>6</v>
      </c>
      <c r="Q167" s="24"/>
      <c r="R167" s="23"/>
    </row>
    <row r="168" spans="1:26" ht="15.75" customHeight="1" x14ac:dyDescent="0.25">
      <c r="A168" s="4">
        <v>2202</v>
      </c>
      <c r="B168" s="5"/>
      <c r="C168" s="5"/>
      <c r="D168" s="5"/>
      <c r="E168" s="5"/>
      <c r="F168" s="5"/>
      <c r="G168" s="5"/>
      <c r="H168" s="5"/>
      <c r="I168" s="5"/>
      <c r="J168" s="5">
        <v>1</v>
      </c>
      <c r="K168" s="48">
        <v>2</v>
      </c>
      <c r="L168" s="12"/>
      <c r="M168" s="13"/>
      <c r="N168" s="19"/>
      <c r="O168" s="23"/>
      <c r="P168" s="21">
        <v>2</v>
      </c>
      <c r="Q168" s="24"/>
      <c r="R168" s="23"/>
    </row>
    <row r="169" spans="1:26" ht="15.75" customHeight="1" x14ac:dyDescent="0.25">
      <c r="A169" s="4">
        <v>2301</v>
      </c>
      <c r="B169" s="5"/>
      <c r="C169" s="5"/>
      <c r="D169" s="5"/>
      <c r="E169" s="5"/>
      <c r="F169" s="5"/>
      <c r="G169" s="5"/>
      <c r="H169" s="5"/>
      <c r="I169" s="5"/>
      <c r="J169" s="5"/>
      <c r="K169" s="48"/>
      <c r="L169" s="12"/>
      <c r="M169" s="13"/>
      <c r="N169" s="19"/>
      <c r="O169" s="13"/>
      <c r="P169" s="19"/>
      <c r="Q169" s="25"/>
      <c r="R169" s="23"/>
    </row>
    <row r="170" spans="1:26" ht="15.75" customHeight="1" x14ac:dyDescent="0.25">
      <c r="A170" s="4">
        <v>2302</v>
      </c>
      <c r="B170" s="5"/>
      <c r="C170" s="5"/>
      <c r="D170" s="5"/>
      <c r="E170" s="5"/>
      <c r="F170" s="5"/>
      <c r="G170" s="5"/>
      <c r="H170" s="5"/>
      <c r="I170" s="5"/>
      <c r="J170" s="5"/>
      <c r="K170" s="48"/>
      <c r="L170" s="12"/>
      <c r="M170" s="13"/>
      <c r="N170" s="19"/>
      <c r="O170" s="26" t="s">
        <v>21</v>
      </c>
      <c r="P170" s="27">
        <v>3</v>
      </c>
      <c r="Q170" s="28">
        <f>K173</f>
        <v>10</v>
      </c>
      <c r="R170" s="29" t="s">
        <v>4</v>
      </c>
    </row>
    <row r="171" spans="1:26" ht="15.75" customHeight="1" x14ac:dyDescent="0.25">
      <c r="A171" s="4">
        <v>2401</v>
      </c>
      <c r="B171" s="5"/>
      <c r="C171" s="5"/>
      <c r="D171" s="5"/>
      <c r="E171" s="5"/>
      <c r="F171" s="5"/>
      <c r="G171" s="5"/>
      <c r="H171" s="5"/>
      <c r="I171" s="5"/>
      <c r="J171" s="5"/>
      <c r="K171" s="48"/>
      <c r="L171" s="12"/>
      <c r="M171" s="13"/>
      <c r="N171" s="19"/>
      <c r="O171" s="30" t="s">
        <v>22</v>
      </c>
      <c r="P171" s="31">
        <f>IF(P170/B156=0,"",P170/B156)</f>
        <v>0.10714285714285714</v>
      </c>
      <c r="Q171" s="32">
        <f>IF(P170/Q170=0,"",P170/Q170)</f>
        <v>0.3</v>
      </c>
      <c r="R171" s="33" t="s">
        <v>23</v>
      </c>
    </row>
    <row r="172" spans="1:26" ht="15.75" customHeight="1" x14ac:dyDescent="0.25">
      <c r="A172" s="4">
        <v>2402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48"/>
      <c r="L172" s="34"/>
      <c r="M172" s="35"/>
      <c r="N172" s="36"/>
      <c r="O172" s="37"/>
      <c r="P172" s="38"/>
      <c r="Q172" s="38"/>
      <c r="R172" s="39"/>
    </row>
    <row r="173" spans="1:26" ht="18" customHeight="1" x14ac:dyDescent="0.25">
      <c r="A173" s="40"/>
      <c r="B173" s="113" t="s">
        <v>24</v>
      </c>
      <c r="C173" s="113"/>
      <c r="D173" s="113"/>
      <c r="E173" s="113"/>
      <c r="F173" s="113"/>
      <c r="G173" s="113"/>
      <c r="H173" s="113"/>
      <c r="I173" s="113"/>
      <c r="J173" s="113"/>
      <c r="K173" s="102">
        <f>SUM(K159:K169)</f>
        <v>10</v>
      </c>
      <c r="L173" s="41">
        <f>IF(K164=0,"",K164/B156)</f>
        <v>3.5714285714285712E-2</v>
      </c>
      <c r="M173" s="41">
        <f>IF(K173=0,"",K173/B156)</f>
        <v>0.35714285714285715</v>
      </c>
      <c r="N173" s="42">
        <f>IF(K164=0,"0%",M173-L173)</f>
        <v>0.32142857142857145</v>
      </c>
      <c r="O173" s="2"/>
      <c r="P173" s="3"/>
      <c r="Q173" s="43"/>
      <c r="R173" s="2"/>
    </row>
    <row r="174" spans="1:26" ht="12.75" customHeight="1" x14ac:dyDescent="0.25"/>
    <row r="175" spans="1:26" ht="12.75" customHeight="1" x14ac:dyDescent="0.25"/>
    <row r="176" spans="1:26" ht="26.25" customHeight="1" x14ac:dyDescent="0.4">
      <c r="B176" s="114" t="s">
        <v>0</v>
      </c>
      <c r="C176" s="121"/>
      <c r="D176" s="121"/>
      <c r="E176" s="121"/>
      <c r="F176" s="121"/>
      <c r="G176" s="121"/>
      <c r="H176" s="121"/>
      <c r="I176" s="121"/>
      <c r="J176" s="121"/>
      <c r="K176" s="1" t="s">
        <v>31</v>
      </c>
      <c r="L176" s="1"/>
      <c r="M176" s="2"/>
      <c r="N176" s="2"/>
      <c r="O176" s="3"/>
      <c r="P176" s="2"/>
      <c r="Q176" s="3"/>
      <c r="R176" s="3"/>
      <c r="S176" s="3"/>
      <c r="T176" s="47"/>
      <c r="U176" s="47"/>
      <c r="V176" s="47"/>
      <c r="W176" s="47"/>
      <c r="X176" s="47"/>
      <c r="Y176" s="47"/>
      <c r="Z176" s="47"/>
    </row>
    <row r="177" spans="1:26" ht="20.25" x14ac:dyDescent="0.25">
      <c r="A177" s="115" t="s">
        <v>2</v>
      </c>
      <c r="B177" s="116" t="s">
        <v>3</v>
      </c>
      <c r="C177" s="117"/>
      <c r="D177" s="117"/>
      <c r="E177" s="117"/>
      <c r="F177" s="117"/>
      <c r="G177" s="117"/>
      <c r="H177" s="117"/>
      <c r="I177" s="117"/>
      <c r="J177" s="117"/>
      <c r="K177" s="118" t="s">
        <v>4</v>
      </c>
      <c r="L177" s="112" t="s">
        <v>5</v>
      </c>
      <c r="M177" s="112" t="s">
        <v>6</v>
      </c>
      <c r="N177" s="120" t="s">
        <v>7</v>
      </c>
      <c r="O177" s="112" t="s">
        <v>8</v>
      </c>
      <c r="P177" s="110" t="s">
        <v>9</v>
      </c>
      <c r="Q177" s="110" t="s">
        <v>10</v>
      </c>
      <c r="R177" s="112" t="s">
        <v>11</v>
      </c>
      <c r="T177" s="47"/>
      <c r="U177" s="47"/>
      <c r="V177" s="47"/>
      <c r="W177" s="47"/>
      <c r="X177" s="47"/>
      <c r="Y177" s="47"/>
      <c r="Z177" s="47"/>
    </row>
    <row r="178" spans="1:26" ht="15.75" x14ac:dyDescent="0.25">
      <c r="A178" s="111"/>
      <c r="B178" s="4" t="s">
        <v>12</v>
      </c>
      <c r="C178" s="4" t="s">
        <v>13</v>
      </c>
      <c r="D178" s="4" t="s">
        <v>14</v>
      </c>
      <c r="E178" s="4" t="s">
        <v>15</v>
      </c>
      <c r="F178" s="4" t="s">
        <v>16</v>
      </c>
      <c r="G178" s="4" t="s">
        <v>17</v>
      </c>
      <c r="H178" s="4" t="s">
        <v>18</v>
      </c>
      <c r="I178" s="4" t="s">
        <v>19</v>
      </c>
      <c r="J178" s="4" t="s">
        <v>20</v>
      </c>
      <c r="K178" s="119"/>
      <c r="L178" s="111"/>
      <c r="M178" s="111"/>
      <c r="N178" s="111"/>
      <c r="O178" s="111"/>
      <c r="P178" s="111"/>
      <c r="Q178" s="111"/>
      <c r="R178" s="111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4">
        <v>1701</v>
      </c>
      <c r="B179" s="5">
        <v>6</v>
      </c>
      <c r="C179" s="5"/>
      <c r="D179" s="5"/>
      <c r="E179" s="5"/>
      <c r="F179" s="5"/>
      <c r="G179" s="5"/>
      <c r="H179" s="5"/>
      <c r="I179" s="5"/>
      <c r="J179" s="5"/>
      <c r="K179" s="48"/>
      <c r="L179" s="6"/>
      <c r="M179" s="7"/>
      <c r="N179" s="8"/>
      <c r="O179" s="9"/>
      <c r="P179" s="10">
        <f>B179</f>
        <v>6</v>
      </c>
      <c r="Q179" s="11"/>
      <c r="R179" s="9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4">
        <v>1702</v>
      </c>
      <c r="B180" s="5"/>
      <c r="C180" s="5">
        <v>4</v>
      </c>
      <c r="D180" s="5"/>
      <c r="E180" s="5"/>
      <c r="F180" s="5"/>
      <c r="G180" s="5"/>
      <c r="H180" s="5"/>
      <c r="I180" s="5"/>
      <c r="J180" s="5"/>
      <c r="K180" s="48"/>
      <c r="L180" s="12"/>
      <c r="M180" s="13"/>
      <c r="N180" s="14"/>
      <c r="O180" s="15">
        <f>IF(C180=0,"",C180/B179)</f>
        <v>0.66666666666666663</v>
      </c>
      <c r="P180" s="16">
        <v>5</v>
      </c>
      <c r="Q180" s="17">
        <f t="shared" ref="Q180:Q187" si="14">IF(P180=0,"",P180/P179)</f>
        <v>0.83333333333333337</v>
      </c>
      <c r="R180" s="17">
        <f t="shared" ref="R180:R187" si="15">IF(P180=0,"",100%-Q180)</f>
        <v>0.16666666666666663</v>
      </c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4">
        <v>1801</v>
      </c>
      <c r="B181" s="5"/>
      <c r="C181" s="5"/>
      <c r="D181" s="5">
        <v>3</v>
      </c>
      <c r="E181" s="5"/>
      <c r="F181" s="5"/>
      <c r="G181" s="5"/>
      <c r="H181" s="5"/>
      <c r="I181" s="5"/>
      <c r="J181" s="5"/>
      <c r="K181" s="48"/>
      <c r="L181" s="12"/>
      <c r="M181" s="13"/>
      <c r="N181" s="14"/>
      <c r="O181" s="15">
        <f>IF(D181=0,"",D181/C180)</f>
        <v>0.75</v>
      </c>
      <c r="P181" s="16">
        <v>3</v>
      </c>
      <c r="Q181" s="17">
        <f t="shared" si="14"/>
        <v>0.6</v>
      </c>
      <c r="R181" s="17">
        <f t="shared" si="15"/>
        <v>0.4</v>
      </c>
      <c r="S181" s="18">
        <f>P181/P179</f>
        <v>0.5</v>
      </c>
      <c r="T181" s="18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4">
        <v>1802</v>
      </c>
      <c r="B182" s="5"/>
      <c r="C182" s="5"/>
      <c r="D182" s="5"/>
      <c r="E182" s="5">
        <v>2</v>
      </c>
      <c r="F182" s="5"/>
      <c r="G182" s="5"/>
      <c r="H182" s="5"/>
      <c r="I182" s="5"/>
      <c r="J182" s="5"/>
      <c r="K182" s="48"/>
      <c r="L182" s="12"/>
      <c r="M182" s="13"/>
      <c r="N182" s="14"/>
      <c r="O182" s="15">
        <f>IF(E182=0,"",E182/D181)</f>
        <v>0.66666666666666663</v>
      </c>
      <c r="P182" s="16">
        <v>2</v>
      </c>
      <c r="Q182" s="17">
        <f t="shared" si="14"/>
        <v>0.66666666666666663</v>
      </c>
      <c r="R182" s="17">
        <f t="shared" si="15"/>
        <v>0.33333333333333337</v>
      </c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4">
        <v>1901</v>
      </c>
      <c r="B183" s="5"/>
      <c r="C183" s="5"/>
      <c r="D183" s="5"/>
      <c r="E183" s="5"/>
      <c r="F183" s="5">
        <v>2</v>
      </c>
      <c r="G183" s="5"/>
      <c r="H183" s="5"/>
      <c r="I183" s="5"/>
      <c r="J183" s="5"/>
      <c r="K183" s="48"/>
      <c r="L183" s="12"/>
      <c r="M183" s="13"/>
      <c r="N183" s="14"/>
      <c r="O183" s="15">
        <f>IF(F183=0,"",F183/E182)</f>
        <v>1</v>
      </c>
      <c r="P183" s="16">
        <v>2</v>
      </c>
      <c r="Q183" s="17">
        <f t="shared" si="14"/>
        <v>1</v>
      </c>
      <c r="R183" s="17">
        <f t="shared" si="15"/>
        <v>0</v>
      </c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5">
      <c r="A184" s="4">
        <v>1902</v>
      </c>
      <c r="B184" s="5"/>
      <c r="C184" s="5"/>
      <c r="D184" s="5"/>
      <c r="E184" s="5"/>
      <c r="F184" s="5"/>
      <c r="G184" s="5">
        <v>2</v>
      </c>
      <c r="H184" s="5"/>
      <c r="I184" s="5"/>
      <c r="J184" s="5"/>
      <c r="K184" s="48"/>
      <c r="L184" s="12"/>
      <c r="M184" s="13"/>
      <c r="N184" s="14"/>
      <c r="O184" s="15">
        <f>IF(G184=0,"",G184/F183)</f>
        <v>1</v>
      </c>
      <c r="P184" s="16">
        <v>2</v>
      </c>
      <c r="Q184" s="17">
        <f t="shared" si="14"/>
        <v>1</v>
      </c>
      <c r="R184" s="17">
        <f t="shared" si="15"/>
        <v>0</v>
      </c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5">
      <c r="A185" s="4">
        <v>2001</v>
      </c>
      <c r="B185" s="5"/>
      <c r="C185" s="5"/>
      <c r="D185" s="5"/>
      <c r="E185" s="5"/>
      <c r="F185" s="5"/>
      <c r="G185" s="5"/>
      <c r="H185" s="5">
        <v>2</v>
      </c>
      <c r="I185" s="5"/>
      <c r="J185" s="5"/>
      <c r="K185" s="48"/>
      <c r="L185" s="12"/>
      <c r="M185" s="13"/>
      <c r="N185" s="14"/>
      <c r="O185" s="15">
        <f>IF(H185=0,"",H185/G184)</f>
        <v>1</v>
      </c>
      <c r="P185" s="16">
        <v>2</v>
      </c>
      <c r="Q185" s="17">
        <f t="shared" si="14"/>
        <v>1</v>
      </c>
      <c r="R185" s="17">
        <f t="shared" si="15"/>
        <v>0</v>
      </c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5">
      <c r="A186" s="4">
        <v>2002</v>
      </c>
      <c r="B186" s="5"/>
      <c r="C186" s="5"/>
      <c r="D186" s="5"/>
      <c r="E186" s="5"/>
      <c r="F186" s="5"/>
      <c r="G186" s="5"/>
      <c r="H186" s="5"/>
      <c r="I186" s="5">
        <v>2</v>
      </c>
      <c r="J186" s="5"/>
      <c r="K186" s="48"/>
      <c r="L186" s="12"/>
      <c r="M186" s="13"/>
      <c r="N186" s="14"/>
      <c r="O186" s="15">
        <f>IF(I186=0,"",I186/H185)</f>
        <v>1</v>
      </c>
      <c r="P186" s="16">
        <v>2</v>
      </c>
      <c r="Q186" s="17">
        <f t="shared" si="14"/>
        <v>1</v>
      </c>
      <c r="R186" s="17">
        <f t="shared" si="15"/>
        <v>0</v>
      </c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5">
      <c r="A187" s="4">
        <v>2101</v>
      </c>
      <c r="B187" s="5"/>
      <c r="C187" s="5"/>
      <c r="D187" s="5"/>
      <c r="E187" s="5"/>
      <c r="F187" s="5"/>
      <c r="G187" s="5"/>
      <c r="H187" s="5"/>
      <c r="I187" s="5"/>
      <c r="J187" s="5">
        <v>2</v>
      </c>
      <c r="K187" s="48">
        <v>0</v>
      </c>
      <c r="L187" s="12"/>
      <c r="M187" s="13"/>
      <c r="N187" s="14"/>
      <c r="O187" s="15">
        <f>IF(J187=0,"",J187/I186)</f>
        <v>1</v>
      </c>
      <c r="P187" s="16">
        <v>2</v>
      </c>
      <c r="Q187" s="17">
        <f t="shared" si="14"/>
        <v>1</v>
      </c>
      <c r="R187" s="17">
        <f t="shared" si="15"/>
        <v>0</v>
      </c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5">
      <c r="A188" s="4">
        <v>2102</v>
      </c>
      <c r="B188" s="5"/>
      <c r="C188" s="5"/>
      <c r="D188" s="5"/>
      <c r="E188" s="5"/>
      <c r="F188" s="5"/>
      <c r="G188" s="5"/>
      <c r="H188" s="5"/>
      <c r="I188" s="5"/>
      <c r="J188" s="5">
        <v>2</v>
      </c>
      <c r="K188" s="48">
        <v>2</v>
      </c>
      <c r="L188" s="12"/>
      <c r="M188" s="13"/>
      <c r="N188" s="13"/>
      <c r="O188" s="23"/>
      <c r="P188" s="16">
        <v>2</v>
      </c>
      <c r="Q188" s="24"/>
      <c r="R188" s="23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5">
      <c r="A189" s="4">
        <v>2201</v>
      </c>
      <c r="B189" s="5"/>
      <c r="C189" s="5"/>
      <c r="D189" s="5"/>
      <c r="E189" s="5"/>
      <c r="F189" s="5"/>
      <c r="G189" s="5"/>
      <c r="H189" s="5"/>
      <c r="I189" s="5"/>
      <c r="J189" s="5"/>
      <c r="K189" s="48"/>
      <c r="L189" s="12"/>
      <c r="M189" s="13"/>
      <c r="N189" s="13"/>
      <c r="O189" s="23"/>
      <c r="P189" s="21"/>
      <c r="Q189" s="24"/>
      <c r="R189" s="23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5">
      <c r="A190" s="4">
        <v>2202</v>
      </c>
      <c r="B190" s="5"/>
      <c r="C190" s="5"/>
      <c r="D190" s="5"/>
      <c r="E190" s="5"/>
      <c r="F190" s="5"/>
      <c r="G190" s="5"/>
      <c r="H190" s="5"/>
      <c r="I190" s="5"/>
      <c r="J190" s="5"/>
      <c r="K190" s="48"/>
      <c r="L190" s="12"/>
      <c r="M190" s="13"/>
      <c r="N190" s="13"/>
      <c r="O190" s="23"/>
      <c r="P190" s="21"/>
      <c r="Q190" s="24"/>
      <c r="R190" s="23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5">
      <c r="A191" s="4">
        <v>2301</v>
      </c>
      <c r="B191" s="5"/>
      <c r="C191" s="5"/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3"/>
      <c r="O191" s="23"/>
      <c r="P191" s="21"/>
      <c r="Q191" s="24"/>
      <c r="R191" s="23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5">
      <c r="A192" s="4">
        <v>2302</v>
      </c>
      <c r="B192" s="5"/>
      <c r="C192" s="5"/>
      <c r="D192" s="5"/>
      <c r="E192" s="5"/>
      <c r="F192" s="5"/>
      <c r="G192" s="5"/>
      <c r="H192" s="5"/>
      <c r="I192" s="5"/>
      <c r="J192" s="5"/>
      <c r="K192" s="48"/>
      <c r="L192" s="12"/>
      <c r="M192" s="13"/>
      <c r="N192" s="19"/>
      <c r="O192" s="13"/>
      <c r="P192" s="19"/>
      <c r="Q192" s="25"/>
      <c r="R192" s="23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5">
      <c r="A193" s="4">
        <v>2401</v>
      </c>
      <c r="B193" s="5"/>
      <c r="C193" s="5"/>
      <c r="D193" s="5"/>
      <c r="E193" s="5"/>
      <c r="F193" s="5"/>
      <c r="G193" s="5"/>
      <c r="H193" s="5"/>
      <c r="I193" s="5"/>
      <c r="J193" s="5"/>
      <c r="K193" s="48"/>
      <c r="L193" s="12"/>
      <c r="M193" s="13"/>
      <c r="N193" s="19"/>
      <c r="O193" s="26" t="s">
        <v>21</v>
      </c>
      <c r="P193" s="27"/>
      <c r="Q193" s="28">
        <f>IF(SUM(K181:K189)=0,"",SUM(K181:K189))</f>
        <v>2</v>
      </c>
      <c r="R193" s="29" t="s">
        <v>4</v>
      </c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5">
      <c r="A194" s="4">
        <v>2402</v>
      </c>
      <c r="B194" s="5"/>
      <c r="C194" s="5"/>
      <c r="D194" s="5"/>
      <c r="E194" s="5"/>
      <c r="F194" s="5"/>
      <c r="G194" s="5"/>
      <c r="H194" s="5"/>
      <c r="I194" s="5"/>
      <c r="J194" s="5"/>
      <c r="K194" s="48"/>
      <c r="L194" s="12"/>
      <c r="M194" s="13"/>
      <c r="N194" s="19"/>
      <c r="O194" s="30" t="s">
        <v>22</v>
      </c>
      <c r="P194" s="31" t="str">
        <f>IF(P193/B179=0,"",P193/B179)</f>
        <v/>
      </c>
      <c r="Q194" s="32" t="str">
        <f>IF(P193/Q193=0,"",P193/Q193)</f>
        <v/>
      </c>
      <c r="R194" s="33" t="s">
        <v>23</v>
      </c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5">
      <c r="A195" s="4">
        <v>2501</v>
      </c>
      <c r="B195" s="103"/>
      <c r="C195" s="103"/>
      <c r="D195" s="103"/>
      <c r="E195" s="103"/>
      <c r="F195" s="103"/>
      <c r="G195" s="103"/>
      <c r="H195" s="103"/>
      <c r="I195" s="103"/>
      <c r="J195" s="103"/>
      <c r="K195" s="48"/>
      <c r="L195" s="34"/>
      <c r="M195" s="35"/>
      <c r="N195" s="36"/>
      <c r="O195" s="37"/>
      <c r="P195" s="38"/>
      <c r="Q195" s="38"/>
      <c r="R195" s="39"/>
      <c r="T195" s="47"/>
      <c r="U195" s="47"/>
      <c r="V195" s="47"/>
      <c r="W195" s="47"/>
      <c r="X195" s="47"/>
      <c r="Y195" s="47"/>
      <c r="Z195" s="47"/>
    </row>
    <row r="196" spans="1:26" ht="18" customHeight="1" x14ac:dyDescent="0.25">
      <c r="A196" s="40"/>
      <c r="B196" s="113" t="s">
        <v>24</v>
      </c>
      <c r="C196" s="113"/>
      <c r="D196" s="113"/>
      <c r="E196" s="113"/>
      <c r="F196" s="113"/>
      <c r="G196" s="113"/>
      <c r="H196" s="113"/>
      <c r="I196" s="113"/>
      <c r="J196" s="113"/>
      <c r="K196" s="102">
        <f>SUM(K182:K192)</f>
        <v>2</v>
      </c>
      <c r="L196" s="41">
        <v>0</v>
      </c>
      <c r="M196" s="41">
        <f>IF(K196=0,"",K196/B179)</f>
        <v>0.33333333333333331</v>
      </c>
      <c r="N196" s="42">
        <f>M196-L196</f>
        <v>0.33333333333333331</v>
      </c>
      <c r="O196" s="2"/>
      <c r="P196" s="3"/>
      <c r="Q196" s="43"/>
      <c r="R196" s="2"/>
      <c r="T196" s="47"/>
      <c r="U196" s="47"/>
      <c r="V196" s="47"/>
      <c r="W196" s="47"/>
      <c r="X196" s="47"/>
      <c r="Y196" s="47"/>
      <c r="Z196" s="47"/>
    </row>
    <row r="197" spans="1:26" ht="12.75" customHeight="1" x14ac:dyDescent="0.25"/>
    <row r="198" spans="1:26" ht="12.75" customHeight="1" x14ac:dyDescent="0.25"/>
    <row r="199" spans="1:26" ht="26.25" customHeight="1" x14ac:dyDescent="0.4">
      <c r="B199" s="114" t="s">
        <v>0</v>
      </c>
      <c r="C199" s="121"/>
      <c r="D199" s="121"/>
      <c r="E199" s="121"/>
      <c r="F199" s="121"/>
      <c r="G199" s="121"/>
      <c r="H199" s="121"/>
      <c r="I199" s="121"/>
      <c r="J199" s="121"/>
      <c r="K199" s="1">
        <v>1702</v>
      </c>
      <c r="L199" s="1"/>
      <c r="M199" s="2"/>
      <c r="N199" s="2"/>
      <c r="O199" s="3"/>
      <c r="P199" s="2"/>
      <c r="Q199" s="3"/>
      <c r="R199" s="3"/>
      <c r="S199" s="3"/>
    </row>
    <row r="200" spans="1:26" ht="20.25" customHeight="1" x14ac:dyDescent="0.25">
      <c r="A200" s="115" t="s">
        <v>2</v>
      </c>
      <c r="B200" s="116" t="s">
        <v>3</v>
      </c>
      <c r="C200" s="117"/>
      <c r="D200" s="117"/>
      <c r="E200" s="117"/>
      <c r="F200" s="117"/>
      <c r="G200" s="117"/>
      <c r="H200" s="117"/>
      <c r="I200" s="117"/>
      <c r="J200" s="117"/>
      <c r="K200" s="118" t="s">
        <v>4</v>
      </c>
      <c r="L200" s="112" t="s">
        <v>5</v>
      </c>
      <c r="M200" s="112" t="s">
        <v>6</v>
      </c>
      <c r="N200" s="120" t="s">
        <v>7</v>
      </c>
      <c r="O200" s="112" t="s">
        <v>8</v>
      </c>
      <c r="P200" s="110" t="s">
        <v>9</v>
      </c>
      <c r="Q200" s="110" t="s">
        <v>10</v>
      </c>
      <c r="R200" s="112" t="s">
        <v>11</v>
      </c>
    </row>
    <row r="201" spans="1:26" ht="15.75" customHeight="1" x14ac:dyDescent="0.25">
      <c r="A201" s="111"/>
      <c r="B201" s="4" t="s">
        <v>12</v>
      </c>
      <c r="C201" s="4" t="s">
        <v>13</v>
      </c>
      <c r="D201" s="4" t="s">
        <v>14</v>
      </c>
      <c r="E201" s="4" t="s">
        <v>15</v>
      </c>
      <c r="F201" s="4" t="s">
        <v>16</v>
      </c>
      <c r="G201" s="4" t="s">
        <v>17</v>
      </c>
      <c r="H201" s="4" t="s">
        <v>18</v>
      </c>
      <c r="I201" s="4" t="s">
        <v>19</v>
      </c>
      <c r="J201" s="4" t="s">
        <v>20</v>
      </c>
      <c r="K201" s="119"/>
      <c r="L201" s="111"/>
      <c r="M201" s="111"/>
      <c r="N201" s="111"/>
      <c r="O201" s="111"/>
      <c r="P201" s="111"/>
      <c r="Q201" s="111"/>
      <c r="R201" s="111"/>
    </row>
    <row r="202" spans="1:26" ht="15.75" customHeight="1" x14ac:dyDescent="0.25">
      <c r="A202" s="4">
        <v>1702</v>
      </c>
      <c r="B202" s="5">
        <v>23</v>
      </c>
      <c r="C202" s="5"/>
      <c r="D202" s="5"/>
      <c r="E202" s="5"/>
      <c r="F202" s="5"/>
      <c r="G202" s="5"/>
      <c r="H202" s="5"/>
      <c r="I202" s="5"/>
      <c r="J202" s="5"/>
      <c r="K202" s="48"/>
      <c r="L202" s="6"/>
      <c r="M202" s="7"/>
      <c r="N202" s="8"/>
      <c r="O202" s="9"/>
      <c r="P202" s="10">
        <f>B202</f>
        <v>23</v>
      </c>
      <c r="Q202" s="11"/>
      <c r="R202" s="9"/>
    </row>
    <row r="203" spans="1:26" ht="15.75" customHeight="1" x14ac:dyDescent="0.25">
      <c r="A203" s="4">
        <v>1801</v>
      </c>
      <c r="B203" s="5"/>
      <c r="C203" s="5">
        <v>15</v>
      </c>
      <c r="D203" s="5"/>
      <c r="E203" s="5"/>
      <c r="F203" s="5"/>
      <c r="G203" s="5"/>
      <c r="H203" s="5"/>
      <c r="I203" s="5"/>
      <c r="J203" s="5"/>
      <c r="K203" s="48"/>
      <c r="L203" s="12"/>
      <c r="M203" s="13"/>
      <c r="N203" s="14"/>
      <c r="O203" s="15">
        <f>IF(C203=0,"",C203/B202)</f>
        <v>0.65217391304347827</v>
      </c>
      <c r="P203" s="16">
        <v>15</v>
      </c>
      <c r="Q203" s="17">
        <f t="shared" ref="Q203:Q210" si="16">IF(P203=0,"",P203/P202)</f>
        <v>0.65217391304347827</v>
      </c>
      <c r="R203" s="17">
        <f t="shared" ref="R203:R210" si="17">IF(P203=0,"",100%-Q203)</f>
        <v>0.34782608695652173</v>
      </c>
    </row>
    <row r="204" spans="1:26" ht="15.75" customHeight="1" x14ac:dyDescent="0.25">
      <c r="A204" s="4">
        <v>1802</v>
      </c>
      <c r="B204" s="5"/>
      <c r="C204" s="5"/>
      <c r="D204" s="5">
        <v>12</v>
      </c>
      <c r="E204" s="5"/>
      <c r="F204" s="5"/>
      <c r="G204" s="5"/>
      <c r="H204" s="5"/>
      <c r="I204" s="5"/>
      <c r="J204" s="5"/>
      <c r="K204" s="48"/>
      <c r="L204" s="12"/>
      <c r="M204" s="13"/>
      <c r="N204" s="14"/>
      <c r="O204" s="15">
        <f>IF(D204=0,"",D204/C203)</f>
        <v>0.8</v>
      </c>
      <c r="P204" s="16">
        <v>12</v>
      </c>
      <c r="Q204" s="17">
        <f t="shared" si="16"/>
        <v>0.8</v>
      </c>
      <c r="R204" s="17">
        <f t="shared" si="17"/>
        <v>0.19999999999999996</v>
      </c>
      <c r="S204" s="18">
        <f>P204/P202</f>
        <v>0.52173913043478259</v>
      </c>
    </row>
    <row r="205" spans="1:26" ht="15.75" customHeight="1" x14ac:dyDescent="0.25">
      <c r="A205" s="4">
        <v>1901</v>
      </c>
      <c r="B205" s="5"/>
      <c r="C205" s="5"/>
      <c r="D205" s="5"/>
      <c r="E205" s="5">
        <v>11</v>
      </c>
      <c r="F205" s="5"/>
      <c r="G205" s="5"/>
      <c r="H205" s="5"/>
      <c r="I205" s="5"/>
      <c r="J205" s="5"/>
      <c r="K205" s="48"/>
      <c r="L205" s="12"/>
      <c r="M205" s="13"/>
      <c r="N205" s="14"/>
      <c r="O205" s="15">
        <f>IF(E205=0,"",E205/D204)</f>
        <v>0.91666666666666663</v>
      </c>
      <c r="P205" s="16">
        <v>11</v>
      </c>
      <c r="Q205" s="17">
        <f t="shared" si="16"/>
        <v>0.91666666666666663</v>
      </c>
      <c r="R205" s="17">
        <f t="shared" si="17"/>
        <v>8.333333333333337E-2</v>
      </c>
    </row>
    <row r="206" spans="1:26" ht="15.75" customHeight="1" x14ac:dyDescent="0.25">
      <c r="A206" s="4">
        <v>1902</v>
      </c>
      <c r="B206" s="5"/>
      <c r="C206" s="5"/>
      <c r="D206" s="5"/>
      <c r="E206" s="5"/>
      <c r="F206" s="5">
        <v>10</v>
      </c>
      <c r="G206" s="5"/>
      <c r="H206" s="5"/>
      <c r="I206" s="5"/>
      <c r="J206" s="5"/>
      <c r="K206" s="48"/>
      <c r="L206" s="12"/>
      <c r="M206" s="13"/>
      <c r="N206" s="14"/>
      <c r="O206" s="15">
        <f>IF(F206=0,"",F206/E205)</f>
        <v>0.90909090909090906</v>
      </c>
      <c r="P206" s="16">
        <v>11</v>
      </c>
      <c r="Q206" s="17">
        <f t="shared" si="16"/>
        <v>1</v>
      </c>
      <c r="R206" s="17">
        <f t="shared" si="17"/>
        <v>0</v>
      </c>
    </row>
    <row r="207" spans="1:26" ht="15.75" customHeight="1" x14ac:dyDescent="0.25">
      <c r="A207" s="4">
        <v>2001</v>
      </c>
      <c r="B207" s="5"/>
      <c r="C207" s="5"/>
      <c r="D207" s="5"/>
      <c r="E207" s="5"/>
      <c r="F207" s="5"/>
      <c r="G207" s="5">
        <v>9</v>
      </c>
      <c r="H207" s="5"/>
      <c r="I207" s="5"/>
      <c r="J207" s="5"/>
      <c r="K207" s="48"/>
      <c r="L207" s="12"/>
      <c r="M207" s="13"/>
      <c r="N207" s="14"/>
      <c r="O207" s="15">
        <f>IF(G207=0,"",G207/F206)</f>
        <v>0.9</v>
      </c>
      <c r="P207" s="16">
        <v>11</v>
      </c>
      <c r="Q207" s="17">
        <f t="shared" si="16"/>
        <v>1</v>
      </c>
      <c r="R207" s="17">
        <f t="shared" si="17"/>
        <v>0</v>
      </c>
    </row>
    <row r="208" spans="1:26" ht="15.75" customHeight="1" x14ac:dyDescent="0.25">
      <c r="A208" s="4">
        <v>2002</v>
      </c>
      <c r="B208" s="5"/>
      <c r="C208" s="5"/>
      <c r="D208" s="5"/>
      <c r="E208" s="5"/>
      <c r="F208" s="5"/>
      <c r="G208" s="5"/>
      <c r="H208" s="5">
        <v>9</v>
      </c>
      <c r="I208" s="5"/>
      <c r="J208" s="5"/>
      <c r="K208" s="48"/>
      <c r="L208" s="12"/>
      <c r="M208" s="13"/>
      <c r="N208" s="14"/>
      <c r="O208" s="15">
        <f>IF(H208=0,"",H208/G207)</f>
        <v>1</v>
      </c>
      <c r="P208" s="16">
        <v>11</v>
      </c>
      <c r="Q208" s="17">
        <f t="shared" si="16"/>
        <v>1</v>
      </c>
      <c r="R208" s="17">
        <f t="shared" si="17"/>
        <v>0</v>
      </c>
    </row>
    <row r="209" spans="1:19" ht="15.75" customHeight="1" x14ac:dyDescent="0.25">
      <c r="A209" s="4">
        <v>2101</v>
      </c>
      <c r="B209" s="5"/>
      <c r="C209" s="5"/>
      <c r="D209" s="5"/>
      <c r="E209" s="5"/>
      <c r="F209" s="5"/>
      <c r="G209" s="5"/>
      <c r="H209" s="5"/>
      <c r="I209" s="5">
        <v>9</v>
      </c>
      <c r="J209" s="5"/>
      <c r="K209" s="48"/>
      <c r="L209" s="12"/>
      <c r="M209" s="13"/>
      <c r="N209" s="14"/>
      <c r="O209" s="15">
        <f>IF(I209=0,"",I209/H208)</f>
        <v>1</v>
      </c>
      <c r="P209" s="16">
        <v>11</v>
      </c>
      <c r="Q209" s="17">
        <f t="shared" si="16"/>
        <v>1</v>
      </c>
      <c r="R209" s="17">
        <f t="shared" si="17"/>
        <v>0</v>
      </c>
    </row>
    <row r="210" spans="1:19" ht="15.75" customHeight="1" x14ac:dyDescent="0.25">
      <c r="A210" s="4">
        <v>2102</v>
      </c>
      <c r="B210" s="5"/>
      <c r="C210" s="5"/>
      <c r="D210" s="5"/>
      <c r="E210" s="5"/>
      <c r="F210" s="5"/>
      <c r="G210" s="5"/>
      <c r="H210" s="5"/>
      <c r="I210" s="5"/>
      <c r="J210" s="5">
        <v>5</v>
      </c>
      <c r="K210" s="48">
        <v>4</v>
      </c>
      <c r="L210" s="12"/>
      <c r="M210" s="13"/>
      <c r="N210" s="14"/>
      <c r="O210" s="15">
        <f>IF(J210=0,"",J210/I209)</f>
        <v>0.55555555555555558</v>
      </c>
      <c r="P210" s="16">
        <v>7</v>
      </c>
      <c r="Q210" s="17">
        <f t="shared" si="16"/>
        <v>0.63636363636363635</v>
      </c>
      <c r="R210" s="17">
        <f t="shared" si="17"/>
        <v>0.36363636363636365</v>
      </c>
    </row>
    <row r="211" spans="1:19" ht="15.75" customHeight="1" x14ac:dyDescent="0.25">
      <c r="A211" s="4">
        <v>2201</v>
      </c>
      <c r="B211" s="5"/>
      <c r="C211" s="5"/>
      <c r="D211" s="5"/>
      <c r="E211" s="5"/>
      <c r="F211" s="5"/>
      <c r="G211" s="5"/>
      <c r="H211" s="5"/>
      <c r="I211" s="5"/>
      <c r="J211" s="5">
        <v>5</v>
      </c>
      <c r="K211" s="48">
        <v>5</v>
      </c>
      <c r="L211" s="12"/>
      <c r="M211" s="13"/>
      <c r="N211" s="13"/>
      <c r="O211" s="23"/>
      <c r="P211" s="16">
        <v>6</v>
      </c>
      <c r="Q211" s="24"/>
      <c r="R211" s="23"/>
    </row>
    <row r="212" spans="1:19" ht="15.75" customHeight="1" x14ac:dyDescent="0.25">
      <c r="A212" s="4">
        <v>2202</v>
      </c>
      <c r="B212" s="5"/>
      <c r="C212" s="5"/>
      <c r="D212" s="5"/>
      <c r="E212" s="5"/>
      <c r="F212" s="5"/>
      <c r="G212" s="5"/>
      <c r="H212" s="5"/>
      <c r="I212" s="5"/>
      <c r="J212" s="5">
        <v>1</v>
      </c>
      <c r="K212" s="48">
        <v>1</v>
      </c>
      <c r="L212" s="12"/>
      <c r="M212" s="13"/>
      <c r="N212" s="13"/>
      <c r="O212" s="23"/>
      <c r="P212" s="21">
        <v>1</v>
      </c>
      <c r="Q212" s="24"/>
      <c r="R212" s="23"/>
    </row>
    <row r="213" spans="1:19" ht="15.75" customHeight="1" x14ac:dyDescent="0.25">
      <c r="A213" s="4">
        <v>2301</v>
      </c>
      <c r="B213" s="5"/>
      <c r="C213" s="5"/>
      <c r="D213" s="5"/>
      <c r="E213" s="5"/>
      <c r="F213" s="5"/>
      <c r="G213" s="5"/>
      <c r="H213" s="5"/>
      <c r="I213" s="5"/>
      <c r="J213" s="5"/>
      <c r="K213" s="48"/>
      <c r="L213" s="12"/>
      <c r="M213" s="13"/>
      <c r="N213" s="13"/>
      <c r="O213" s="23"/>
      <c r="P213" s="21"/>
      <c r="Q213" s="24"/>
      <c r="R213" s="23"/>
    </row>
    <row r="214" spans="1:19" ht="15.75" customHeight="1" x14ac:dyDescent="0.25">
      <c r="A214" s="4">
        <v>2302</v>
      </c>
      <c r="B214" s="5"/>
      <c r="C214" s="5"/>
      <c r="D214" s="5"/>
      <c r="E214" s="5"/>
      <c r="F214" s="5"/>
      <c r="G214" s="5"/>
      <c r="H214" s="5"/>
      <c r="I214" s="5"/>
      <c r="J214" s="5"/>
      <c r="K214" s="48"/>
      <c r="L214" s="12"/>
      <c r="M214" s="13"/>
      <c r="N214" s="13"/>
      <c r="O214" s="23"/>
      <c r="P214" s="21"/>
      <c r="Q214" s="24"/>
      <c r="R214" s="23"/>
    </row>
    <row r="215" spans="1:19" ht="15.75" customHeight="1" x14ac:dyDescent="0.25">
      <c r="A215" s="4">
        <v>2401</v>
      </c>
      <c r="B215" s="5"/>
      <c r="C215" s="5"/>
      <c r="D215" s="5"/>
      <c r="E215" s="5"/>
      <c r="F215" s="5"/>
      <c r="G215" s="5"/>
      <c r="H215" s="5"/>
      <c r="I215" s="5"/>
      <c r="J215" s="5"/>
      <c r="K215" s="48"/>
      <c r="L215" s="12"/>
      <c r="M215" s="13"/>
      <c r="N215" s="19"/>
      <c r="O215" s="13"/>
      <c r="P215" s="19"/>
      <c r="Q215" s="25"/>
      <c r="R215" s="23"/>
    </row>
    <row r="216" spans="1:19" ht="15.75" customHeight="1" x14ac:dyDescent="0.25">
      <c r="A216" s="4">
        <v>2402</v>
      </c>
      <c r="B216" s="5"/>
      <c r="C216" s="5"/>
      <c r="D216" s="5"/>
      <c r="E216" s="5"/>
      <c r="F216" s="5"/>
      <c r="G216" s="5"/>
      <c r="H216" s="5"/>
      <c r="I216" s="5"/>
      <c r="J216" s="5"/>
      <c r="K216" s="48"/>
      <c r="L216" s="12"/>
      <c r="M216" s="13"/>
      <c r="N216" s="19"/>
      <c r="O216" s="26" t="s">
        <v>21</v>
      </c>
      <c r="P216" s="27">
        <v>9</v>
      </c>
      <c r="Q216" s="28">
        <f>IF(SUM(K204:K212)=0,"",SUM(K204:K212))</f>
        <v>10</v>
      </c>
      <c r="R216" s="29" t="s">
        <v>4</v>
      </c>
    </row>
    <row r="217" spans="1:19" ht="15.75" customHeight="1" x14ac:dyDescent="0.25">
      <c r="A217" s="4">
        <v>2501</v>
      </c>
      <c r="B217" s="5"/>
      <c r="C217" s="5"/>
      <c r="D217" s="5"/>
      <c r="E217" s="5"/>
      <c r="F217" s="5"/>
      <c r="G217" s="5"/>
      <c r="H217" s="5"/>
      <c r="I217" s="5"/>
      <c r="J217" s="5"/>
      <c r="K217" s="48"/>
      <c r="L217" s="12"/>
      <c r="M217" s="13"/>
      <c r="N217" s="19"/>
      <c r="O217" s="30" t="s">
        <v>22</v>
      </c>
      <c r="P217" s="31">
        <f>IF(P216/B202=0,"",P216/B202)</f>
        <v>0.39130434782608697</v>
      </c>
      <c r="Q217" s="32">
        <f>IF(P216/Q216=0,"",P216/Q216)</f>
        <v>0.9</v>
      </c>
      <c r="R217" s="33" t="s">
        <v>23</v>
      </c>
    </row>
    <row r="218" spans="1:19" ht="15.75" customHeight="1" x14ac:dyDescent="0.25">
      <c r="A218" s="4">
        <v>2502</v>
      </c>
      <c r="B218" s="103"/>
      <c r="C218" s="103"/>
      <c r="D218" s="103"/>
      <c r="E218" s="103"/>
      <c r="F218" s="103"/>
      <c r="G218" s="103"/>
      <c r="H218" s="103"/>
      <c r="I218" s="103"/>
      <c r="J218" s="103"/>
      <c r="K218" s="48"/>
      <c r="L218" s="34"/>
      <c r="M218" s="35"/>
      <c r="N218" s="36"/>
      <c r="O218" s="37"/>
      <c r="P218" s="38"/>
      <c r="Q218" s="38"/>
      <c r="R218" s="39"/>
    </row>
    <row r="219" spans="1:19" ht="18" customHeight="1" x14ac:dyDescent="0.25">
      <c r="A219" s="40"/>
      <c r="B219" s="113" t="s">
        <v>24</v>
      </c>
      <c r="C219" s="113"/>
      <c r="D219" s="113"/>
      <c r="E219" s="113"/>
      <c r="F219" s="113"/>
      <c r="G219" s="113"/>
      <c r="H219" s="113"/>
      <c r="I219" s="113"/>
      <c r="J219" s="113"/>
      <c r="K219" s="102">
        <f>SUM(K205:K215)</f>
        <v>10</v>
      </c>
      <c r="L219" s="41">
        <f>IF(K210=0,"",K210/B202)</f>
        <v>0.17391304347826086</v>
      </c>
      <c r="M219" s="41">
        <f>IF(K219=0,"",K219/B202)</f>
        <v>0.43478260869565216</v>
      </c>
      <c r="N219" s="42">
        <f>IF(K210=0,"0%",M219-L219)</f>
        <v>0.2608695652173913</v>
      </c>
      <c r="O219" s="2"/>
      <c r="P219" s="3"/>
      <c r="Q219" s="43"/>
      <c r="R219" s="2"/>
    </row>
    <row r="220" spans="1:19" ht="12.75" customHeight="1" x14ac:dyDescent="0.25"/>
    <row r="221" spans="1:19" ht="12.75" customHeight="1" x14ac:dyDescent="0.25"/>
    <row r="222" spans="1:19" ht="26.25" customHeight="1" x14ac:dyDescent="0.4">
      <c r="B222" s="114" t="s">
        <v>0</v>
      </c>
      <c r="C222" s="121"/>
      <c r="D222" s="121"/>
      <c r="E222" s="121"/>
      <c r="F222" s="121"/>
      <c r="G222" s="121"/>
      <c r="H222" s="121"/>
      <c r="I222" s="121"/>
      <c r="J222" s="121"/>
      <c r="K222" s="1" t="s">
        <v>33</v>
      </c>
      <c r="L222" s="1"/>
      <c r="M222" s="2"/>
      <c r="N222" s="2"/>
      <c r="O222" s="3"/>
      <c r="P222" s="2"/>
      <c r="Q222" s="3"/>
      <c r="R222" s="3"/>
      <c r="S222" s="3"/>
    </row>
    <row r="223" spans="1:19" ht="20.25" customHeight="1" x14ac:dyDescent="0.25">
      <c r="A223" s="115" t="s">
        <v>2</v>
      </c>
      <c r="B223" s="116" t="s">
        <v>3</v>
      </c>
      <c r="C223" s="117"/>
      <c r="D223" s="117"/>
      <c r="E223" s="117"/>
      <c r="F223" s="117"/>
      <c r="G223" s="117"/>
      <c r="H223" s="117"/>
      <c r="I223" s="117"/>
      <c r="J223" s="117"/>
      <c r="K223" s="118" t="s">
        <v>4</v>
      </c>
      <c r="L223" s="112" t="s">
        <v>5</v>
      </c>
      <c r="M223" s="112" t="s">
        <v>6</v>
      </c>
      <c r="N223" s="120" t="s">
        <v>7</v>
      </c>
      <c r="O223" s="112" t="s">
        <v>8</v>
      </c>
      <c r="P223" s="110" t="s">
        <v>9</v>
      </c>
      <c r="Q223" s="110" t="s">
        <v>10</v>
      </c>
      <c r="R223" s="112" t="s">
        <v>11</v>
      </c>
    </row>
    <row r="224" spans="1:19" ht="15.75" customHeight="1" x14ac:dyDescent="0.25">
      <c r="A224" s="111"/>
      <c r="B224" s="4" t="s">
        <v>12</v>
      </c>
      <c r="C224" s="4" t="s">
        <v>13</v>
      </c>
      <c r="D224" s="4" t="s">
        <v>14</v>
      </c>
      <c r="E224" s="4" t="s">
        <v>15</v>
      </c>
      <c r="F224" s="4" t="s">
        <v>16</v>
      </c>
      <c r="G224" s="4" t="s">
        <v>17</v>
      </c>
      <c r="H224" s="4" t="s">
        <v>18</v>
      </c>
      <c r="I224" s="4" t="s">
        <v>19</v>
      </c>
      <c r="J224" s="4" t="s">
        <v>20</v>
      </c>
      <c r="K224" s="119"/>
      <c r="L224" s="111"/>
      <c r="M224" s="111"/>
      <c r="N224" s="111"/>
      <c r="O224" s="111"/>
      <c r="P224" s="111"/>
      <c r="Q224" s="111"/>
      <c r="R224" s="111"/>
    </row>
    <row r="225" spans="1:19" ht="15.75" customHeight="1" x14ac:dyDescent="0.25">
      <c r="A225" s="4">
        <v>1801</v>
      </c>
      <c r="B225" s="5">
        <v>9</v>
      </c>
      <c r="C225" s="5"/>
      <c r="D225" s="5"/>
      <c r="E225" s="5"/>
      <c r="F225" s="5"/>
      <c r="G225" s="5"/>
      <c r="H225" s="5"/>
      <c r="I225" s="5"/>
      <c r="J225" s="5"/>
      <c r="K225" s="48"/>
      <c r="L225" s="6"/>
      <c r="M225" s="7"/>
      <c r="N225" s="8"/>
      <c r="O225" s="9"/>
      <c r="P225" s="10">
        <f>B225</f>
        <v>9</v>
      </c>
      <c r="Q225" s="11"/>
      <c r="R225" s="9"/>
    </row>
    <row r="226" spans="1:19" ht="15.75" customHeight="1" x14ac:dyDescent="0.25">
      <c r="A226" s="4">
        <v>1802</v>
      </c>
      <c r="B226" s="5"/>
      <c r="C226" s="5">
        <v>6</v>
      </c>
      <c r="D226" s="5"/>
      <c r="E226" s="5"/>
      <c r="F226" s="5"/>
      <c r="G226" s="5"/>
      <c r="H226" s="5"/>
      <c r="I226" s="5"/>
      <c r="J226" s="5"/>
      <c r="K226" s="48"/>
      <c r="L226" s="12"/>
      <c r="M226" s="13"/>
      <c r="N226" s="14"/>
      <c r="O226" s="15">
        <f>IF(C226=0,"",C226/B225)</f>
        <v>0.66666666666666663</v>
      </c>
      <c r="P226" s="16">
        <v>6</v>
      </c>
      <c r="Q226" s="17">
        <f t="shared" ref="Q226:Q233" si="18">IF(P226=0,"",P226/P225)</f>
        <v>0.66666666666666663</v>
      </c>
      <c r="R226" s="17">
        <f t="shared" ref="R226:R233" si="19">IF(P226=0,"",100%-Q226)</f>
        <v>0.33333333333333337</v>
      </c>
    </row>
    <row r="227" spans="1:19" ht="15.75" customHeight="1" x14ac:dyDescent="0.25">
      <c r="A227" s="4">
        <v>1901</v>
      </c>
      <c r="B227" s="5"/>
      <c r="C227" s="5"/>
      <c r="D227" s="5">
        <v>5</v>
      </c>
      <c r="E227" s="5"/>
      <c r="F227" s="5"/>
      <c r="G227" s="5"/>
      <c r="H227" s="5"/>
      <c r="I227" s="5"/>
      <c r="J227" s="5"/>
      <c r="K227" s="48"/>
      <c r="L227" s="12"/>
      <c r="M227" s="13"/>
      <c r="N227" s="14"/>
      <c r="O227" s="15">
        <f>IF(D227=0,"",D227/C226)</f>
        <v>0.83333333333333337</v>
      </c>
      <c r="P227" s="16">
        <v>6</v>
      </c>
      <c r="Q227" s="17">
        <f t="shared" si="18"/>
        <v>1</v>
      </c>
      <c r="R227" s="17">
        <f t="shared" si="19"/>
        <v>0</v>
      </c>
      <c r="S227" s="18">
        <f>P227/P225</f>
        <v>0.66666666666666663</v>
      </c>
    </row>
    <row r="228" spans="1:19" ht="15.75" customHeight="1" x14ac:dyDescent="0.25">
      <c r="A228" s="4">
        <v>1902</v>
      </c>
      <c r="B228" s="5"/>
      <c r="C228" s="5"/>
      <c r="D228" s="5"/>
      <c r="E228" s="5">
        <v>3</v>
      </c>
      <c r="F228" s="5"/>
      <c r="G228" s="5"/>
      <c r="H228" s="5"/>
      <c r="I228" s="5"/>
      <c r="J228" s="5"/>
      <c r="K228" s="48"/>
      <c r="L228" s="12"/>
      <c r="M228" s="13"/>
      <c r="N228" s="14"/>
      <c r="O228" s="15">
        <f>IF(E228=0,"",E228/D227)</f>
        <v>0.6</v>
      </c>
      <c r="P228" s="16">
        <v>6</v>
      </c>
      <c r="Q228" s="17">
        <f t="shared" si="18"/>
        <v>1</v>
      </c>
      <c r="R228" s="17">
        <f t="shared" si="19"/>
        <v>0</v>
      </c>
    </row>
    <row r="229" spans="1:19" ht="15.75" customHeight="1" x14ac:dyDescent="0.25">
      <c r="A229" s="4">
        <v>2001</v>
      </c>
      <c r="B229" s="5"/>
      <c r="C229" s="5"/>
      <c r="D229" s="5"/>
      <c r="E229" s="5"/>
      <c r="F229" s="5">
        <v>3</v>
      </c>
      <c r="G229" s="5"/>
      <c r="H229" s="5"/>
      <c r="I229" s="5"/>
      <c r="J229" s="5"/>
      <c r="K229" s="48"/>
      <c r="L229" s="12"/>
      <c r="M229" s="13"/>
      <c r="N229" s="14"/>
      <c r="O229" s="15">
        <f>IF(F229=0,"",F229/E228)</f>
        <v>1</v>
      </c>
      <c r="P229" s="16">
        <v>3</v>
      </c>
      <c r="Q229" s="17">
        <f t="shared" si="18"/>
        <v>0.5</v>
      </c>
      <c r="R229" s="17">
        <f t="shared" si="19"/>
        <v>0.5</v>
      </c>
    </row>
    <row r="230" spans="1:19" ht="15.75" customHeight="1" x14ac:dyDescent="0.25">
      <c r="A230" s="4">
        <v>2002</v>
      </c>
      <c r="B230" s="5"/>
      <c r="C230" s="5"/>
      <c r="D230" s="5"/>
      <c r="E230" s="5"/>
      <c r="F230" s="5"/>
      <c r="G230" s="5">
        <v>3</v>
      </c>
      <c r="H230" s="5"/>
      <c r="I230" s="5"/>
      <c r="J230" s="5"/>
      <c r="K230" s="48"/>
      <c r="L230" s="12"/>
      <c r="M230" s="13"/>
      <c r="N230" s="14"/>
      <c r="O230" s="15">
        <f>IF(G230=0,"",G230/F229)</f>
        <v>1</v>
      </c>
      <c r="P230" s="16">
        <v>3</v>
      </c>
      <c r="Q230" s="17">
        <f t="shared" si="18"/>
        <v>1</v>
      </c>
      <c r="R230" s="17">
        <f t="shared" si="19"/>
        <v>0</v>
      </c>
    </row>
    <row r="231" spans="1:19" ht="15.75" customHeight="1" x14ac:dyDescent="0.25">
      <c r="A231" s="4">
        <v>2101</v>
      </c>
      <c r="B231" s="5"/>
      <c r="C231" s="5"/>
      <c r="D231" s="5"/>
      <c r="E231" s="5"/>
      <c r="F231" s="5"/>
      <c r="G231" s="5"/>
      <c r="H231" s="5">
        <v>3</v>
      </c>
      <c r="I231" s="5"/>
      <c r="J231" s="5"/>
      <c r="K231" s="48"/>
      <c r="L231" s="12"/>
      <c r="M231" s="13"/>
      <c r="N231" s="14"/>
      <c r="O231" s="15">
        <f>IF(H231=0,"",H231/G230)</f>
        <v>1</v>
      </c>
      <c r="P231" s="16">
        <v>3</v>
      </c>
      <c r="Q231" s="17">
        <f t="shared" si="18"/>
        <v>1</v>
      </c>
      <c r="R231" s="17">
        <f t="shared" si="19"/>
        <v>0</v>
      </c>
    </row>
    <row r="232" spans="1:19" ht="15.75" customHeight="1" x14ac:dyDescent="0.25">
      <c r="A232" s="4">
        <v>2102</v>
      </c>
      <c r="B232" s="5"/>
      <c r="C232" s="5"/>
      <c r="D232" s="5"/>
      <c r="E232" s="5"/>
      <c r="F232" s="5"/>
      <c r="G232" s="5"/>
      <c r="H232" s="5"/>
      <c r="I232" s="5">
        <v>3</v>
      </c>
      <c r="J232" s="5"/>
      <c r="K232" s="48"/>
      <c r="L232" s="12"/>
      <c r="M232" s="13"/>
      <c r="N232" s="14"/>
      <c r="O232" s="15">
        <f>IF(I232=0,"",I232/H231)</f>
        <v>1</v>
      </c>
      <c r="P232" s="16">
        <v>3</v>
      </c>
      <c r="Q232" s="17">
        <f t="shared" si="18"/>
        <v>1</v>
      </c>
      <c r="R232" s="17">
        <f t="shared" si="19"/>
        <v>0</v>
      </c>
    </row>
    <row r="233" spans="1:19" ht="15.75" customHeight="1" x14ac:dyDescent="0.25">
      <c r="A233" s="4">
        <v>2201</v>
      </c>
      <c r="B233" s="5"/>
      <c r="C233" s="5"/>
      <c r="D233" s="5"/>
      <c r="E233" s="5"/>
      <c r="F233" s="5"/>
      <c r="G233" s="5"/>
      <c r="H233" s="5"/>
      <c r="I233" s="5"/>
      <c r="J233" s="5">
        <v>3</v>
      </c>
      <c r="K233" s="48">
        <v>2</v>
      </c>
      <c r="L233" s="12"/>
      <c r="M233" s="13"/>
      <c r="N233" s="14"/>
      <c r="O233" s="15">
        <f>IF(J233=0,"",J233/I232)</f>
        <v>1</v>
      </c>
      <c r="P233" s="16">
        <v>3</v>
      </c>
      <c r="Q233" s="17">
        <f t="shared" si="18"/>
        <v>1</v>
      </c>
      <c r="R233" s="17">
        <f t="shared" si="19"/>
        <v>0</v>
      </c>
    </row>
    <row r="234" spans="1:19" ht="15.75" customHeight="1" x14ac:dyDescent="0.25">
      <c r="A234" s="4">
        <v>2202</v>
      </c>
      <c r="B234" s="5"/>
      <c r="C234" s="5"/>
      <c r="D234" s="5"/>
      <c r="E234" s="5"/>
      <c r="F234" s="5"/>
      <c r="G234" s="5"/>
      <c r="H234" s="5"/>
      <c r="I234" s="5"/>
      <c r="J234" s="5">
        <v>1</v>
      </c>
      <c r="K234" s="48"/>
      <c r="L234" s="12"/>
      <c r="M234" s="13"/>
      <c r="N234" s="13"/>
      <c r="O234" s="23"/>
      <c r="P234" s="16">
        <v>1</v>
      </c>
      <c r="Q234" s="24"/>
      <c r="R234" s="23"/>
    </row>
    <row r="235" spans="1:19" ht="15.75" customHeight="1" x14ac:dyDescent="0.25">
      <c r="A235" s="4">
        <v>2301</v>
      </c>
      <c r="B235" s="5"/>
      <c r="C235" s="5"/>
      <c r="D235" s="5"/>
      <c r="E235" s="5"/>
      <c r="F235" s="5"/>
      <c r="G235" s="5"/>
      <c r="H235" s="5"/>
      <c r="I235" s="5"/>
      <c r="J235" s="5">
        <v>1</v>
      </c>
      <c r="K235" s="48"/>
      <c r="L235" s="12"/>
      <c r="M235" s="13"/>
      <c r="N235" s="13"/>
      <c r="O235" s="23"/>
      <c r="P235" s="21">
        <v>1</v>
      </c>
      <c r="Q235" s="24"/>
      <c r="R235" s="23"/>
    </row>
    <row r="236" spans="1:19" ht="15.75" customHeight="1" x14ac:dyDescent="0.25">
      <c r="A236" s="4">
        <v>2302</v>
      </c>
      <c r="B236" s="5"/>
      <c r="C236" s="5"/>
      <c r="D236" s="5"/>
      <c r="E236" s="5"/>
      <c r="F236" s="5"/>
      <c r="G236" s="5"/>
      <c r="H236" s="5"/>
      <c r="I236" s="5"/>
      <c r="J236" s="5"/>
      <c r="K236" s="48"/>
      <c r="L236" s="12"/>
      <c r="M236" s="13"/>
      <c r="N236" s="13"/>
      <c r="O236" s="23"/>
      <c r="P236" s="21"/>
      <c r="Q236" s="24"/>
      <c r="R236" s="23"/>
    </row>
    <row r="237" spans="1:19" ht="15.75" customHeight="1" x14ac:dyDescent="0.25">
      <c r="A237" s="4">
        <v>2401</v>
      </c>
      <c r="B237" s="5"/>
      <c r="C237" s="5"/>
      <c r="D237" s="5"/>
      <c r="E237" s="5"/>
      <c r="F237" s="5"/>
      <c r="G237" s="5"/>
      <c r="H237" s="5"/>
      <c r="I237" s="5"/>
      <c r="J237" s="5"/>
      <c r="K237" s="48"/>
      <c r="L237" s="12"/>
      <c r="M237" s="13"/>
      <c r="N237" s="13"/>
      <c r="O237" s="23"/>
      <c r="P237" s="21"/>
      <c r="Q237" s="24"/>
      <c r="R237" s="23"/>
    </row>
    <row r="238" spans="1:19" ht="15.75" customHeight="1" x14ac:dyDescent="0.25">
      <c r="A238" s="4">
        <v>2402</v>
      </c>
      <c r="B238" s="5"/>
      <c r="C238" s="5"/>
      <c r="D238" s="5"/>
      <c r="E238" s="5"/>
      <c r="F238" s="5"/>
      <c r="G238" s="5"/>
      <c r="H238" s="5"/>
      <c r="I238" s="5"/>
      <c r="J238" s="5"/>
      <c r="K238" s="48"/>
      <c r="L238" s="12"/>
      <c r="M238" s="13"/>
      <c r="N238" s="19"/>
      <c r="O238" s="13"/>
      <c r="P238" s="19"/>
      <c r="Q238" s="25"/>
      <c r="R238" s="23"/>
    </row>
    <row r="239" spans="1:19" ht="15.75" customHeight="1" x14ac:dyDescent="0.25">
      <c r="A239" s="4">
        <v>2501</v>
      </c>
      <c r="B239" s="5"/>
      <c r="C239" s="5"/>
      <c r="D239" s="5"/>
      <c r="E239" s="5"/>
      <c r="F239" s="5"/>
      <c r="G239" s="5"/>
      <c r="H239" s="5"/>
      <c r="I239" s="5"/>
      <c r="J239" s="5"/>
      <c r="K239" s="48"/>
      <c r="L239" s="12"/>
      <c r="M239" s="13"/>
      <c r="N239" s="19"/>
      <c r="O239" s="26" t="s">
        <v>21</v>
      </c>
      <c r="P239" s="27">
        <v>1</v>
      </c>
      <c r="Q239" s="28">
        <f>IF(SUM(K227:K235)=0,"",SUM(K227:K235))</f>
        <v>2</v>
      </c>
      <c r="R239" s="29" t="s">
        <v>4</v>
      </c>
    </row>
    <row r="240" spans="1:19" ht="15.75" customHeight="1" x14ac:dyDescent="0.25">
      <c r="A240" s="4">
        <v>2502</v>
      </c>
      <c r="B240" s="5"/>
      <c r="C240" s="5"/>
      <c r="D240" s="5"/>
      <c r="E240" s="5"/>
      <c r="F240" s="5"/>
      <c r="G240" s="5"/>
      <c r="H240" s="5"/>
      <c r="I240" s="5"/>
      <c r="J240" s="5"/>
      <c r="K240" s="48"/>
      <c r="L240" s="12"/>
      <c r="M240" s="13"/>
      <c r="N240" s="19"/>
      <c r="O240" s="30" t="s">
        <v>22</v>
      </c>
      <c r="P240" s="31">
        <f>IF(P239/B225=0,"",P239/B225)</f>
        <v>0.1111111111111111</v>
      </c>
      <c r="Q240" s="32">
        <f>IF(P239/Q239=0,"",P239/Q239)</f>
        <v>0.5</v>
      </c>
      <c r="R240" s="33" t="s">
        <v>23</v>
      </c>
    </row>
    <row r="241" spans="1:21" ht="15.75" customHeight="1" x14ac:dyDescent="0.25">
      <c r="A241" s="4">
        <v>2601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48"/>
      <c r="L241" s="34"/>
      <c r="M241" s="35"/>
      <c r="N241" s="36"/>
      <c r="O241" s="37"/>
      <c r="P241" s="38"/>
      <c r="Q241" s="38"/>
      <c r="R241" s="39"/>
    </row>
    <row r="242" spans="1:21" ht="18" customHeight="1" x14ac:dyDescent="0.25">
      <c r="A242" s="40"/>
      <c r="B242" s="113" t="s">
        <v>24</v>
      </c>
      <c r="C242" s="113"/>
      <c r="D242" s="113"/>
      <c r="E242" s="113"/>
      <c r="F242" s="113"/>
      <c r="G242" s="113"/>
      <c r="H242" s="113"/>
      <c r="I242" s="113"/>
      <c r="J242" s="113"/>
      <c r="K242" s="102">
        <f>SUM(K228:K238)</f>
        <v>2</v>
      </c>
      <c r="L242" s="41">
        <f>IF(K233=0,"",K233/B225)</f>
        <v>0.22222222222222221</v>
      </c>
      <c r="M242" s="41">
        <f>IF(K242=0,"",K242/B225)</f>
        <v>0.22222222222222221</v>
      </c>
      <c r="N242" s="42">
        <f>IF(K233=0,"0%",M242-L242)</f>
        <v>0</v>
      </c>
      <c r="O242" s="2"/>
      <c r="P242" s="3"/>
      <c r="Q242" s="43"/>
      <c r="R242" s="2"/>
    </row>
    <row r="243" spans="1:21" ht="12.75" customHeight="1" x14ac:dyDescent="0.25"/>
    <row r="244" spans="1:21" ht="12.75" customHeight="1" x14ac:dyDescent="0.25"/>
    <row r="245" spans="1:21" ht="26.25" customHeight="1" x14ac:dyDescent="0.4">
      <c r="B245" s="114" t="s">
        <v>0</v>
      </c>
      <c r="C245" s="121"/>
      <c r="D245" s="121"/>
      <c r="E245" s="121"/>
      <c r="F245" s="121"/>
      <c r="G245" s="121"/>
      <c r="H245" s="121"/>
      <c r="I245" s="121"/>
      <c r="J245" s="121"/>
      <c r="K245" s="1" t="s">
        <v>34</v>
      </c>
      <c r="L245" s="1"/>
      <c r="M245" s="2"/>
      <c r="N245" s="2"/>
      <c r="O245" s="3"/>
      <c r="P245" s="2"/>
      <c r="Q245" s="3"/>
      <c r="R245" s="3"/>
      <c r="S245" s="3"/>
      <c r="U245" s="81">
        <f>AVERAGE(L242,L264)</f>
        <v>0.1736111111111111</v>
      </c>
    </row>
    <row r="246" spans="1:21" ht="20.25" customHeight="1" x14ac:dyDescent="0.25">
      <c r="A246" s="115" t="s">
        <v>2</v>
      </c>
      <c r="B246" s="116" t="s">
        <v>3</v>
      </c>
      <c r="C246" s="117"/>
      <c r="D246" s="117"/>
      <c r="E246" s="117"/>
      <c r="F246" s="117"/>
      <c r="G246" s="117"/>
      <c r="H246" s="117"/>
      <c r="I246" s="117"/>
      <c r="J246" s="117"/>
      <c r="K246" s="118" t="s">
        <v>4</v>
      </c>
      <c r="L246" s="112" t="s">
        <v>5</v>
      </c>
      <c r="M246" s="112" t="s">
        <v>6</v>
      </c>
      <c r="N246" s="120" t="s">
        <v>7</v>
      </c>
      <c r="O246" s="112" t="s">
        <v>8</v>
      </c>
      <c r="P246" s="110" t="s">
        <v>9</v>
      </c>
      <c r="Q246" s="110" t="s">
        <v>10</v>
      </c>
      <c r="R246" s="112" t="s">
        <v>11</v>
      </c>
    </row>
    <row r="247" spans="1:21" ht="15.75" customHeight="1" x14ac:dyDescent="0.25">
      <c r="A247" s="111"/>
      <c r="B247" s="4" t="s">
        <v>12</v>
      </c>
      <c r="C247" s="4" t="s">
        <v>13</v>
      </c>
      <c r="D247" s="4" t="s">
        <v>14</v>
      </c>
      <c r="E247" s="4" t="s">
        <v>15</v>
      </c>
      <c r="F247" s="4" t="s">
        <v>16</v>
      </c>
      <c r="G247" s="4" t="s">
        <v>17</v>
      </c>
      <c r="H247" s="4" t="s">
        <v>18</v>
      </c>
      <c r="I247" s="4" t="s">
        <v>19</v>
      </c>
      <c r="J247" s="4" t="s">
        <v>20</v>
      </c>
      <c r="K247" s="119"/>
      <c r="L247" s="111"/>
      <c r="M247" s="111"/>
      <c r="N247" s="111"/>
      <c r="O247" s="111"/>
      <c r="P247" s="111"/>
      <c r="Q247" s="111"/>
      <c r="R247" s="111"/>
    </row>
    <row r="248" spans="1:21" ht="15.75" customHeight="1" x14ac:dyDescent="0.25">
      <c r="A248" s="4">
        <v>1802</v>
      </c>
      <c r="B248" s="5">
        <v>24</v>
      </c>
      <c r="C248" s="5"/>
      <c r="D248" s="5"/>
      <c r="E248" s="5"/>
      <c r="F248" s="5"/>
      <c r="G248" s="5"/>
      <c r="H248" s="5"/>
      <c r="I248" s="5"/>
      <c r="J248" s="5"/>
      <c r="K248" s="48"/>
      <c r="L248" s="6"/>
      <c r="M248" s="7"/>
      <c r="N248" s="8"/>
      <c r="O248" s="9"/>
      <c r="P248" s="10">
        <f>B248</f>
        <v>24</v>
      </c>
      <c r="Q248" s="11"/>
      <c r="R248" s="9"/>
    </row>
    <row r="249" spans="1:21" ht="15.75" customHeight="1" x14ac:dyDescent="0.25">
      <c r="A249" s="4">
        <v>1901</v>
      </c>
      <c r="B249" s="5"/>
      <c r="C249" s="5">
        <v>10</v>
      </c>
      <c r="D249" s="5"/>
      <c r="E249" s="5"/>
      <c r="F249" s="5"/>
      <c r="G249" s="5"/>
      <c r="H249" s="5"/>
      <c r="I249" s="5"/>
      <c r="J249" s="5"/>
      <c r="K249" s="48"/>
      <c r="L249" s="12"/>
      <c r="M249" s="13"/>
      <c r="N249" s="14"/>
      <c r="O249" s="15">
        <f>IF(C249=0,"",C249/B248)</f>
        <v>0.41666666666666669</v>
      </c>
      <c r="P249" s="16">
        <v>10</v>
      </c>
      <c r="Q249" s="17">
        <f t="shared" ref="Q249:Q256" si="20">IF(P249=0,"",P249/P248)</f>
        <v>0.41666666666666669</v>
      </c>
      <c r="R249" s="17">
        <f t="shared" ref="R249:R256" si="21">IF(P249=0,"",100%-Q249)</f>
        <v>0.58333333333333326</v>
      </c>
    </row>
    <row r="250" spans="1:21" ht="15.75" customHeight="1" x14ac:dyDescent="0.25">
      <c r="A250" s="4">
        <v>1902</v>
      </c>
      <c r="B250" s="5"/>
      <c r="C250" s="5"/>
      <c r="D250" s="5">
        <v>9</v>
      </c>
      <c r="E250" s="5"/>
      <c r="F250" s="5"/>
      <c r="G250" s="5"/>
      <c r="H250" s="5"/>
      <c r="I250" s="5"/>
      <c r="J250" s="5"/>
      <c r="K250" s="48"/>
      <c r="L250" s="12"/>
      <c r="M250" s="13"/>
      <c r="N250" s="14"/>
      <c r="O250" s="15">
        <f>IF(D250=0,"",D250/C249)</f>
        <v>0.9</v>
      </c>
      <c r="P250" s="16">
        <v>9</v>
      </c>
      <c r="Q250" s="17">
        <f t="shared" si="20"/>
        <v>0.9</v>
      </c>
      <c r="R250" s="17">
        <f t="shared" si="21"/>
        <v>9.9999999999999978E-2</v>
      </c>
      <c r="S250" s="18">
        <f>P250/P248</f>
        <v>0.375</v>
      </c>
    </row>
    <row r="251" spans="1:21" ht="15.75" customHeight="1" x14ac:dyDescent="0.25">
      <c r="A251" s="4">
        <v>2001</v>
      </c>
      <c r="B251" s="5"/>
      <c r="C251" s="5"/>
      <c r="D251" s="5"/>
      <c r="E251" s="5">
        <v>9</v>
      </c>
      <c r="F251" s="5"/>
      <c r="G251" s="5"/>
      <c r="H251" s="5"/>
      <c r="I251" s="5"/>
      <c r="J251" s="5"/>
      <c r="K251" s="48"/>
      <c r="L251" s="12"/>
      <c r="M251" s="13"/>
      <c r="N251" s="14"/>
      <c r="O251" s="15">
        <f>IF(E251=0,"",E251/D250)</f>
        <v>1</v>
      </c>
      <c r="P251" s="16">
        <v>9</v>
      </c>
      <c r="Q251" s="17">
        <f t="shared" si="20"/>
        <v>1</v>
      </c>
      <c r="R251" s="17">
        <f t="shared" si="21"/>
        <v>0</v>
      </c>
    </row>
    <row r="252" spans="1:21" ht="15.75" customHeight="1" x14ac:dyDescent="0.25">
      <c r="A252" s="4">
        <v>2002</v>
      </c>
      <c r="B252" s="5"/>
      <c r="C252" s="5"/>
      <c r="D252" s="5"/>
      <c r="E252" s="5"/>
      <c r="F252" s="5">
        <v>9</v>
      </c>
      <c r="G252" s="5"/>
      <c r="H252" s="5"/>
      <c r="I252" s="5"/>
      <c r="J252" s="5"/>
      <c r="K252" s="48"/>
      <c r="L252" s="12"/>
      <c r="M252" s="13"/>
      <c r="N252" s="14"/>
      <c r="O252" s="15">
        <f>IF(F252=0,"",F252/E251)</f>
        <v>1</v>
      </c>
      <c r="P252" s="16">
        <v>9</v>
      </c>
      <c r="Q252" s="17">
        <f t="shared" si="20"/>
        <v>1</v>
      </c>
      <c r="R252" s="17">
        <f t="shared" si="21"/>
        <v>0</v>
      </c>
    </row>
    <row r="253" spans="1:21" ht="15.75" customHeight="1" x14ac:dyDescent="0.25">
      <c r="A253" s="4">
        <v>2101</v>
      </c>
      <c r="B253" s="5"/>
      <c r="C253" s="5"/>
      <c r="D253" s="5"/>
      <c r="E253" s="5"/>
      <c r="F253" s="5"/>
      <c r="G253" s="5">
        <v>6</v>
      </c>
      <c r="H253" s="5"/>
      <c r="I253" s="5"/>
      <c r="J253" s="5"/>
      <c r="K253" s="48"/>
      <c r="L253" s="12"/>
      <c r="M253" s="13"/>
      <c r="N253" s="14"/>
      <c r="O253" s="15">
        <f>IF(G253=0,"",G253/F252)</f>
        <v>0.66666666666666663</v>
      </c>
      <c r="P253" s="16">
        <v>9</v>
      </c>
      <c r="Q253" s="17">
        <f t="shared" si="20"/>
        <v>1</v>
      </c>
      <c r="R253" s="17">
        <f t="shared" si="21"/>
        <v>0</v>
      </c>
    </row>
    <row r="254" spans="1:21" ht="15.75" customHeight="1" x14ac:dyDescent="0.25">
      <c r="A254" s="4">
        <v>2102</v>
      </c>
      <c r="B254" s="5"/>
      <c r="C254" s="5"/>
      <c r="D254" s="5"/>
      <c r="E254" s="5"/>
      <c r="F254" s="5"/>
      <c r="G254" s="5"/>
      <c r="H254" s="5">
        <v>6</v>
      </c>
      <c r="I254" s="5"/>
      <c r="J254" s="5"/>
      <c r="K254" s="48"/>
      <c r="L254" s="12"/>
      <c r="M254" s="13"/>
      <c r="N254" s="14"/>
      <c r="O254" s="15">
        <f>IF(H254=0,"",H254/G253)</f>
        <v>1</v>
      </c>
      <c r="P254" s="16">
        <v>9</v>
      </c>
      <c r="Q254" s="17">
        <f t="shared" si="20"/>
        <v>1</v>
      </c>
      <c r="R254" s="17">
        <f t="shared" si="21"/>
        <v>0</v>
      </c>
    </row>
    <row r="255" spans="1:21" ht="15.75" customHeight="1" x14ac:dyDescent="0.25">
      <c r="A255" s="4">
        <v>2201</v>
      </c>
      <c r="B255" s="5"/>
      <c r="C255" s="5"/>
      <c r="D255" s="5"/>
      <c r="E255" s="5"/>
      <c r="F255" s="5"/>
      <c r="G255" s="5"/>
      <c r="H255" s="5"/>
      <c r="I255" s="5">
        <v>6</v>
      </c>
      <c r="J255" s="5"/>
      <c r="K255" s="48"/>
      <c r="L255" s="12"/>
      <c r="M255" s="13"/>
      <c r="N255" s="14"/>
      <c r="O255" s="15">
        <f>IF(I255=0,"",I255/H254)</f>
        <v>1</v>
      </c>
      <c r="P255" s="16">
        <v>8</v>
      </c>
      <c r="Q255" s="17">
        <f t="shared" si="20"/>
        <v>0.88888888888888884</v>
      </c>
      <c r="R255" s="17">
        <f t="shared" si="21"/>
        <v>0.11111111111111116</v>
      </c>
    </row>
    <row r="256" spans="1:21" ht="15.75" customHeight="1" x14ac:dyDescent="0.25">
      <c r="A256" s="4">
        <v>2202</v>
      </c>
      <c r="B256" s="5"/>
      <c r="C256" s="5"/>
      <c r="D256" s="5"/>
      <c r="E256" s="5"/>
      <c r="F256" s="5"/>
      <c r="G256" s="5"/>
      <c r="H256" s="5"/>
      <c r="I256" s="5"/>
      <c r="J256" s="5">
        <v>3</v>
      </c>
      <c r="K256" s="48">
        <v>3</v>
      </c>
      <c r="L256" s="12"/>
      <c r="M256" s="13"/>
      <c r="N256" s="14"/>
      <c r="O256" s="15">
        <f>IF(J256=0,"",J256/I255)</f>
        <v>0.5</v>
      </c>
      <c r="P256" s="16">
        <v>8</v>
      </c>
      <c r="Q256" s="17">
        <f t="shared" si="20"/>
        <v>1</v>
      </c>
      <c r="R256" s="17">
        <f t="shared" si="21"/>
        <v>0</v>
      </c>
    </row>
    <row r="257" spans="1:19" ht="15.75" customHeight="1" x14ac:dyDescent="0.25">
      <c r="A257" s="4">
        <v>2301</v>
      </c>
      <c r="B257" s="5"/>
      <c r="C257" s="5"/>
      <c r="D257" s="5"/>
      <c r="E257" s="5"/>
      <c r="F257" s="5"/>
      <c r="G257" s="5"/>
      <c r="H257" s="5"/>
      <c r="I257" s="5"/>
      <c r="J257" s="5">
        <v>4</v>
      </c>
      <c r="K257" s="48">
        <v>3</v>
      </c>
      <c r="L257" s="12"/>
      <c r="M257" s="13"/>
      <c r="N257" s="13"/>
      <c r="O257" s="23"/>
      <c r="P257" s="16">
        <v>5</v>
      </c>
      <c r="Q257" s="24"/>
      <c r="R257" s="23"/>
    </row>
    <row r="258" spans="1:19" ht="15.75" customHeight="1" x14ac:dyDescent="0.25">
      <c r="A258" s="4">
        <v>2302</v>
      </c>
      <c r="B258" s="5"/>
      <c r="C258" s="5"/>
      <c r="D258" s="5"/>
      <c r="E258" s="5"/>
      <c r="F258" s="5"/>
      <c r="G258" s="5"/>
      <c r="H258" s="5"/>
      <c r="I258" s="5"/>
      <c r="J258" s="5">
        <v>2</v>
      </c>
      <c r="K258" s="48">
        <v>1</v>
      </c>
      <c r="L258" s="12"/>
      <c r="M258" s="13"/>
      <c r="N258" s="13"/>
      <c r="O258" s="23"/>
      <c r="P258" s="21">
        <v>2</v>
      </c>
      <c r="Q258" s="24"/>
      <c r="R258" s="23"/>
    </row>
    <row r="259" spans="1:19" ht="15.75" customHeight="1" x14ac:dyDescent="0.25">
      <c r="A259" s="4">
        <v>2401</v>
      </c>
      <c r="B259" s="5"/>
      <c r="C259" s="5"/>
      <c r="D259" s="5"/>
      <c r="E259" s="5"/>
      <c r="F259" s="5"/>
      <c r="G259" s="5"/>
      <c r="H259" s="5"/>
      <c r="I259" s="5"/>
      <c r="J259" s="5"/>
      <c r="K259" s="48"/>
      <c r="L259" s="12"/>
      <c r="M259" s="13"/>
      <c r="N259" s="13"/>
      <c r="O259" s="23"/>
      <c r="P259" s="21"/>
      <c r="Q259" s="24"/>
      <c r="R259" s="23"/>
    </row>
    <row r="260" spans="1:19" ht="15.75" customHeight="1" x14ac:dyDescent="0.25">
      <c r="A260" s="4">
        <v>2402</v>
      </c>
      <c r="B260" s="5"/>
      <c r="C260" s="5"/>
      <c r="D260" s="5"/>
      <c r="E260" s="5"/>
      <c r="F260" s="5"/>
      <c r="G260" s="5"/>
      <c r="H260" s="5"/>
      <c r="I260" s="5"/>
      <c r="J260" s="5"/>
      <c r="K260" s="48"/>
      <c r="L260" s="12"/>
      <c r="M260" s="13"/>
      <c r="N260" s="19"/>
      <c r="O260" s="13"/>
      <c r="P260" s="19"/>
      <c r="Q260" s="25"/>
      <c r="R260" s="23"/>
    </row>
    <row r="261" spans="1:19" ht="15.75" customHeight="1" x14ac:dyDescent="0.25">
      <c r="A261" s="4">
        <v>2501</v>
      </c>
      <c r="B261" s="5"/>
      <c r="C261" s="5"/>
      <c r="D261" s="5"/>
      <c r="E261" s="5"/>
      <c r="F261" s="5"/>
      <c r="G261" s="5"/>
      <c r="H261" s="5"/>
      <c r="I261" s="5"/>
      <c r="J261" s="5"/>
      <c r="K261" s="48"/>
      <c r="L261" s="12"/>
      <c r="M261" s="13"/>
      <c r="N261" s="19"/>
      <c r="O261" s="26" t="s">
        <v>21</v>
      </c>
      <c r="P261" s="27">
        <v>5</v>
      </c>
      <c r="Q261" s="28">
        <f>IF(SUM(K250:K258)=0,"",SUM(K250:K258))</f>
        <v>7</v>
      </c>
      <c r="R261" s="29" t="s">
        <v>4</v>
      </c>
    </row>
    <row r="262" spans="1:19" ht="15.75" customHeight="1" x14ac:dyDescent="0.25">
      <c r="A262" s="4">
        <v>2502</v>
      </c>
      <c r="B262" s="5"/>
      <c r="C262" s="5"/>
      <c r="D262" s="5"/>
      <c r="E262" s="5"/>
      <c r="F262" s="5"/>
      <c r="G262" s="5"/>
      <c r="H262" s="5"/>
      <c r="I262" s="5"/>
      <c r="J262" s="5"/>
      <c r="K262" s="48"/>
      <c r="L262" s="12"/>
      <c r="M262" s="13"/>
      <c r="N262" s="19"/>
      <c r="O262" s="30" t="s">
        <v>22</v>
      </c>
      <c r="P262" s="31">
        <f>IF(P261/B248=0,"",P261/B248)</f>
        <v>0.20833333333333334</v>
      </c>
      <c r="Q262" s="32">
        <f>IF(P261/Q261=0,"",P261/Q261)</f>
        <v>0.7142857142857143</v>
      </c>
      <c r="R262" s="33" t="s">
        <v>23</v>
      </c>
    </row>
    <row r="263" spans="1:19" ht="15.75" customHeight="1" x14ac:dyDescent="0.25">
      <c r="A263" s="4">
        <v>2601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48"/>
      <c r="L263" s="34"/>
      <c r="M263" s="35"/>
      <c r="N263" s="36"/>
      <c r="O263" s="37"/>
      <c r="P263" s="38"/>
      <c r="Q263" s="38"/>
      <c r="R263" s="39"/>
    </row>
    <row r="264" spans="1:19" ht="18" customHeight="1" x14ac:dyDescent="0.25">
      <c r="A264" s="40"/>
      <c r="B264" s="113" t="s">
        <v>24</v>
      </c>
      <c r="C264" s="113"/>
      <c r="D264" s="113"/>
      <c r="E264" s="113"/>
      <c r="F264" s="113"/>
      <c r="G264" s="113"/>
      <c r="H264" s="113"/>
      <c r="I264" s="113"/>
      <c r="J264" s="113"/>
      <c r="K264" s="102">
        <f>SUM(K251:K260)</f>
        <v>7</v>
      </c>
      <c r="L264" s="41">
        <f>IF(K256=0,"",K256/B248)</f>
        <v>0.125</v>
      </c>
      <c r="M264" s="41">
        <f>IF(K264=0,"",K264/B248)</f>
        <v>0.29166666666666669</v>
      </c>
      <c r="N264" s="42">
        <f>IF(K256=0,"0%",M264-L264)</f>
        <v>0.16666666666666669</v>
      </c>
      <c r="O264" s="2"/>
      <c r="P264" s="3"/>
      <c r="Q264" s="43"/>
      <c r="R264" s="2"/>
    </row>
    <row r="265" spans="1:19" ht="12.75" customHeight="1" x14ac:dyDescent="0.25"/>
    <row r="266" spans="1:19" ht="12.75" customHeight="1" x14ac:dyDescent="0.25"/>
    <row r="267" spans="1:19" ht="26.25" customHeight="1" x14ac:dyDescent="0.4">
      <c r="B267" s="114" t="s">
        <v>0</v>
      </c>
      <c r="C267" s="114"/>
      <c r="D267" s="114"/>
      <c r="E267" s="114"/>
      <c r="F267" s="114"/>
      <c r="G267" s="114"/>
      <c r="H267" s="114"/>
      <c r="I267" s="114"/>
      <c r="J267" s="114"/>
      <c r="K267" s="1" t="s">
        <v>35</v>
      </c>
      <c r="L267" s="1"/>
      <c r="M267" s="2"/>
      <c r="N267" s="2"/>
      <c r="O267" s="3"/>
      <c r="P267" s="2"/>
      <c r="Q267" s="3"/>
      <c r="R267" s="3"/>
      <c r="S267" s="3"/>
    </row>
    <row r="268" spans="1:19" ht="20.25" x14ac:dyDescent="0.25">
      <c r="A268" s="115" t="s">
        <v>2</v>
      </c>
      <c r="B268" s="116" t="s">
        <v>3</v>
      </c>
      <c r="C268" s="117"/>
      <c r="D268" s="117"/>
      <c r="E268" s="117"/>
      <c r="F268" s="117"/>
      <c r="G268" s="117"/>
      <c r="H268" s="117"/>
      <c r="I268" s="117"/>
      <c r="J268" s="117"/>
      <c r="K268" s="118" t="s">
        <v>4</v>
      </c>
      <c r="L268" s="112" t="s">
        <v>5</v>
      </c>
      <c r="M268" s="112" t="s">
        <v>6</v>
      </c>
      <c r="N268" s="120" t="s">
        <v>7</v>
      </c>
      <c r="O268" s="112" t="s">
        <v>8</v>
      </c>
      <c r="P268" s="110" t="s">
        <v>9</v>
      </c>
      <c r="Q268" s="110" t="s">
        <v>10</v>
      </c>
      <c r="R268" s="112" t="s">
        <v>11</v>
      </c>
    </row>
    <row r="269" spans="1:19" ht="15.75" x14ac:dyDescent="0.25">
      <c r="A269" s="111"/>
      <c r="B269" s="4" t="s">
        <v>12</v>
      </c>
      <c r="C269" s="4" t="s">
        <v>13</v>
      </c>
      <c r="D269" s="4" t="s">
        <v>14</v>
      </c>
      <c r="E269" s="4" t="s">
        <v>15</v>
      </c>
      <c r="F269" s="4" t="s">
        <v>16</v>
      </c>
      <c r="G269" s="4" t="s">
        <v>17</v>
      </c>
      <c r="H269" s="4" t="s">
        <v>18</v>
      </c>
      <c r="I269" s="4" t="s">
        <v>19</v>
      </c>
      <c r="J269" s="4" t="s">
        <v>20</v>
      </c>
      <c r="K269" s="119"/>
      <c r="L269" s="111"/>
      <c r="M269" s="111"/>
      <c r="N269" s="111"/>
      <c r="O269" s="111"/>
      <c r="P269" s="111"/>
      <c r="Q269" s="111"/>
      <c r="R269" s="111"/>
    </row>
    <row r="270" spans="1:19" ht="15.75" customHeight="1" x14ac:dyDescent="0.25">
      <c r="A270" s="4">
        <v>1901</v>
      </c>
      <c r="B270" s="5">
        <v>6</v>
      </c>
      <c r="C270" s="5"/>
      <c r="D270" s="5"/>
      <c r="E270" s="5"/>
      <c r="F270" s="5"/>
      <c r="G270" s="5"/>
      <c r="H270" s="5"/>
      <c r="I270" s="5"/>
      <c r="J270" s="5"/>
      <c r="K270" s="48"/>
      <c r="L270" s="6"/>
      <c r="M270" s="7"/>
      <c r="N270" s="8"/>
      <c r="O270" s="9"/>
      <c r="P270" s="10">
        <v>6</v>
      </c>
      <c r="Q270" s="11"/>
      <c r="R270" s="9"/>
    </row>
    <row r="271" spans="1:19" ht="15.75" customHeight="1" x14ac:dyDescent="0.25">
      <c r="A271" s="4">
        <v>1902</v>
      </c>
      <c r="B271" s="5"/>
      <c r="C271" s="5">
        <v>3</v>
      </c>
      <c r="D271" s="5"/>
      <c r="E271" s="5"/>
      <c r="F271" s="5"/>
      <c r="G271" s="5"/>
      <c r="H271" s="5"/>
      <c r="I271" s="5"/>
      <c r="J271" s="5"/>
      <c r="K271" s="48"/>
      <c r="L271" s="12"/>
      <c r="M271" s="13"/>
      <c r="N271" s="14"/>
      <c r="O271" s="15">
        <f>IF(C271=0,"",C271/B270)</f>
        <v>0.5</v>
      </c>
      <c r="P271" s="16">
        <v>3</v>
      </c>
      <c r="Q271" s="17">
        <f t="shared" ref="Q271:Q277" si="22">IF(P271=0,"",P271/P270)</f>
        <v>0.5</v>
      </c>
      <c r="R271" s="17">
        <f t="shared" ref="R271:R277" si="23">IF(P271=0,"",100%-Q271)</f>
        <v>0.5</v>
      </c>
    </row>
    <row r="272" spans="1:19" ht="15.75" customHeight="1" x14ac:dyDescent="0.25">
      <c r="A272" s="4">
        <v>2001</v>
      </c>
      <c r="B272" s="5"/>
      <c r="C272" s="5"/>
      <c r="D272" s="5">
        <v>1</v>
      </c>
      <c r="E272" s="5"/>
      <c r="F272" s="5"/>
      <c r="G272" s="5"/>
      <c r="H272" s="5"/>
      <c r="I272" s="5"/>
      <c r="J272" s="5"/>
      <c r="K272" s="48"/>
      <c r="L272" s="12"/>
      <c r="M272" s="13"/>
      <c r="N272" s="14"/>
      <c r="O272" s="15">
        <f>IF(D272=0,"",D272/C271)</f>
        <v>0.33333333333333331</v>
      </c>
      <c r="P272" s="16">
        <v>2</v>
      </c>
      <c r="Q272" s="17">
        <f t="shared" si="22"/>
        <v>0.66666666666666663</v>
      </c>
      <c r="R272" s="17">
        <f t="shared" si="23"/>
        <v>0.33333333333333337</v>
      </c>
      <c r="S272" s="18">
        <f>P272/P270</f>
        <v>0.33333333333333331</v>
      </c>
    </row>
    <row r="273" spans="1:18" ht="15.75" customHeight="1" x14ac:dyDescent="0.25">
      <c r="A273" s="4">
        <v>2002</v>
      </c>
      <c r="B273" s="5"/>
      <c r="C273" s="5"/>
      <c r="D273" s="5"/>
      <c r="E273" s="5">
        <v>1</v>
      </c>
      <c r="F273" s="5"/>
      <c r="G273" s="5"/>
      <c r="H273" s="5"/>
      <c r="I273" s="5"/>
      <c r="J273" s="5"/>
      <c r="K273" s="48"/>
      <c r="L273" s="12"/>
      <c r="M273" s="13"/>
      <c r="N273" s="14"/>
      <c r="O273" s="15">
        <f>IF(E273=0,"",E273/D272)</f>
        <v>1</v>
      </c>
      <c r="P273" s="16">
        <v>2</v>
      </c>
      <c r="Q273" s="17">
        <f t="shared" si="22"/>
        <v>1</v>
      </c>
      <c r="R273" s="17">
        <f t="shared" si="23"/>
        <v>0</v>
      </c>
    </row>
    <row r="274" spans="1:18" ht="15.75" customHeight="1" x14ac:dyDescent="0.25">
      <c r="A274" s="4">
        <v>2101</v>
      </c>
      <c r="B274" s="5"/>
      <c r="C274" s="5"/>
      <c r="D274" s="5"/>
      <c r="E274" s="5"/>
      <c r="F274" s="5">
        <v>1</v>
      </c>
      <c r="G274" s="5"/>
      <c r="H274" s="5"/>
      <c r="I274" s="5"/>
      <c r="J274" s="5"/>
      <c r="K274" s="48"/>
      <c r="L274" s="12"/>
      <c r="M274" s="13"/>
      <c r="N274" s="14"/>
      <c r="O274" s="15">
        <f>IF(F274=0,"",F274/E273)</f>
        <v>1</v>
      </c>
      <c r="P274" s="16">
        <v>1</v>
      </c>
      <c r="Q274" s="17">
        <f t="shared" si="22"/>
        <v>0.5</v>
      </c>
      <c r="R274" s="17">
        <f t="shared" si="23"/>
        <v>0.5</v>
      </c>
    </row>
    <row r="275" spans="1:18" ht="15.75" customHeight="1" x14ac:dyDescent="0.25">
      <c r="A275" s="4">
        <v>2102</v>
      </c>
      <c r="B275" s="5"/>
      <c r="C275" s="5"/>
      <c r="D275" s="5"/>
      <c r="E275" s="5"/>
      <c r="F275" s="5"/>
      <c r="G275" s="5">
        <v>1</v>
      </c>
      <c r="H275" s="5"/>
      <c r="I275" s="5"/>
      <c r="J275" s="5"/>
      <c r="K275" s="48"/>
      <c r="L275" s="12"/>
      <c r="M275" s="13"/>
      <c r="N275" s="14"/>
      <c r="O275" s="15">
        <f>IF(G275=0,"",G275/F274)</f>
        <v>1</v>
      </c>
      <c r="P275" s="16">
        <v>1</v>
      </c>
      <c r="Q275" s="17">
        <f t="shared" si="22"/>
        <v>1</v>
      </c>
      <c r="R275" s="17">
        <f t="shared" si="23"/>
        <v>0</v>
      </c>
    </row>
    <row r="276" spans="1:18" ht="15.75" customHeight="1" x14ac:dyDescent="0.25">
      <c r="A276" s="4">
        <v>2201</v>
      </c>
      <c r="B276" s="5"/>
      <c r="C276" s="5"/>
      <c r="D276" s="5"/>
      <c r="E276" s="5"/>
      <c r="F276" s="5"/>
      <c r="G276" s="5"/>
      <c r="H276" s="5">
        <v>1</v>
      </c>
      <c r="I276" s="5"/>
      <c r="J276" s="5"/>
      <c r="K276" s="48"/>
      <c r="L276" s="12"/>
      <c r="M276" s="13"/>
      <c r="N276" s="14"/>
      <c r="O276" s="15">
        <f>IF(H276=0,"",H276/G275)</f>
        <v>1</v>
      </c>
      <c r="P276" s="16">
        <v>1</v>
      </c>
      <c r="Q276" s="17">
        <f t="shared" si="22"/>
        <v>1</v>
      </c>
      <c r="R276" s="17">
        <f t="shared" si="23"/>
        <v>0</v>
      </c>
    </row>
    <row r="277" spans="1:18" ht="15.75" customHeight="1" x14ac:dyDescent="0.25">
      <c r="A277" s="4">
        <v>2002</v>
      </c>
      <c r="B277" s="5"/>
      <c r="C277" s="5"/>
      <c r="D277" s="5"/>
      <c r="E277" s="5"/>
      <c r="F277" s="5"/>
      <c r="G277" s="5"/>
      <c r="H277" s="5"/>
      <c r="I277" s="5">
        <v>0</v>
      </c>
      <c r="J277" s="5"/>
      <c r="K277" s="48"/>
      <c r="L277" s="12"/>
      <c r="M277" s="13"/>
      <c r="N277" s="14"/>
      <c r="O277" s="99" t="str">
        <f t="shared" ref="O277:O278" si="24">IF(H277=0,"",H277/G276)</f>
        <v/>
      </c>
      <c r="P277" s="16"/>
      <c r="Q277" s="17" t="str">
        <f t="shared" si="22"/>
        <v/>
      </c>
      <c r="R277" s="17" t="str">
        <f t="shared" si="23"/>
        <v/>
      </c>
    </row>
    <row r="278" spans="1:18" ht="15.75" customHeight="1" x14ac:dyDescent="0.25">
      <c r="A278" s="4">
        <v>2301</v>
      </c>
      <c r="B278" s="5"/>
      <c r="C278" s="5"/>
      <c r="D278" s="5"/>
      <c r="E278" s="5"/>
      <c r="F278" s="5"/>
      <c r="G278" s="5"/>
      <c r="H278" s="5"/>
      <c r="I278" s="5"/>
      <c r="J278" s="5">
        <v>0</v>
      </c>
      <c r="K278" s="48"/>
      <c r="L278" s="12"/>
      <c r="M278" s="13"/>
      <c r="N278" s="13"/>
      <c r="O278" s="100" t="str">
        <f t="shared" si="24"/>
        <v/>
      </c>
      <c r="P278" s="98"/>
      <c r="Q278" s="17" t="str">
        <f t="shared" ref="Q278" si="25">IF(P278=0,"",P278/P277)</f>
        <v/>
      </c>
      <c r="R278" s="17" t="str">
        <f t="shared" ref="R278" si="26">IF(P278=0,"",100%-Q278)</f>
        <v/>
      </c>
    </row>
    <row r="279" spans="1:18" ht="15.75" customHeight="1" x14ac:dyDescent="0.25">
      <c r="A279" s="4">
        <v>2302</v>
      </c>
      <c r="B279" s="5"/>
      <c r="C279" s="5"/>
      <c r="D279" s="5"/>
      <c r="E279" s="5"/>
      <c r="F279" s="5"/>
      <c r="G279" s="5"/>
      <c r="H279" s="5"/>
      <c r="I279" s="5"/>
      <c r="J279" s="5"/>
      <c r="K279" s="48"/>
      <c r="L279" s="12"/>
      <c r="M279" s="13"/>
      <c r="N279" s="13"/>
      <c r="O279" s="23"/>
      <c r="P279" s="21"/>
      <c r="Q279" s="24"/>
      <c r="R279" s="23"/>
    </row>
    <row r="280" spans="1:18" ht="15.75" customHeight="1" x14ac:dyDescent="0.25">
      <c r="A280" s="4">
        <v>2401</v>
      </c>
      <c r="B280" s="5"/>
      <c r="C280" s="5"/>
      <c r="D280" s="5"/>
      <c r="E280" s="5"/>
      <c r="F280" s="5"/>
      <c r="G280" s="5"/>
      <c r="H280" s="5"/>
      <c r="I280" s="5"/>
      <c r="J280" s="5"/>
      <c r="K280" s="48"/>
      <c r="L280" s="12"/>
      <c r="M280" s="13"/>
      <c r="N280" s="13"/>
      <c r="O280" s="23"/>
      <c r="P280" s="21"/>
      <c r="Q280" s="24"/>
      <c r="R280" s="23"/>
    </row>
    <row r="281" spans="1:18" ht="15.75" customHeight="1" x14ac:dyDescent="0.25">
      <c r="A281" s="4">
        <v>2402</v>
      </c>
      <c r="B281" s="5"/>
      <c r="C281" s="5"/>
      <c r="D281" s="5"/>
      <c r="E281" s="5"/>
      <c r="F281" s="5"/>
      <c r="G281" s="5"/>
      <c r="H281" s="5"/>
      <c r="I281" s="5"/>
      <c r="J281" s="5"/>
      <c r="K281" s="48"/>
      <c r="L281" s="12"/>
      <c r="M281" s="13"/>
      <c r="N281" s="19"/>
      <c r="O281" s="23"/>
      <c r="P281" s="21"/>
      <c r="Q281" s="24"/>
      <c r="R281" s="23"/>
    </row>
    <row r="282" spans="1:18" ht="15.75" customHeight="1" x14ac:dyDescent="0.25">
      <c r="A282" s="4">
        <v>2501</v>
      </c>
      <c r="B282" s="5"/>
      <c r="C282" s="5"/>
      <c r="D282" s="5"/>
      <c r="E282" s="5"/>
      <c r="F282" s="5"/>
      <c r="G282" s="5"/>
      <c r="H282" s="5"/>
      <c r="I282" s="5"/>
      <c r="J282" s="5"/>
      <c r="K282" s="48"/>
      <c r="L282" s="12"/>
      <c r="M282" s="13"/>
      <c r="N282" s="19"/>
      <c r="O282" s="13"/>
      <c r="P282" s="19"/>
      <c r="Q282" s="25"/>
      <c r="R282" s="23"/>
    </row>
    <row r="283" spans="1:18" ht="15.75" customHeight="1" x14ac:dyDescent="0.25">
      <c r="A283" s="4">
        <v>2502</v>
      </c>
      <c r="B283" s="5"/>
      <c r="C283" s="5"/>
      <c r="D283" s="5"/>
      <c r="E283" s="5"/>
      <c r="F283" s="5"/>
      <c r="G283" s="5"/>
      <c r="H283" s="5"/>
      <c r="I283" s="5"/>
      <c r="J283" s="5"/>
      <c r="K283" s="48"/>
      <c r="L283" s="12"/>
      <c r="M283" s="13"/>
      <c r="N283" s="19"/>
      <c r="O283" s="26" t="s">
        <v>21</v>
      </c>
      <c r="P283" s="27"/>
      <c r="Q283" s="28" t="str">
        <f>IF(SUM(K272:K279)=0,"",SUM(K272:K279))</f>
        <v/>
      </c>
      <c r="R283" s="29" t="s">
        <v>4</v>
      </c>
    </row>
    <row r="284" spans="1:18" ht="15.75" customHeight="1" x14ac:dyDescent="0.25">
      <c r="A284" s="4">
        <v>2601</v>
      </c>
      <c r="B284" s="5"/>
      <c r="C284" s="5"/>
      <c r="D284" s="5"/>
      <c r="E284" s="5"/>
      <c r="F284" s="5"/>
      <c r="G284" s="5"/>
      <c r="H284" s="5"/>
      <c r="I284" s="5"/>
      <c r="J284" s="5"/>
      <c r="K284" s="48"/>
      <c r="L284" s="12"/>
      <c r="M284" s="13"/>
      <c r="N284" s="19"/>
      <c r="O284" s="30" t="s">
        <v>22</v>
      </c>
      <c r="P284" s="31" t="str">
        <f>IF(P283/B270=0,"",P283/B270)</f>
        <v/>
      </c>
      <c r="Q284" s="32" t="e">
        <f>IF(P283/Q283=0,"",P283/Q283)</f>
        <v>#VALUE!</v>
      </c>
      <c r="R284" s="33" t="s">
        <v>23</v>
      </c>
    </row>
    <row r="285" spans="1:18" ht="15.75" customHeight="1" x14ac:dyDescent="0.25">
      <c r="A285" s="4">
        <v>2602</v>
      </c>
      <c r="B285" s="103"/>
      <c r="C285" s="103"/>
      <c r="D285" s="103"/>
      <c r="E285" s="103"/>
      <c r="F285" s="103"/>
      <c r="G285" s="103"/>
      <c r="H285" s="103"/>
      <c r="I285" s="103"/>
      <c r="J285" s="103"/>
      <c r="K285" s="48"/>
      <c r="L285" s="34"/>
      <c r="M285" s="35"/>
      <c r="N285" s="36"/>
      <c r="O285" s="37"/>
      <c r="P285" s="38"/>
      <c r="Q285" s="38"/>
      <c r="R285" s="39"/>
    </row>
    <row r="286" spans="1:18" ht="18" customHeight="1" x14ac:dyDescent="0.25">
      <c r="A286" s="40"/>
      <c r="B286" s="113" t="s">
        <v>24</v>
      </c>
      <c r="C286" s="113"/>
      <c r="D286" s="113"/>
      <c r="E286" s="113"/>
      <c r="F286" s="113"/>
      <c r="G286" s="113"/>
      <c r="H286" s="113"/>
      <c r="I286" s="113"/>
      <c r="J286" s="113"/>
      <c r="K286" s="102">
        <f>SUM(K273:K282)</f>
        <v>0</v>
      </c>
      <c r="L286" s="41" t="str">
        <f>IF(K278=0,"",K278/B270)</f>
        <v/>
      </c>
      <c r="M286" s="41" t="str">
        <f>IF(K286=0,"",K286/B270)</f>
        <v/>
      </c>
      <c r="N286" s="42" t="str">
        <f>IF(K278=0,"0%",M286-L286)</f>
        <v>0%</v>
      </c>
      <c r="O286" s="2"/>
      <c r="P286" s="3"/>
      <c r="Q286" s="43"/>
      <c r="R286" s="2"/>
    </row>
    <row r="287" spans="1:18" ht="12.75" customHeight="1" x14ac:dyDescent="0.25"/>
    <row r="288" spans="1:18" ht="12.75" customHeight="1" x14ac:dyDescent="0.25"/>
    <row r="289" spans="1:19" ht="26.25" customHeight="1" x14ac:dyDescent="0.4">
      <c r="B289" s="114" t="s">
        <v>0</v>
      </c>
      <c r="C289" s="114"/>
      <c r="D289" s="114"/>
      <c r="E289" s="114"/>
      <c r="F289" s="114"/>
      <c r="G289" s="114"/>
      <c r="H289" s="114"/>
      <c r="I289" s="114"/>
      <c r="J289" s="114"/>
      <c r="K289" s="1" t="s">
        <v>36</v>
      </c>
      <c r="L289" s="1"/>
      <c r="M289" s="2"/>
      <c r="N289" s="2"/>
      <c r="O289" s="3"/>
      <c r="P289" s="2"/>
      <c r="Q289" s="3"/>
      <c r="R289" s="3"/>
      <c r="S289" s="3"/>
    </row>
    <row r="290" spans="1:19" ht="20.25" customHeight="1" x14ac:dyDescent="0.25">
      <c r="A290" s="115" t="s">
        <v>2</v>
      </c>
      <c r="B290" s="116" t="s">
        <v>3</v>
      </c>
      <c r="C290" s="117"/>
      <c r="D290" s="117"/>
      <c r="E290" s="117"/>
      <c r="F290" s="117"/>
      <c r="G290" s="117"/>
      <c r="H290" s="117"/>
      <c r="I290" s="117"/>
      <c r="J290" s="117"/>
      <c r="K290" s="118" t="s">
        <v>4</v>
      </c>
      <c r="L290" s="112" t="s">
        <v>5</v>
      </c>
      <c r="M290" s="112" t="s">
        <v>6</v>
      </c>
      <c r="N290" s="120" t="s">
        <v>7</v>
      </c>
      <c r="O290" s="112" t="s">
        <v>8</v>
      </c>
      <c r="P290" s="110" t="s">
        <v>9</v>
      </c>
      <c r="Q290" s="110" t="s">
        <v>10</v>
      </c>
      <c r="R290" s="112" t="s">
        <v>11</v>
      </c>
    </row>
    <row r="291" spans="1:19" ht="15.75" customHeight="1" x14ac:dyDescent="0.25">
      <c r="A291" s="111"/>
      <c r="B291" s="4" t="s">
        <v>12</v>
      </c>
      <c r="C291" s="4" t="s">
        <v>13</v>
      </c>
      <c r="D291" s="4" t="s">
        <v>14</v>
      </c>
      <c r="E291" s="4" t="s">
        <v>15</v>
      </c>
      <c r="F291" s="4" t="s">
        <v>16</v>
      </c>
      <c r="G291" s="4" t="s">
        <v>17</v>
      </c>
      <c r="H291" s="4" t="s">
        <v>18</v>
      </c>
      <c r="I291" s="4" t="s">
        <v>19</v>
      </c>
      <c r="J291" s="4" t="s">
        <v>20</v>
      </c>
      <c r="K291" s="119"/>
      <c r="L291" s="111"/>
      <c r="M291" s="111"/>
      <c r="N291" s="111"/>
      <c r="O291" s="111"/>
      <c r="P291" s="111"/>
      <c r="Q291" s="111"/>
      <c r="R291" s="111"/>
    </row>
    <row r="292" spans="1:19" ht="15.75" customHeight="1" x14ac:dyDescent="0.25">
      <c r="A292" s="4">
        <v>1902</v>
      </c>
      <c r="B292" s="5">
        <v>25</v>
      </c>
      <c r="C292" s="5"/>
      <c r="D292" s="5"/>
      <c r="E292" s="5"/>
      <c r="F292" s="5"/>
      <c r="G292" s="5"/>
      <c r="H292" s="5"/>
      <c r="I292" s="5"/>
      <c r="J292" s="5"/>
      <c r="K292" s="48"/>
      <c r="L292" s="6"/>
      <c r="M292" s="7"/>
      <c r="N292" s="8"/>
      <c r="O292" s="9"/>
      <c r="P292" s="10">
        <f>B292</f>
        <v>25</v>
      </c>
      <c r="Q292" s="11"/>
      <c r="R292" s="9"/>
    </row>
    <row r="293" spans="1:19" ht="15.75" customHeight="1" x14ac:dyDescent="0.25">
      <c r="A293" s="4">
        <v>2001</v>
      </c>
      <c r="B293" s="5"/>
      <c r="C293" s="5">
        <v>20</v>
      </c>
      <c r="D293" s="5"/>
      <c r="E293" s="5"/>
      <c r="F293" s="5"/>
      <c r="G293" s="5"/>
      <c r="H293" s="5"/>
      <c r="I293" s="5"/>
      <c r="J293" s="5"/>
      <c r="K293" s="48"/>
      <c r="L293" s="12"/>
      <c r="M293" s="13"/>
      <c r="N293" s="14"/>
      <c r="O293" s="15">
        <f>IF(C293=0,"",C293/B292)</f>
        <v>0.8</v>
      </c>
      <c r="P293" s="16">
        <v>20</v>
      </c>
      <c r="Q293" s="17">
        <f t="shared" ref="Q293:Q300" si="27">IF(P293=0,"",P293/P292)</f>
        <v>0.8</v>
      </c>
      <c r="R293" s="17">
        <f t="shared" ref="R293:R300" si="28">IF(P293=0,"",100%-Q293)</f>
        <v>0.19999999999999996</v>
      </c>
    </row>
    <row r="294" spans="1:19" ht="15.75" customHeight="1" x14ac:dyDescent="0.25">
      <c r="A294" s="4">
        <v>2002</v>
      </c>
      <c r="B294" s="5"/>
      <c r="C294" s="5"/>
      <c r="D294" s="5">
        <v>15</v>
      </c>
      <c r="E294" s="5"/>
      <c r="F294" s="5"/>
      <c r="G294" s="5"/>
      <c r="H294" s="5"/>
      <c r="I294" s="5"/>
      <c r="J294" s="5"/>
      <c r="K294" s="48"/>
      <c r="L294" s="12"/>
      <c r="M294" s="13"/>
      <c r="N294" s="14"/>
      <c r="O294" s="15">
        <f>IF(D294=0,"",D294/C293)</f>
        <v>0.75</v>
      </c>
      <c r="P294" s="16">
        <v>16</v>
      </c>
      <c r="Q294" s="17">
        <f t="shared" si="27"/>
        <v>0.8</v>
      </c>
      <c r="R294" s="17">
        <f t="shared" si="28"/>
        <v>0.19999999999999996</v>
      </c>
      <c r="S294" s="18">
        <f>P294/P292</f>
        <v>0.64</v>
      </c>
    </row>
    <row r="295" spans="1:19" ht="15.75" customHeight="1" x14ac:dyDescent="0.25">
      <c r="A295" s="4">
        <v>2101</v>
      </c>
      <c r="B295" s="5"/>
      <c r="C295" s="5"/>
      <c r="D295" s="5"/>
      <c r="E295" s="5">
        <v>14</v>
      </c>
      <c r="F295" s="5"/>
      <c r="G295" s="5"/>
      <c r="H295" s="5"/>
      <c r="I295" s="5"/>
      <c r="J295" s="5"/>
      <c r="K295" s="48"/>
      <c r="L295" s="12"/>
      <c r="M295" s="13"/>
      <c r="N295" s="14"/>
      <c r="O295" s="15">
        <f>IF(E295=0,"",E295/D294)</f>
        <v>0.93333333333333335</v>
      </c>
      <c r="P295" s="16">
        <v>16</v>
      </c>
      <c r="Q295" s="17">
        <f t="shared" si="27"/>
        <v>1</v>
      </c>
      <c r="R295" s="17">
        <f t="shared" si="28"/>
        <v>0</v>
      </c>
    </row>
    <row r="296" spans="1:19" ht="15.75" customHeight="1" x14ac:dyDescent="0.25">
      <c r="A296" s="4">
        <v>2102</v>
      </c>
      <c r="B296" s="5"/>
      <c r="C296" s="5"/>
      <c r="D296" s="5"/>
      <c r="E296" s="5"/>
      <c r="F296" s="5">
        <v>14</v>
      </c>
      <c r="G296" s="5"/>
      <c r="H296" s="5"/>
      <c r="I296" s="5"/>
      <c r="J296" s="5"/>
      <c r="K296" s="48"/>
      <c r="L296" s="12"/>
      <c r="M296" s="13"/>
      <c r="N296" s="14"/>
      <c r="O296" s="15">
        <f>IF(F296=0,"",F296/E295)</f>
        <v>1</v>
      </c>
      <c r="P296" s="16">
        <v>15</v>
      </c>
      <c r="Q296" s="17">
        <f t="shared" si="27"/>
        <v>0.9375</v>
      </c>
      <c r="R296" s="17">
        <f t="shared" si="28"/>
        <v>6.25E-2</v>
      </c>
    </row>
    <row r="297" spans="1:19" ht="15.75" customHeight="1" x14ac:dyDescent="0.25">
      <c r="A297" s="4">
        <v>2201</v>
      </c>
      <c r="B297" s="5"/>
      <c r="C297" s="5"/>
      <c r="D297" s="5"/>
      <c r="E297" s="5"/>
      <c r="F297" s="5"/>
      <c r="G297" s="5">
        <v>13</v>
      </c>
      <c r="H297" s="5"/>
      <c r="I297" s="5"/>
      <c r="J297" s="5"/>
      <c r="K297" s="48"/>
      <c r="L297" s="12"/>
      <c r="M297" s="13"/>
      <c r="N297" s="14"/>
      <c r="O297" s="15">
        <f>IF(G297=0,"",G297/F296)</f>
        <v>0.9285714285714286</v>
      </c>
      <c r="P297" s="16">
        <v>14</v>
      </c>
      <c r="Q297" s="17">
        <f t="shared" si="27"/>
        <v>0.93333333333333335</v>
      </c>
      <c r="R297" s="17">
        <f t="shared" si="28"/>
        <v>6.6666666666666652E-2</v>
      </c>
    </row>
    <row r="298" spans="1:19" ht="15.75" customHeight="1" x14ac:dyDescent="0.25">
      <c r="A298" s="4">
        <v>2202</v>
      </c>
      <c r="B298" s="5"/>
      <c r="C298" s="5"/>
      <c r="D298" s="5"/>
      <c r="E298" s="5"/>
      <c r="F298" s="5"/>
      <c r="G298" s="5"/>
      <c r="H298" s="5">
        <v>12</v>
      </c>
      <c r="I298" s="5"/>
      <c r="J298" s="5"/>
      <c r="K298" s="48"/>
      <c r="L298" s="12"/>
      <c r="M298" s="13"/>
      <c r="N298" s="14"/>
      <c r="O298" s="15">
        <f>IF(H298=0,"",H298/G297)</f>
        <v>0.92307692307692313</v>
      </c>
      <c r="P298" s="16">
        <v>13</v>
      </c>
      <c r="Q298" s="17">
        <f t="shared" si="27"/>
        <v>0.9285714285714286</v>
      </c>
      <c r="R298" s="17">
        <f t="shared" si="28"/>
        <v>7.1428571428571397E-2</v>
      </c>
    </row>
    <row r="299" spans="1:19" ht="15.75" customHeight="1" x14ac:dyDescent="0.25">
      <c r="A299" s="4">
        <v>2301</v>
      </c>
      <c r="B299" s="5"/>
      <c r="C299" s="5"/>
      <c r="D299" s="5"/>
      <c r="E299" s="5"/>
      <c r="F299" s="5"/>
      <c r="G299" s="5"/>
      <c r="H299" s="5"/>
      <c r="I299" s="5">
        <v>12</v>
      </c>
      <c r="J299" s="5"/>
      <c r="K299" s="48"/>
      <c r="L299" s="12"/>
      <c r="M299" s="13"/>
      <c r="N299" s="14"/>
      <c r="O299" s="15">
        <f>IF(I299=0,"",I299/H298)</f>
        <v>1</v>
      </c>
      <c r="P299" s="16">
        <v>13</v>
      </c>
      <c r="Q299" s="17">
        <f t="shared" si="27"/>
        <v>1</v>
      </c>
      <c r="R299" s="17">
        <f t="shared" si="28"/>
        <v>0</v>
      </c>
    </row>
    <row r="300" spans="1:19" ht="15.75" customHeight="1" x14ac:dyDescent="0.25">
      <c r="A300" s="4">
        <v>2302</v>
      </c>
      <c r="B300" s="5"/>
      <c r="C300" s="5"/>
      <c r="D300" s="5"/>
      <c r="E300" s="5"/>
      <c r="F300" s="5"/>
      <c r="G300" s="5"/>
      <c r="H300" s="5"/>
      <c r="I300" s="5"/>
      <c r="J300" s="5">
        <v>9</v>
      </c>
      <c r="K300" s="48">
        <v>9</v>
      </c>
      <c r="L300" s="12"/>
      <c r="M300" s="13"/>
      <c r="N300" s="14"/>
      <c r="O300" s="15">
        <f>IF(J300=0,"",J300/I299)</f>
        <v>0.75</v>
      </c>
      <c r="P300" s="16">
        <v>13</v>
      </c>
      <c r="Q300" s="17">
        <f t="shared" si="27"/>
        <v>1</v>
      </c>
      <c r="R300" s="17">
        <f t="shared" si="28"/>
        <v>0</v>
      </c>
    </row>
    <row r="301" spans="1:19" ht="15.75" customHeight="1" x14ac:dyDescent="0.25">
      <c r="A301" s="4">
        <v>2401</v>
      </c>
      <c r="B301" s="5"/>
      <c r="C301" s="5"/>
      <c r="D301" s="5"/>
      <c r="E301" s="5"/>
      <c r="F301" s="5"/>
      <c r="G301" s="5"/>
      <c r="H301" s="5"/>
      <c r="I301" s="5"/>
      <c r="J301" s="5">
        <v>3</v>
      </c>
      <c r="K301" s="48">
        <v>3</v>
      </c>
      <c r="L301" s="12"/>
      <c r="M301" s="13"/>
      <c r="N301" s="19"/>
      <c r="O301" s="20"/>
      <c r="P301" s="21">
        <v>3</v>
      </c>
      <c r="Q301" s="22"/>
      <c r="R301" s="20"/>
    </row>
    <row r="302" spans="1:19" ht="15.75" customHeight="1" x14ac:dyDescent="0.25">
      <c r="A302" s="4">
        <v>2402</v>
      </c>
      <c r="B302" s="5"/>
      <c r="C302" s="5"/>
      <c r="D302" s="5"/>
      <c r="E302" s="5"/>
      <c r="F302" s="5"/>
      <c r="G302" s="5"/>
      <c r="H302" s="5"/>
      <c r="I302" s="5"/>
      <c r="J302" s="5"/>
      <c r="K302" s="48"/>
      <c r="L302" s="12"/>
      <c r="M302" s="13"/>
      <c r="N302" s="19"/>
      <c r="O302" s="23"/>
      <c r="P302" s="21"/>
      <c r="Q302" s="24"/>
      <c r="R302" s="23"/>
    </row>
    <row r="303" spans="1:19" ht="15.75" customHeight="1" x14ac:dyDescent="0.25">
      <c r="A303" s="4">
        <v>2501</v>
      </c>
      <c r="B303" s="5"/>
      <c r="C303" s="5"/>
      <c r="D303" s="5"/>
      <c r="E303" s="5"/>
      <c r="F303" s="5"/>
      <c r="G303" s="5"/>
      <c r="H303" s="5"/>
      <c r="I303" s="5"/>
      <c r="J303" s="5"/>
      <c r="K303" s="48"/>
      <c r="L303" s="12"/>
      <c r="M303" s="13"/>
      <c r="N303" s="19"/>
      <c r="O303" s="23"/>
      <c r="P303" s="21"/>
      <c r="Q303" s="24"/>
      <c r="R303" s="23"/>
    </row>
    <row r="304" spans="1:19" ht="15.75" customHeight="1" x14ac:dyDescent="0.25">
      <c r="A304" s="4">
        <v>2502</v>
      </c>
      <c r="B304" s="5"/>
      <c r="C304" s="5"/>
      <c r="D304" s="5"/>
      <c r="E304" s="5"/>
      <c r="F304" s="5"/>
      <c r="G304" s="5"/>
      <c r="H304" s="5"/>
      <c r="I304" s="5"/>
      <c r="J304" s="5"/>
      <c r="K304" s="48"/>
      <c r="L304" s="12"/>
      <c r="M304" s="13"/>
      <c r="N304" s="19"/>
      <c r="O304" s="13"/>
      <c r="P304" s="19"/>
      <c r="Q304" s="25"/>
      <c r="R304" s="23"/>
    </row>
    <row r="305" spans="1:19" ht="15.75" customHeight="1" x14ac:dyDescent="0.25">
      <c r="A305" s="4">
        <v>2601</v>
      </c>
      <c r="B305" s="5"/>
      <c r="C305" s="5"/>
      <c r="D305" s="5"/>
      <c r="E305" s="5"/>
      <c r="F305" s="5"/>
      <c r="G305" s="5"/>
      <c r="H305" s="5"/>
      <c r="I305" s="5"/>
      <c r="J305" s="5"/>
      <c r="K305" s="48"/>
      <c r="L305" s="12"/>
      <c r="M305" s="13"/>
      <c r="N305" s="19"/>
      <c r="O305" s="26" t="s">
        <v>21</v>
      </c>
      <c r="P305" s="27">
        <v>4</v>
      </c>
      <c r="Q305" s="28">
        <f>IF(SUM(K294:K301)=0,"",SUM(K294:K301))</f>
        <v>12</v>
      </c>
      <c r="R305" s="29" t="s">
        <v>4</v>
      </c>
    </row>
    <row r="306" spans="1:19" ht="15.75" customHeight="1" x14ac:dyDescent="0.25">
      <c r="A306" s="4">
        <v>2602</v>
      </c>
      <c r="B306" s="5"/>
      <c r="C306" s="5"/>
      <c r="D306" s="5"/>
      <c r="E306" s="5"/>
      <c r="F306" s="5"/>
      <c r="G306" s="5"/>
      <c r="H306" s="5"/>
      <c r="I306" s="5"/>
      <c r="J306" s="5"/>
      <c r="K306" s="48"/>
      <c r="L306" s="12"/>
      <c r="M306" s="13"/>
      <c r="N306" s="19"/>
      <c r="O306" s="30" t="s">
        <v>22</v>
      </c>
      <c r="P306" s="31">
        <f>IF(P305/B292=0,"",P305/B292)</f>
        <v>0.16</v>
      </c>
      <c r="Q306" s="32">
        <f>IF(P305/Q305=0,"",P305/Q305)</f>
        <v>0.33333333333333331</v>
      </c>
      <c r="R306" s="33" t="s">
        <v>23</v>
      </c>
    </row>
    <row r="307" spans="1:19" ht="15.75" customHeight="1" x14ac:dyDescent="0.25">
      <c r="A307" s="4">
        <v>2701</v>
      </c>
      <c r="B307" s="103"/>
      <c r="C307" s="103"/>
      <c r="D307" s="103"/>
      <c r="E307" s="103"/>
      <c r="F307" s="103"/>
      <c r="G307" s="103"/>
      <c r="H307" s="103"/>
      <c r="I307" s="103"/>
      <c r="J307" s="103"/>
      <c r="K307" s="48"/>
      <c r="L307" s="34"/>
      <c r="M307" s="35"/>
      <c r="N307" s="36"/>
      <c r="O307" s="37"/>
      <c r="P307" s="38"/>
      <c r="Q307" s="38"/>
      <c r="R307" s="39"/>
    </row>
    <row r="308" spans="1:19" ht="18" customHeight="1" x14ac:dyDescent="0.25">
      <c r="A308" s="40"/>
      <c r="B308" s="113" t="s">
        <v>24</v>
      </c>
      <c r="C308" s="113"/>
      <c r="D308" s="113"/>
      <c r="E308" s="113"/>
      <c r="F308" s="113"/>
      <c r="G308" s="113"/>
      <c r="H308" s="113"/>
      <c r="I308" s="113"/>
      <c r="J308" s="113"/>
      <c r="K308" s="102">
        <f>SUM(K295:K304)</f>
        <v>12</v>
      </c>
      <c r="L308" s="41">
        <f>IF(K300=0,"",K300/B292)</f>
        <v>0.36</v>
      </c>
      <c r="M308" s="41">
        <f>IF(K308=0,"",K308/B292)</f>
        <v>0.48</v>
      </c>
      <c r="N308" s="42">
        <f>IF(K300=0,"0%",M308-L308)</f>
        <v>0.12</v>
      </c>
      <c r="O308" s="2"/>
      <c r="P308" s="3"/>
      <c r="Q308" s="43"/>
      <c r="R308" s="2"/>
    </row>
    <row r="309" spans="1:19" ht="12.75" customHeight="1" x14ac:dyDescent="0.25"/>
    <row r="310" spans="1:19" ht="12.75" customHeight="1" x14ac:dyDescent="0.25"/>
    <row r="311" spans="1:19" ht="26.25" customHeight="1" x14ac:dyDescent="0.4">
      <c r="B311" s="114" t="s">
        <v>0</v>
      </c>
      <c r="C311" s="114"/>
      <c r="D311" s="114"/>
      <c r="E311" s="114"/>
      <c r="F311" s="114"/>
      <c r="G311" s="114"/>
      <c r="H311" s="114"/>
      <c r="I311" s="114"/>
      <c r="J311" s="114"/>
      <c r="K311" s="1" t="s">
        <v>37</v>
      </c>
      <c r="L311" s="1"/>
      <c r="M311" s="2"/>
      <c r="N311" s="2"/>
      <c r="O311" s="3"/>
      <c r="P311" s="2"/>
      <c r="Q311" s="3"/>
      <c r="R311" s="3"/>
      <c r="S311" s="3"/>
    </row>
    <row r="312" spans="1:19" ht="20.25" x14ac:dyDescent="0.25">
      <c r="A312" s="115" t="s">
        <v>2</v>
      </c>
      <c r="B312" s="116" t="s">
        <v>3</v>
      </c>
      <c r="C312" s="117"/>
      <c r="D312" s="117"/>
      <c r="E312" s="117"/>
      <c r="F312" s="117"/>
      <c r="G312" s="117"/>
      <c r="H312" s="117"/>
      <c r="I312" s="117"/>
      <c r="J312" s="117"/>
      <c r="K312" s="118" t="s">
        <v>4</v>
      </c>
      <c r="L312" s="112" t="s">
        <v>5</v>
      </c>
      <c r="M312" s="112" t="s">
        <v>6</v>
      </c>
      <c r="N312" s="120" t="s">
        <v>7</v>
      </c>
      <c r="O312" s="112" t="s">
        <v>8</v>
      </c>
      <c r="P312" s="110" t="s">
        <v>9</v>
      </c>
      <c r="Q312" s="110" t="s">
        <v>10</v>
      </c>
      <c r="R312" s="112" t="s">
        <v>11</v>
      </c>
    </row>
    <row r="313" spans="1:19" ht="15.75" x14ac:dyDescent="0.25">
      <c r="A313" s="111"/>
      <c r="B313" s="4" t="s">
        <v>12</v>
      </c>
      <c r="C313" s="4" t="s">
        <v>13</v>
      </c>
      <c r="D313" s="4" t="s">
        <v>14</v>
      </c>
      <c r="E313" s="4" t="s">
        <v>15</v>
      </c>
      <c r="F313" s="4" t="s">
        <v>16</v>
      </c>
      <c r="G313" s="4" t="s">
        <v>17</v>
      </c>
      <c r="H313" s="4" t="s">
        <v>18</v>
      </c>
      <c r="I313" s="4" t="s">
        <v>19</v>
      </c>
      <c r="J313" s="4" t="s">
        <v>20</v>
      </c>
      <c r="K313" s="119"/>
      <c r="L313" s="111"/>
      <c r="M313" s="111"/>
      <c r="N313" s="111"/>
      <c r="O313" s="111"/>
      <c r="P313" s="111"/>
      <c r="Q313" s="111"/>
      <c r="R313" s="111"/>
    </row>
    <row r="314" spans="1:19" ht="15.75" customHeight="1" x14ac:dyDescent="0.25">
      <c r="A314" s="4">
        <v>2001</v>
      </c>
      <c r="B314" s="5">
        <v>3</v>
      </c>
      <c r="C314" s="5"/>
      <c r="D314" s="5"/>
      <c r="E314" s="5"/>
      <c r="F314" s="5"/>
      <c r="G314" s="5"/>
      <c r="H314" s="5"/>
      <c r="I314" s="5"/>
      <c r="J314" s="5"/>
      <c r="K314" s="48"/>
      <c r="L314" s="6"/>
      <c r="M314" s="7"/>
      <c r="N314" s="8"/>
      <c r="O314" s="9"/>
      <c r="P314" s="10">
        <f>B314</f>
        <v>3</v>
      </c>
      <c r="Q314" s="11"/>
      <c r="R314" s="9"/>
    </row>
    <row r="315" spans="1:19" ht="15.75" customHeight="1" x14ac:dyDescent="0.25">
      <c r="A315" s="4">
        <v>2002</v>
      </c>
      <c r="B315" s="5"/>
      <c r="C315" s="5">
        <v>2</v>
      </c>
      <c r="D315" s="5"/>
      <c r="E315" s="5"/>
      <c r="F315" s="5"/>
      <c r="G315" s="5"/>
      <c r="H315" s="5"/>
      <c r="I315" s="5"/>
      <c r="J315" s="5"/>
      <c r="K315" s="48"/>
      <c r="L315" s="12"/>
      <c r="M315" s="13"/>
      <c r="N315" s="14"/>
      <c r="O315" s="15">
        <f>IF(C315=0,"",C315/B314)</f>
        <v>0.66666666666666663</v>
      </c>
      <c r="P315" s="16">
        <v>2</v>
      </c>
      <c r="Q315" s="17">
        <f t="shared" ref="Q315:Q322" si="29">IF(P315=0,"",P315/P314)</f>
        <v>0.66666666666666663</v>
      </c>
      <c r="R315" s="17">
        <f t="shared" ref="R315:R322" si="30">IF(P315=0,"",100%-Q315)</f>
        <v>0.33333333333333337</v>
      </c>
    </row>
    <row r="316" spans="1:19" ht="15.75" customHeight="1" x14ac:dyDescent="0.25">
      <c r="A316" s="4">
        <v>2101</v>
      </c>
      <c r="B316" s="5"/>
      <c r="C316" s="5"/>
      <c r="D316" s="5">
        <v>2</v>
      </c>
      <c r="E316" s="5"/>
      <c r="F316" s="5"/>
      <c r="G316" s="5"/>
      <c r="H316" s="5"/>
      <c r="I316" s="5"/>
      <c r="J316" s="5"/>
      <c r="K316" s="48"/>
      <c r="L316" s="12"/>
      <c r="M316" s="13"/>
      <c r="N316" s="14"/>
      <c r="O316" s="15">
        <f>IF(D316=0,"",D316/C315)</f>
        <v>1</v>
      </c>
      <c r="P316" s="16">
        <v>2</v>
      </c>
      <c r="Q316" s="17">
        <f t="shared" si="29"/>
        <v>1</v>
      </c>
      <c r="R316" s="17">
        <f t="shared" si="30"/>
        <v>0</v>
      </c>
      <c r="S316" s="18">
        <f>P316/P314</f>
        <v>0.66666666666666663</v>
      </c>
    </row>
    <row r="317" spans="1:19" ht="15.75" customHeight="1" x14ac:dyDescent="0.25">
      <c r="A317" s="4">
        <v>2102</v>
      </c>
      <c r="B317" s="5"/>
      <c r="C317" s="5"/>
      <c r="D317" s="5"/>
      <c r="E317" s="5">
        <v>2</v>
      </c>
      <c r="F317" s="5"/>
      <c r="G317" s="5"/>
      <c r="H317" s="5"/>
      <c r="I317" s="5"/>
      <c r="J317" s="5"/>
      <c r="K317" s="48"/>
      <c r="L317" s="12"/>
      <c r="M317" s="13"/>
      <c r="N317" s="14"/>
      <c r="O317" s="15">
        <f>IF(E317=0,"",E317/D316)</f>
        <v>1</v>
      </c>
      <c r="P317" s="16">
        <v>2</v>
      </c>
      <c r="Q317" s="17">
        <f t="shared" si="29"/>
        <v>1</v>
      </c>
      <c r="R317" s="17">
        <f t="shared" si="30"/>
        <v>0</v>
      </c>
    </row>
    <row r="318" spans="1:19" ht="15.75" customHeight="1" x14ac:dyDescent="0.25">
      <c r="A318" s="4">
        <v>2201</v>
      </c>
      <c r="B318" s="5"/>
      <c r="C318" s="5"/>
      <c r="D318" s="5"/>
      <c r="E318" s="5"/>
      <c r="F318" s="5">
        <v>2</v>
      </c>
      <c r="G318" s="5"/>
      <c r="H318" s="5"/>
      <c r="I318" s="5"/>
      <c r="J318" s="5"/>
      <c r="K318" s="48"/>
      <c r="L318" s="12"/>
      <c r="M318" s="13"/>
      <c r="N318" s="14"/>
      <c r="O318" s="15">
        <f>IF(F318=0,"",F318/E317)</f>
        <v>1</v>
      </c>
      <c r="P318" s="16">
        <v>2</v>
      </c>
      <c r="Q318" s="17">
        <f t="shared" si="29"/>
        <v>1</v>
      </c>
      <c r="R318" s="17">
        <f t="shared" si="30"/>
        <v>0</v>
      </c>
    </row>
    <row r="319" spans="1:19" ht="15.75" customHeight="1" x14ac:dyDescent="0.25">
      <c r="A319" s="4">
        <v>2202</v>
      </c>
      <c r="B319" s="5"/>
      <c r="C319" s="5"/>
      <c r="D319" s="5"/>
      <c r="E319" s="5"/>
      <c r="F319" s="5"/>
      <c r="G319" s="5">
        <v>2</v>
      </c>
      <c r="H319" s="5"/>
      <c r="I319" s="5"/>
      <c r="J319" s="5"/>
      <c r="K319" s="48"/>
      <c r="L319" s="12"/>
      <c r="M319" s="13"/>
      <c r="N319" s="14"/>
      <c r="O319" s="15">
        <f>IF(G319=0,"",G319/F318)</f>
        <v>1</v>
      </c>
      <c r="P319" s="16">
        <v>2</v>
      </c>
      <c r="Q319" s="17">
        <f t="shared" si="29"/>
        <v>1</v>
      </c>
      <c r="R319" s="17">
        <f t="shared" si="30"/>
        <v>0</v>
      </c>
    </row>
    <row r="320" spans="1:19" ht="15.75" customHeight="1" x14ac:dyDescent="0.25">
      <c r="A320" s="4">
        <v>2301</v>
      </c>
      <c r="B320" s="5"/>
      <c r="C320" s="5"/>
      <c r="D320" s="5"/>
      <c r="E320" s="5"/>
      <c r="F320" s="5"/>
      <c r="G320" s="5"/>
      <c r="H320" s="5">
        <v>2</v>
      </c>
      <c r="I320" s="5"/>
      <c r="J320" s="5"/>
      <c r="K320" s="48"/>
      <c r="L320" s="12"/>
      <c r="M320" s="13"/>
      <c r="N320" s="14"/>
      <c r="O320" s="15">
        <f>IF(H320=0,"",H320/G319)</f>
        <v>1</v>
      </c>
      <c r="P320" s="16">
        <v>2</v>
      </c>
      <c r="Q320" s="17">
        <f t="shared" si="29"/>
        <v>1</v>
      </c>
      <c r="R320" s="17">
        <f t="shared" si="30"/>
        <v>0</v>
      </c>
    </row>
    <row r="321" spans="1:19" ht="15.75" customHeight="1" x14ac:dyDescent="0.25">
      <c r="A321" s="4">
        <v>2302</v>
      </c>
      <c r="B321" s="5"/>
      <c r="C321" s="5"/>
      <c r="D321" s="5"/>
      <c r="E321" s="5"/>
      <c r="F321" s="5"/>
      <c r="G321" s="5"/>
      <c r="H321" s="5"/>
      <c r="I321" s="5">
        <v>2</v>
      </c>
      <c r="J321" s="5"/>
      <c r="K321" s="48"/>
      <c r="L321" s="12"/>
      <c r="M321" s="13"/>
      <c r="N321" s="14"/>
      <c r="O321" s="15">
        <f>IF(I321=0,"",I321/H320)</f>
        <v>1</v>
      </c>
      <c r="P321" s="16">
        <v>2</v>
      </c>
      <c r="Q321" s="17">
        <f t="shared" si="29"/>
        <v>1</v>
      </c>
      <c r="R321" s="17">
        <f t="shared" si="30"/>
        <v>0</v>
      </c>
    </row>
    <row r="322" spans="1:19" ht="15.75" customHeight="1" x14ac:dyDescent="0.25">
      <c r="A322" s="4">
        <v>2401</v>
      </c>
      <c r="B322" s="5"/>
      <c r="C322" s="5"/>
      <c r="D322" s="5"/>
      <c r="E322" s="5"/>
      <c r="F322" s="5"/>
      <c r="G322" s="5"/>
      <c r="H322" s="5"/>
      <c r="I322" s="5"/>
      <c r="J322" s="5">
        <v>1</v>
      </c>
      <c r="K322" s="48">
        <v>0</v>
      </c>
      <c r="L322" s="12"/>
      <c r="M322" s="13"/>
      <c r="N322" s="14"/>
      <c r="O322" s="15">
        <f>IF(J322=0,"",J322/I321)</f>
        <v>0.5</v>
      </c>
      <c r="P322" s="16">
        <v>2</v>
      </c>
      <c r="Q322" s="17">
        <f t="shared" si="29"/>
        <v>1</v>
      </c>
      <c r="R322" s="17">
        <f t="shared" si="30"/>
        <v>0</v>
      </c>
    </row>
    <row r="323" spans="1:19" ht="15.75" customHeight="1" x14ac:dyDescent="0.25">
      <c r="A323" s="4">
        <v>2402</v>
      </c>
      <c r="B323" s="5"/>
      <c r="C323" s="5"/>
      <c r="D323" s="5"/>
      <c r="E323" s="5"/>
      <c r="F323" s="5"/>
      <c r="G323" s="5"/>
      <c r="H323" s="5"/>
      <c r="I323" s="5"/>
      <c r="J323" s="5">
        <v>2</v>
      </c>
      <c r="K323" s="48">
        <v>1</v>
      </c>
      <c r="L323" s="12"/>
      <c r="M323" s="13"/>
      <c r="N323" s="19"/>
      <c r="O323" s="20"/>
      <c r="P323" s="21">
        <v>2</v>
      </c>
      <c r="Q323" s="22"/>
      <c r="R323" s="20"/>
    </row>
    <row r="324" spans="1:19" ht="15.75" customHeight="1" x14ac:dyDescent="0.25">
      <c r="A324" s="4">
        <v>2501</v>
      </c>
      <c r="B324" s="5"/>
      <c r="C324" s="5"/>
      <c r="D324" s="5"/>
      <c r="E324" s="5"/>
      <c r="F324" s="5"/>
      <c r="G324" s="5"/>
      <c r="H324" s="5"/>
      <c r="I324" s="5"/>
      <c r="J324" s="5">
        <v>1</v>
      </c>
      <c r="K324" s="48"/>
      <c r="L324" s="12"/>
      <c r="M324" s="13"/>
      <c r="N324" s="19"/>
      <c r="O324" s="23"/>
      <c r="P324" s="21">
        <v>1</v>
      </c>
      <c r="Q324" s="24"/>
      <c r="R324" s="23"/>
    </row>
    <row r="325" spans="1:19" ht="15.75" customHeight="1" x14ac:dyDescent="0.25">
      <c r="A325" s="4">
        <v>2502</v>
      </c>
      <c r="B325" s="5"/>
      <c r="C325" s="5"/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9"/>
      <c r="O325" s="23"/>
      <c r="P325" s="21"/>
      <c r="Q325" s="24"/>
      <c r="R325" s="23"/>
    </row>
    <row r="326" spans="1:19" ht="15.75" customHeight="1" x14ac:dyDescent="0.25">
      <c r="A326" s="4">
        <v>2601</v>
      </c>
      <c r="B326" s="5"/>
      <c r="C326" s="5"/>
      <c r="D326" s="5"/>
      <c r="E326" s="5"/>
      <c r="F326" s="5"/>
      <c r="G326" s="5"/>
      <c r="H326" s="5"/>
      <c r="I326" s="5"/>
      <c r="J326" s="5"/>
      <c r="K326" s="48"/>
      <c r="L326" s="12"/>
      <c r="M326" s="13"/>
      <c r="N326" s="19"/>
      <c r="O326" s="13"/>
      <c r="P326" s="19"/>
      <c r="Q326" s="25"/>
      <c r="R326" s="23"/>
    </row>
    <row r="327" spans="1:19" ht="15.75" customHeight="1" x14ac:dyDescent="0.25">
      <c r="A327" s="4">
        <v>2602</v>
      </c>
      <c r="B327" s="5"/>
      <c r="C327" s="5"/>
      <c r="D327" s="5"/>
      <c r="E327" s="5"/>
      <c r="F327" s="5"/>
      <c r="G327" s="5"/>
      <c r="H327" s="5"/>
      <c r="I327" s="5"/>
      <c r="J327" s="5"/>
      <c r="K327" s="48"/>
      <c r="L327" s="12"/>
      <c r="M327" s="13"/>
      <c r="N327" s="19"/>
      <c r="O327" s="26" t="s">
        <v>21</v>
      </c>
      <c r="P327" s="27"/>
      <c r="Q327" s="28">
        <f>IF(SUM(K316:K323)=0,"",SUM(K316:K323))</f>
        <v>1</v>
      </c>
      <c r="R327" s="29" t="s">
        <v>4</v>
      </c>
    </row>
    <row r="328" spans="1:19" ht="15.75" customHeight="1" x14ac:dyDescent="0.25">
      <c r="A328" s="4">
        <v>2701</v>
      </c>
      <c r="B328" s="5"/>
      <c r="C328" s="5"/>
      <c r="D328" s="5"/>
      <c r="E328" s="5"/>
      <c r="F328" s="5"/>
      <c r="G328" s="5"/>
      <c r="H328" s="5"/>
      <c r="I328" s="5"/>
      <c r="J328" s="5"/>
      <c r="K328" s="48"/>
      <c r="L328" s="12"/>
      <c r="M328" s="13"/>
      <c r="N328" s="19"/>
      <c r="O328" s="30" t="s">
        <v>22</v>
      </c>
      <c r="P328" s="31" t="str">
        <f>IF(P327/B314=0,"",P327/B314)</f>
        <v/>
      </c>
      <c r="Q328" s="32" t="str">
        <f>IF(P327/Q327=0,"",P327/Q327)</f>
        <v/>
      </c>
      <c r="R328" s="33" t="s">
        <v>23</v>
      </c>
    </row>
    <row r="329" spans="1:19" ht="15.75" customHeight="1" x14ac:dyDescent="0.25">
      <c r="A329" s="4">
        <v>2702</v>
      </c>
      <c r="B329" s="103"/>
      <c r="C329" s="103"/>
      <c r="D329" s="103"/>
      <c r="E329" s="103"/>
      <c r="F329" s="103"/>
      <c r="G329" s="103"/>
      <c r="H329" s="103"/>
      <c r="I329" s="103"/>
      <c r="J329" s="103"/>
      <c r="K329" s="48"/>
      <c r="L329" s="34"/>
      <c r="M329" s="35"/>
      <c r="N329" s="36"/>
      <c r="O329" s="37"/>
      <c r="P329" s="38"/>
      <c r="Q329" s="38"/>
      <c r="R329" s="39"/>
    </row>
    <row r="330" spans="1:19" ht="18" customHeight="1" x14ac:dyDescent="0.25">
      <c r="A330" s="40"/>
      <c r="B330" s="113" t="s">
        <v>24</v>
      </c>
      <c r="C330" s="113"/>
      <c r="D330" s="113"/>
      <c r="E330" s="113"/>
      <c r="F330" s="113"/>
      <c r="G330" s="113"/>
      <c r="H330" s="113"/>
      <c r="I330" s="113"/>
      <c r="J330" s="113"/>
      <c r="K330" s="102">
        <f>SUM(K317:K326)</f>
        <v>1</v>
      </c>
      <c r="L330" s="41">
        <v>0</v>
      </c>
      <c r="M330" s="41">
        <f>IF(K330=0,"",K330/B314)</f>
        <v>0.33333333333333331</v>
      </c>
      <c r="N330" s="41">
        <f>M330-L330</f>
        <v>0.33333333333333331</v>
      </c>
      <c r="O330" s="2"/>
      <c r="P330" s="3"/>
      <c r="Q330" s="43"/>
      <c r="R330" s="2"/>
    </row>
    <row r="331" spans="1:19" ht="12.75" customHeight="1" x14ac:dyDescent="0.25"/>
    <row r="332" spans="1:19" ht="12.75" customHeight="1" x14ac:dyDescent="0.25"/>
    <row r="333" spans="1:19" ht="26.25" customHeight="1" x14ac:dyDescent="0.4">
      <c r="B333" s="114" t="s">
        <v>0</v>
      </c>
      <c r="C333" s="114"/>
      <c r="D333" s="114"/>
      <c r="E333" s="114"/>
      <c r="F333" s="114"/>
      <c r="G333" s="114"/>
      <c r="H333" s="114"/>
      <c r="I333" s="114"/>
      <c r="J333" s="114"/>
      <c r="K333" s="1" t="s">
        <v>38</v>
      </c>
      <c r="L333" s="1"/>
      <c r="M333" s="2"/>
      <c r="N333" s="2"/>
      <c r="O333" s="3"/>
      <c r="P333" s="2"/>
      <c r="Q333" s="3"/>
      <c r="R333" s="3"/>
      <c r="S333" s="3"/>
    </row>
    <row r="334" spans="1:19" ht="20.25" customHeight="1" x14ac:dyDescent="0.25">
      <c r="A334" s="115" t="s">
        <v>2</v>
      </c>
      <c r="B334" s="116" t="s">
        <v>3</v>
      </c>
      <c r="C334" s="117"/>
      <c r="D334" s="117"/>
      <c r="E334" s="117"/>
      <c r="F334" s="117"/>
      <c r="G334" s="117"/>
      <c r="H334" s="117"/>
      <c r="I334" s="117"/>
      <c r="J334" s="117"/>
      <c r="K334" s="118" t="s">
        <v>4</v>
      </c>
      <c r="L334" s="112" t="s">
        <v>5</v>
      </c>
      <c r="M334" s="112" t="s">
        <v>6</v>
      </c>
      <c r="N334" s="120" t="s">
        <v>7</v>
      </c>
      <c r="O334" s="112" t="s">
        <v>8</v>
      </c>
      <c r="P334" s="110" t="s">
        <v>9</v>
      </c>
      <c r="Q334" s="110" t="s">
        <v>10</v>
      </c>
      <c r="R334" s="112" t="s">
        <v>11</v>
      </c>
    </row>
    <row r="335" spans="1:19" ht="15.75" customHeight="1" x14ac:dyDescent="0.25">
      <c r="A335" s="111"/>
      <c r="B335" s="4" t="s">
        <v>12</v>
      </c>
      <c r="C335" s="4" t="s">
        <v>13</v>
      </c>
      <c r="D335" s="4" t="s">
        <v>14</v>
      </c>
      <c r="E335" s="4" t="s">
        <v>15</v>
      </c>
      <c r="F335" s="4" t="s">
        <v>16</v>
      </c>
      <c r="G335" s="4" t="s">
        <v>17</v>
      </c>
      <c r="H335" s="4" t="s">
        <v>18</v>
      </c>
      <c r="I335" s="4" t="s">
        <v>19</v>
      </c>
      <c r="J335" s="4" t="s">
        <v>20</v>
      </c>
      <c r="K335" s="119"/>
      <c r="L335" s="111"/>
      <c r="M335" s="111"/>
      <c r="N335" s="111"/>
      <c r="O335" s="111"/>
      <c r="P335" s="111"/>
      <c r="Q335" s="111"/>
      <c r="R335" s="111"/>
    </row>
    <row r="336" spans="1:19" ht="15.75" customHeight="1" x14ac:dyDescent="0.25">
      <c r="A336" s="4">
        <v>2002</v>
      </c>
      <c r="B336" s="5">
        <v>23</v>
      </c>
      <c r="C336" s="5"/>
      <c r="D336" s="5"/>
      <c r="E336" s="5"/>
      <c r="F336" s="5"/>
      <c r="G336" s="5"/>
      <c r="H336" s="5"/>
      <c r="I336" s="5"/>
      <c r="J336" s="5"/>
      <c r="K336" s="48"/>
      <c r="L336" s="6"/>
      <c r="M336" s="7"/>
      <c r="N336" s="8"/>
      <c r="O336" s="9"/>
      <c r="P336" s="10">
        <f>B336</f>
        <v>23</v>
      </c>
      <c r="Q336" s="11"/>
      <c r="R336" s="9"/>
    </row>
    <row r="337" spans="1:19" ht="15.75" customHeight="1" x14ac:dyDescent="0.25">
      <c r="A337" s="4">
        <v>2101</v>
      </c>
      <c r="B337" s="5"/>
      <c r="C337" s="5">
        <v>20</v>
      </c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4"/>
      <c r="O337" s="15">
        <f>IF(C337=0,"",C337/B336)</f>
        <v>0.86956521739130432</v>
      </c>
      <c r="P337" s="16">
        <v>20</v>
      </c>
      <c r="Q337" s="17">
        <f t="shared" ref="Q337:Q344" si="31">IF(P337=0,"",P337/P336)</f>
        <v>0.86956521739130432</v>
      </c>
      <c r="R337" s="17">
        <f t="shared" ref="R337:R344" si="32">IF(P337=0,"",100%-Q337)</f>
        <v>0.13043478260869568</v>
      </c>
    </row>
    <row r="338" spans="1:19" ht="15.75" customHeight="1" x14ac:dyDescent="0.25">
      <c r="A338" s="4">
        <v>2102</v>
      </c>
      <c r="B338" s="5"/>
      <c r="C338" s="5"/>
      <c r="D338" s="5">
        <v>17</v>
      </c>
      <c r="E338" s="5"/>
      <c r="F338" s="5"/>
      <c r="G338" s="5"/>
      <c r="H338" s="5"/>
      <c r="I338" s="5"/>
      <c r="J338" s="5"/>
      <c r="K338" s="48"/>
      <c r="L338" s="12"/>
      <c r="M338" s="13"/>
      <c r="N338" s="14"/>
      <c r="O338" s="15">
        <f>IF(D338=0,"",D338/C337)</f>
        <v>0.85</v>
      </c>
      <c r="P338" s="16">
        <v>17</v>
      </c>
      <c r="Q338" s="17">
        <f t="shared" si="31"/>
        <v>0.85</v>
      </c>
      <c r="R338" s="17">
        <f t="shared" si="32"/>
        <v>0.15000000000000002</v>
      </c>
      <c r="S338" s="18">
        <f>P338/P336</f>
        <v>0.73913043478260865</v>
      </c>
    </row>
    <row r="339" spans="1:19" ht="15.75" customHeight="1" x14ac:dyDescent="0.25">
      <c r="A339" s="4">
        <v>2201</v>
      </c>
      <c r="B339" s="5"/>
      <c r="C339" s="5"/>
      <c r="D339" s="5"/>
      <c r="E339" s="5">
        <v>14</v>
      </c>
      <c r="F339" s="5"/>
      <c r="G339" s="5"/>
      <c r="H339" s="5"/>
      <c r="I339" s="5"/>
      <c r="J339" s="5"/>
      <c r="K339" s="48"/>
      <c r="L339" s="12"/>
      <c r="M339" s="13"/>
      <c r="N339" s="14"/>
      <c r="O339" s="15">
        <f>IF(E339=0,"",E339/D338)</f>
        <v>0.82352941176470584</v>
      </c>
      <c r="P339" s="16">
        <v>17</v>
      </c>
      <c r="Q339" s="17">
        <f t="shared" si="31"/>
        <v>1</v>
      </c>
      <c r="R339" s="17">
        <f t="shared" si="32"/>
        <v>0</v>
      </c>
    </row>
    <row r="340" spans="1:19" ht="15.75" customHeight="1" x14ac:dyDescent="0.25">
      <c r="A340" s="4">
        <v>2202</v>
      </c>
      <c r="B340" s="5"/>
      <c r="C340" s="5"/>
      <c r="D340" s="5"/>
      <c r="E340" s="5"/>
      <c r="F340" s="5">
        <v>14</v>
      </c>
      <c r="G340" s="5"/>
      <c r="H340" s="5"/>
      <c r="I340" s="5"/>
      <c r="J340" s="5"/>
      <c r="K340" s="48"/>
      <c r="L340" s="12"/>
      <c r="M340" s="13"/>
      <c r="N340" s="14"/>
      <c r="O340" s="15">
        <f>IF(F340=0,"",F340/E339)</f>
        <v>1</v>
      </c>
      <c r="P340" s="16">
        <v>17</v>
      </c>
      <c r="Q340" s="17">
        <f t="shared" si="31"/>
        <v>1</v>
      </c>
      <c r="R340" s="17">
        <f t="shared" si="32"/>
        <v>0</v>
      </c>
    </row>
    <row r="341" spans="1:19" ht="15.75" customHeight="1" x14ac:dyDescent="0.25">
      <c r="A341" s="4">
        <v>2301</v>
      </c>
      <c r="B341" s="5"/>
      <c r="C341" s="5"/>
      <c r="D341" s="5"/>
      <c r="E341" s="5"/>
      <c r="F341" s="5"/>
      <c r="G341" s="5">
        <v>14</v>
      </c>
      <c r="H341" s="5"/>
      <c r="I341" s="5"/>
      <c r="J341" s="5"/>
      <c r="K341" s="48"/>
      <c r="L341" s="12"/>
      <c r="M341" s="13"/>
      <c r="N341" s="14"/>
      <c r="O341" s="15">
        <f>IF(G341=0,"",G341/F340)</f>
        <v>1</v>
      </c>
      <c r="P341" s="16">
        <v>16</v>
      </c>
      <c r="Q341" s="17">
        <f t="shared" si="31"/>
        <v>0.94117647058823528</v>
      </c>
      <c r="R341" s="17">
        <f t="shared" si="32"/>
        <v>5.8823529411764719E-2</v>
      </c>
    </row>
    <row r="342" spans="1:19" ht="15.75" customHeight="1" x14ac:dyDescent="0.25">
      <c r="A342" s="4">
        <v>2302</v>
      </c>
      <c r="B342" s="5"/>
      <c r="C342" s="5"/>
      <c r="D342" s="5"/>
      <c r="E342" s="5"/>
      <c r="F342" s="5"/>
      <c r="G342" s="5"/>
      <c r="H342" s="5">
        <v>14</v>
      </c>
      <c r="I342" s="5"/>
      <c r="J342" s="5"/>
      <c r="K342" s="48"/>
      <c r="L342" s="12"/>
      <c r="M342" s="13"/>
      <c r="N342" s="14"/>
      <c r="O342" s="15">
        <f>IF(H342=0,"",H342/G341)</f>
        <v>1</v>
      </c>
      <c r="P342" s="16">
        <v>16</v>
      </c>
      <c r="Q342" s="17">
        <f t="shared" si="31"/>
        <v>1</v>
      </c>
      <c r="R342" s="17">
        <f t="shared" si="32"/>
        <v>0</v>
      </c>
    </row>
    <row r="343" spans="1:19" ht="15.75" customHeight="1" x14ac:dyDescent="0.25">
      <c r="A343" s="4">
        <v>2401</v>
      </c>
      <c r="B343" s="5"/>
      <c r="C343" s="5"/>
      <c r="D343" s="5"/>
      <c r="E343" s="5"/>
      <c r="F343" s="5"/>
      <c r="G343" s="5"/>
      <c r="H343" s="5"/>
      <c r="I343" s="5">
        <v>14</v>
      </c>
      <c r="J343" s="5"/>
      <c r="K343" s="48"/>
      <c r="L343" s="12"/>
      <c r="M343" s="13"/>
      <c r="N343" s="14"/>
      <c r="O343" s="15">
        <f>IF(I343=0,"",I343/H342)</f>
        <v>1</v>
      </c>
      <c r="P343" s="16">
        <v>15</v>
      </c>
      <c r="Q343" s="17">
        <f t="shared" si="31"/>
        <v>0.9375</v>
      </c>
      <c r="R343" s="17">
        <f t="shared" si="32"/>
        <v>6.25E-2</v>
      </c>
    </row>
    <row r="344" spans="1:19" ht="15.75" customHeight="1" x14ac:dyDescent="0.25">
      <c r="A344" s="4">
        <v>2402</v>
      </c>
      <c r="B344" s="5"/>
      <c r="C344" s="5"/>
      <c r="D344" s="5"/>
      <c r="E344" s="5"/>
      <c r="F344" s="5"/>
      <c r="G344" s="5"/>
      <c r="H344" s="5"/>
      <c r="I344" s="5"/>
      <c r="J344" s="5">
        <v>11</v>
      </c>
      <c r="K344" s="48">
        <v>1</v>
      </c>
      <c r="L344" s="12"/>
      <c r="M344" s="13"/>
      <c r="N344" s="14"/>
      <c r="O344" s="15">
        <f>IF(J344=0,"",J344/I343)</f>
        <v>0.7857142857142857</v>
      </c>
      <c r="P344" s="16">
        <v>14</v>
      </c>
      <c r="Q344" s="17">
        <f t="shared" si="31"/>
        <v>0.93333333333333335</v>
      </c>
      <c r="R344" s="17">
        <f t="shared" si="32"/>
        <v>6.6666666666666652E-2</v>
      </c>
    </row>
    <row r="345" spans="1:19" ht="15.75" customHeight="1" x14ac:dyDescent="0.25">
      <c r="A345" s="4">
        <v>2501</v>
      </c>
      <c r="B345" s="5"/>
      <c r="C345" s="5"/>
      <c r="D345" s="5"/>
      <c r="E345" s="5"/>
      <c r="F345" s="5"/>
      <c r="G345" s="5"/>
      <c r="H345" s="5"/>
      <c r="I345" s="5"/>
      <c r="J345" s="5">
        <v>4</v>
      </c>
      <c r="K345" s="48">
        <v>4</v>
      </c>
      <c r="L345" s="12"/>
      <c r="M345" s="13"/>
      <c r="N345" s="19"/>
      <c r="O345" s="20"/>
      <c r="P345" s="21">
        <v>13</v>
      </c>
      <c r="Q345" s="22"/>
      <c r="R345" s="20"/>
    </row>
    <row r="346" spans="1:19" ht="15.75" customHeight="1" x14ac:dyDescent="0.25">
      <c r="A346" s="4">
        <v>2502</v>
      </c>
      <c r="B346" s="5"/>
      <c r="C346" s="5"/>
      <c r="D346" s="5"/>
      <c r="E346" s="5"/>
      <c r="F346" s="5"/>
      <c r="G346" s="5"/>
      <c r="H346" s="5"/>
      <c r="I346" s="5"/>
      <c r="J346" s="5">
        <v>3</v>
      </c>
      <c r="K346" s="48">
        <v>3</v>
      </c>
      <c r="L346" s="12"/>
      <c r="M346" s="13"/>
      <c r="N346" s="19"/>
      <c r="O346" s="23"/>
      <c r="P346" s="21">
        <v>7</v>
      </c>
      <c r="Q346" s="24"/>
      <c r="R346" s="23"/>
    </row>
    <row r="347" spans="1:19" ht="15.75" customHeight="1" x14ac:dyDescent="0.25">
      <c r="A347" s="4">
        <v>2601</v>
      </c>
      <c r="B347" s="5"/>
      <c r="C347" s="5"/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9"/>
      <c r="O347" s="23"/>
      <c r="P347" s="21"/>
      <c r="Q347" s="24"/>
      <c r="R347" s="23"/>
    </row>
    <row r="348" spans="1:19" ht="15.75" customHeight="1" x14ac:dyDescent="0.25">
      <c r="A348" s="4">
        <v>2602</v>
      </c>
      <c r="B348" s="5"/>
      <c r="C348" s="5"/>
      <c r="D348" s="5"/>
      <c r="E348" s="5"/>
      <c r="F348" s="5"/>
      <c r="G348" s="5"/>
      <c r="H348" s="5"/>
      <c r="I348" s="5"/>
      <c r="J348" s="5"/>
      <c r="K348" s="48"/>
      <c r="L348" s="12"/>
      <c r="M348" s="13"/>
      <c r="N348" s="19"/>
      <c r="O348" s="13"/>
      <c r="P348" s="19"/>
      <c r="Q348" s="25"/>
      <c r="R348" s="23"/>
    </row>
    <row r="349" spans="1:19" ht="15.75" customHeight="1" x14ac:dyDescent="0.25">
      <c r="A349" s="4">
        <v>2701</v>
      </c>
      <c r="B349" s="5"/>
      <c r="C349" s="5"/>
      <c r="D349" s="5"/>
      <c r="E349" s="5"/>
      <c r="F349" s="5"/>
      <c r="G349" s="5"/>
      <c r="H349" s="5"/>
      <c r="I349" s="5"/>
      <c r="J349" s="5"/>
      <c r="K349" s="48"/>
      <c r="L349" s="12"/>
      <c r="M349" s="13"/>
      <c r="N349" s="19"/>
      <c r="O349" s="26" t="s">
        <v>21</v>
      </c>
      <c r="P349" s="27">
        <v>2</v>
      </c>
      <c r="Q349" s="28">
        <f>K352</f>
        <v>8</v>
      </c>
      <c r="R349" s="29" t="s">
        <v>4</v>
      </c>
    </row>
    <row r="350" spans="1:19" ht="15.75" customHeight="1" x14ac:dyDescent="0.25">
      <c r="A350" s="4">
        <v>2702</v>
      </c>
      <c r="B350" s="5"/>
      <c r="C350" s="5"/>
      <c r="D350" s="5"/>
      <c r="E350" s="5"/>
      <c r="F350" s="5"/>
      <c r="G350" s="5"/>
      <c r="H350" s="5"/>
      <c r="I350" s="5"/>
      <c r="J350" s="5"/>
      <c r="K350" s="48"/>
      <c r="L350" s="12"/>
      <c r="M350" s="13"/>
      <c r="N350" s="19"/>
      <c r="O350" s="30" t="s">
        <v>22</v>
      </c>
      <c r="P350" s="31">
        <f>IF(P349/B336=0,"",P349/B336)</f>
        <v>8.6956521739130432E-2</v>
      </c>
      <c r="Q350" s="32">
        <f>IF(P349/Q349=0,"",P349/Q349)</f>
        <v>0.25</v>
      </c>
      <c r="R350" s="33" t="s">
        <v>23</v>
      </c>
    </row>
    <row r="351" spans="1:19" ht="15.75" customHeight="1" x14ac:dyDescent="0.25">
      <c r="A351" s="4">
        <v>2801</v>
      </c>
      <c r="B351" s="103"/>
      <c r="C351" s="103"/>
      <c r="D351" s="103"/>
      <c r="E351" s="103"/>
      <c r="F351" s="103"/>
      <c r="G351" s="103"/>
      <c r="H351" s="103"/>
      <c r="I351" s="103"/>
      <c r="J351" s="103"/>
      <c r="K351" s="48"/>
      <c r="L351" s="34"/>
      <c r="M351" s="35"/>
      <c r="N351" s="36"/>
      <c r="O351" s="37"/>
      <c r="P351" s="38"/>
      <c r="Q351" s="38"/>
      <c r="R351" s="39"/>
    </row>
    <row r="352" spans="1:19" ht="18" customHeight="1" x14ac:dyDescent="0.25">
      <c r="A352" s="40"/>
      <c r="B352" s="113" t="s">
        <v>24</v>
      </c>
      <c r="C352" s="113"/>
      <c r="D352" s="113"/>
      <c r="E352" s="113"/>
      <c r="F352" s="113"/>
      <c r="G352" s="113"/>
      <c r="H352" s="113"/>
      <c r="I352" s="113"/>
      <c r="J352" s="113"/>
      <c r="K352" s="102">
        <f>SUM(K339:K348)</f>
        <v>8</v>
      </c>
      <c r="L352" s="41">
        <f>IF(K344=0,"",K344/B336)</f>
        <v>4.3478260869565216E-2</v>
      </c>
      <c r="M352" s="41">
        <f>IF(K352=0,"",K352/B336)</f>
        <v>0.34782608695652173</v>
      </c>
      <c r="N352" s="42">
        <f>IF(K344=0,"0%",M352-L352)</f>
        <v>0.30434782608695654</v>
      </c>
      <c r="O352" s="2"/>
      <c r="P352" s="3"/>
      <c r="Q352" s="43"/>
      <c r="R352" s="2"/>
    </row>
    <row r="353" spans="1:19" ht="12.75" customHeight="1" x14ac:dyDescent="0.25"/>
    <row r="354" spans="1:19" ht="12.75" customHeight="1" x14ac:dyDescent="0.25"/>
    <row r="355" spans="1:19" ht="26.25" customHeight="1" x14ac:dyDescent="0.4">
      <c r="B355" s="114" t="s">
        <v>0</v>
      </c>
      <c r="C355" s="114"/>
      <c r="D355" s="114"/>
      <c r="E355" s="114"/>
      <c r="F355" s="114"/>
      <c r="G355" s="114"/>
      <c r="H355" s="114"/>
      <c r="I355" s="114"/>
      <c r="J355" s="114"/>
      <c r="K355" s="1" t="s">
        <v>39</v>
      </c>
      <c r="L355" s="1"/>
      <c r="M355" s="2"/>
      <c r="N355" s="2"/>
      <c r="O355" s="3"/>
      <c r="P355" s="2"/>
      <c r="Q355" s="3"/>
      <c r="R355" s="3"/>
      <c r="S355" s="3"/>
    </row>
    <row r="356" spans="1:19" ht="20.25" x14ac:dyDescent="0.25">
      <c r="A356" s="115" t="s">
        <v>2</v>
      </c>
      <c r="B356" s="116" t="s">
        <v>3</v>
      </c>
      <c r="C356" s="117"/>
      <c r="D356" s="117"/>
      <c r="E356" s="117"/>
      <c r="F356" s="117"/>
      <c r="G356" s="117"/>
      <c r="H356" s="117"/>
      <c r="I356" s="117"/>
      <c r="J356" s="117"/>
      <c r="K356" s="118" t="s">
        <v>4</v>
      </c>
      <c r="L356" s="112" t="s">
        <v>5</v>
      </c>
      <c r="M356" s="112" t="s">
        <v>6</v>
      </c>
      <c r="N356" s="120" t="s">
        <v>7</v>
      </c>
      <c r="O356" s="112" t="s">
        <v>8</v>
      </c>
      <c r="P356" s="110" t="s">
        <v>9</v>
      </c>
      <c r="Q356" s="110" t="s">
        <v>10</v>
      </c>
      <c r="R356" s="112" t="s">
        <v>11</v>
      </c>
    </row>
    <row r="357" spans="1:19" ht="15.75" x14ac:dyDescent="0.25">
      <c r="A357" s="111"/>
      <c r="B357" s="4" t="s">
        <v>12</v>
      </c>
      <c r="C357" s="4" t="s">
        <v>13</v>
      </c>
      <c r="D357" s="4" t="s">
        <v>14</v>
      </c>
      <c r="E357" s="4" t="s">
        <v>15</v>
      </c>
      <c r="F357" s="4" t="s">
        <v>16</v>
      </c>
      <c r="G357" s="4" t="s">
        <v>17</v>
      </c>
      <c r="H357" s="4" t="s">
        <v>18</v>
      </c>
      <c r="I357" s="4" t="s">
        <v>19</v>
      </c>
      <c r="J357" s="4" t="s">
        <v>20</v>
      </c>
      <c r="K357" s="119"/>
      <c r="L357" s="111"/>
      <c r="M357" s="111"/>
      <c r="N357" s="111"/>
      <c r="O357" s="111"/>
      <c r="P357" s="111"/>
      <c r="Q357" s="111"/>
      <c r="R357" s="111"/>
    </row>
    <row r="358" spans="1:19" ht="15.75" customHeight="1" x14ac:dyDescent="0.25">
      <c r="A358" s="4">
        <v>2101</v>
      </c>
      <c r="B358" s="5">
        <v>5</v>
      </c>
      <c r="C358" s="5"/>
      <c r="D358" s="5"/>
      <c r="E358" s="5"/>
      <c r="F358" s="5"/>
      <c r="G358" s="5"/>
      <c r="H358" s="5"/>
      <c r="I358" s="5"/>
      <c r="J358" s="5"/>
      <c r="K358" s="48"/>
      <c r="L358" s="6"/>
      <c r="M358" s="7"/>
      <c r="N358" s="8"/>
      <c r="O358" s="9"/>
      <c r="P358" s="10">
        <f>B358</f>
        <v>5</v>
      </c>
      <c r="Q358" s="11"/>
      <c r="R358" s="9"/>
    </row>
    <row r="359" spans="1:19" ht="15.75" customHeight="1" x14ac:dyDescent="0.25">
      <c r="A359" s="4">
        <v>2102</v>
      </c>
      <c r="B359" s="5"/>
      <c r="C359" s="5">
        <v>3</v>
      </c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4"/>
      <c r="O359" s="15">
        <f>IF(C359=0,"",C359/B358)</f>
        <v>0.6</v>
      </c>
      <c r="P359" s="16">
        <v>4</v>
      </c>
      <c r="Q359" s="17">
        <f t="shared" ref="Q359:Q366" si="33">IF(P359=0,"",P359/P358)</f>
        <v>0.8</v>
      </c>
      <c r="R359" s="17">
        <f t="shared" ref="R359:R366" si="34">IF(P359=0,"",100%-Q359)</f>
        <v>0.19999999999999996</v>
      </c>
    </row>
    <row r="360" spans="1:19" ht="15.75" customHeight="1" x14ac:dyDescent="0.25">
      <c r="A360" s="4">
        <v>2201</v>
      </c>
      <c r="B360" s="5"/>
      <c r="C360" s="5"/>
      <c r="D360" s="5">
        <v>1</v>
      </c>
      <c r="E360" s="5"/>
      <c r="F360" s="5"/>
      <c r="G360" s="5"/>
      <c r="H360" s="5"/>
      <c r="I360" s="5"/>
      <c r="J360" s="5"/>
      <c r="K360" s="48"/>
      <c r="L360" s="12"/>
      <c r="M360" s="13"/>
      <c r="N360" s="14"/>
      <c r="O360" s="15">
        <f>IF(D360=0,"",D360/C359)</f>
        <v>0.33333333333333331</v>
      </c>
      <c r="P360" s="16">
        <v>2</v>
      </c>
      <c r="Q360" s="17">
        <f t="shared" si="33"/>
        <v>0.5</v>
      </c>
      <c r="R360" s="17">
        <f t="shared" si="34"/>
        <v>0.5</v>
      </c>
      <c r="S360" s="18">
        <f>P360/P358</f>
        <v>0.4</v>
      </c>
    </row>
    <row r="361" spans="1:19" ht="15.75" customHeight="1" x14ac:dyDescent="0.25">
      <c r="A361" s="4">
        <v>2202</v>
      </c>
      <c r="B361" s="5"/>
      <c r="C361" s="5"/>
      <c r="D361" s="5"/>
      <c r="E361" s="5">
        <v>1</v>
      </c>
      <c r="F361" s="5"/>
      <c r="G361" s="5"/>
      <c r="H361" s="5"/>
      <c r="I361" s="5"/>
      <c r="J361" s="5"/>
      <c r="K361" s="48"/>
      <c r="L361" s="12"/>
      <c r="M361" s="13"/>
      <c r="N361" s="14"/>
      <c r="O361" s="15">
        <f>IF(E361=0,"",E361/D360)</f>
        <v>1</v>
      </c>
      <c r="P361" s="16">
        <v>2</v>
      </c>
      <c r="Q361" s="17">
        <f t="shared" si="33"/>
        <v>1</v>
      </c>
      <c r="R361" s="17">
        <f t="shared" si="34"/>
        <v>0</v>
      </c>
    </row>
    <row r="362" spans="1:19" ht="15.75" customHeight="1" x14ac:dyDescent="0.25">
      <c r="A362" s="4">
        <v>2301</v>
      </c>
      <c r="B362" s="5"/>
      <c r="C362" s="5"/>
      <c r="D362" s="5"/>
      <c r="E362" s="5"/>
      <c r="F362" s="5">
        <v>1</v>
      </c>
      <c r="G362" s="5"/>
      <c r="H362" s="5"/>
      <c r="I362" s="5"/>
      <c r="J362" s="5"/>
      <c r="K362" s="48"/>
      <c r="L362" s="12"/>
      <c r="M362" s="13"/>
      <c r="N362" s="14"/>
      <c r="O362" s="15">
        <f>IF(F362=0,"",F362/E361)</f>
        <v>1</v>
      </c>
      <c r="P362" s="16">
        <v>2</v>
      </c>
      <c r="Q362" s="17">
        <f t="shared" si="33"/>
        <v>1</v>
      </c>
      <c r="R362" s="17">
        <f t="shared" si="34"/>
        <v>0</v>
      </c>
    </row>
    <row r="363" spans="1:19" ht="15.75" customHeight="1" x14ac:dyDescent="0.25">
      <c r="A363" s="4">
        <v>2301</v>
      </c>
      <c r="B363" s="5"/>
      <c r="C363" s="5"/>
      <c r="D363" s="5"/>
      <c r="E363" s="5"/>
      <c r="F363" s="5"/>
      <c r="G363" s="5">
        <v>1</v>
      </c>
      <c r="H363" s="5"/>
      <c r="I363" s="5"/>
      <c r="J363" s="5"/>
      <c r="K363" s="48"/>
      <c r="L363" s="12"/>
      <c r="M363" s="13"/>
      <c r="N363" s="14"/>
      <c r="O363" s="15">
        <f>IF(G363=0,"",G363/F362)</f>
        <v>1</v>
      </c>
      <c r="P363" s="16">
        <v>2</v>
      </c>
      <c r="Q363" s="17">
        <f t="shared" si="33"/>
        <v>1</v>
      </c>
      <c r="R363" s="17">
        <f t="shared" si="34"/>
        <v>0</v>
      </c>
    </row>
    <row r="364" spans="1:19" ht="15.75" customHeight="1" x14ac:dyDescent="0.25">
      <c r="A364" s="4">
        <v>2401</v>
      </c>
      <c r="B364" s="5"/>
      <c r="C364" s="5"/>
      <c r="D364" s="5"/>
      <c r="E364" s="5"/>
      <c r="F364" s="5"/>
      <c r="G364" s="5"/>
      <c r="H364" s="5">
        <v>1</v>
      </c>
      <c r="I364" s="5"/>
      <c r="J364" s="5"/>
      <c r="K364" s="48"/>
      <c r="L364" s="12"/>
      <c r="M364" s="13"/>
      <c r="N364" s="14"/>
      <c r="O364" s="15">
        <f>IF(H364=0,"",H364/G363)</f>
        <v>1</v>
      </c>
      <c r="P364" s="16">
        <v>2</v>
      </c>
      <c r="Q364" s="17">
        <f t="shared" si="33"/>
        <v>1</v>
      </c>
      <c r="R364" s="17">
        <f t="shared" si="34"/>
        <v>0</v>
      </c>
    </row>
    <row r="365" spans="1:19" ht="15.75" customHeight="1" x14ac:dyDescent="0.25">
      <c r="A365" s="4">
        <v>2402</v>
      </c>
      <c r="B365" s="5"/>
      <c r="C365" s="5"/>
      <c r="D365" s="5"/>
      <c r="E365" s="5"/>
      <c r="F365" s="5"/>
      <c r="G365" s="5"/>
      <c r="H365" s="5"/>
      <c r="I365" s="5">
        <v>1</v>
      </c>
      <c r="J365" s="5"/>
      <c r="K365" s="48"/>
      <c r="L365" s="12"/>
      <c r="M365" s="13"/>
      <c r="N365" s="14"/>
      <c r="O365" s="15">
        <f>IF(I365=0,"",I365/H364)</f>
        <v>1</v>
      </c>
      <c r="P365" s="16">
        <v>2</v>
      </c>
      <c r="Q365" s="17">
        <f t="shared" si="33"/>
        <v>1</v>
      </c>
      <c r="R365" s="17">
        <f t="shared" si="34"/>
        <v>0</v>
      </c>
    </row>
    <row r="366" spans="1:19" ht="15.75" customHeight="1" x14ac:dyDescent="0.25">
      <c r="A366" s="4">
        <v>2501</v>
      </c>
      <c r="B366" s="5"/>
      <c r="C366" s="5"/>
      <c r="D366" s="5"/>
      <c r="E366" s="5"/>
      <c r="F366" s="5"/>
      <c r="G366" s="5"/>
      <c r="H366" s="5"/>
      <c r="I366" s="5"/>
      <c r="J366" s="89">
        <v>1</v>
      </c>
      <c r="K366" s="48"/>
      <c r="L366" s="12"/>
      <c r="M366" s="13"/>
      <c r="N366" s="14"/>
      <c r="O366" s="15">
        <f>IF(J366=0,"",J366/I365)</f>
        <v>1</v>
      </c>
      <c r="P366" s="16">
        <v>2</v>
      </c>
      <c r="Q366" s="17">
        <f t="shared" si="33"/>
        <v>1</v>
      </c>
      <c r="R366" s="17">
        <f t="shared" si="34"/>
        <v>0</v>
      </c>
    </row>
    <row r="367" spans="1:19" ht="15.75" customHeight="1" x14ac:dyDescent="0.25">
      <c r="A367" s="4">
        <v>2502</v>
      </c>
      <c r="B367" s="5"/>
      <c r="C367" s="5"/>
      <c r="D367" s="5"/>
      <c r="E367" s="5"/>
      <c r="F367" s="5"/>
      <c r="G367" s="5"/>
      <c r="H367" s="5"/>
      <c r="I367" s="5"/>
      <c r="J367" s="5">
        <v>1</v>
      </c>
      <c r="K367" s="48"/>
      <c r="L367" s="12"/>
      <c r="M367" s="13"/>
      <c r="N367" s="19"/>
      <c r="O367" s="20"/>
      <c r="P367" s="21">
        <v>2</v>
      </c>
      <c r="Q367" s="22"/>
      <c r="R367" s="20"/>
    </row>
    <row r="368" spans="1:19" ht="15.75" customHeight="1" x14ac:dyDescent="0.25">
      <c r="A368" s="4">
        <v>2601</v>
      </c>
      <c r="B368" s="5"/>
      <c r="C368" s="5"/>
      <c r="D368" s="5"/>
      <c r="E368" s="5"/>
      <c r="F368" s="5"/>
      <c r="G368" s="5"/>
      <c r="H368" s="5"/>
      <c r="I368" s="5"/>
      <c r="J368" s="5"/>
      <c r="K368" s="48"/>
      <c r="L368" s="12"/>
      <c r="M368" s="13"/>
      <c r="N368" s="19"/>
      <c r="O368" s="23"/>
      <c r="P368" s="21"/>
      <c r="Q368" s="24"/>
      <c r="R368" s="23"/>
    </row>
    <row r="369" spans="1:23" ht="15.75" customHeight="1" x14ac:dyDescent="0.25">
      <c r="A369" s="4">
        <v>2602</v>
      </c>
      <c r="B369" s="5"/>
      <c r="C369" s="5"/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9"/>
      <c r="O369" s="23"/>
      <c r="P369" s="21"/>
      <c r="Q369" s="24"/>
      <c r="R369" s="23"/>
    </row>
    <row r="370" spans="1:23" ht="15.75" customHeight="1" x14ac:dyDescent="0.25">
      <c r="A370" s="4">
        <v>2701</v>
      </c>
      <c r="B370" s="5"/>
      <c r="C370" s="5"/>
      <c r="D370" s="5"/>
      <c r="E370" s="5"/>
      <c r="F370" s="5"/>
      <c r="G370" s="5"/>
      <c r="H370" s="5"/>
      <c r="I370" s="5"/>
      <c r="J370" s="5"/>
      <c r="K370" s="48"/>
      <c r="L370" s="12"/>
      <c r="M370" s="13"/>
      <c r="N370" s="19"/>
      <c r="O370" s="13"/>
      <c r="P370" s="19"/>
      <c r="Q370" s="25"/>
      <c r="R370" s="23"/>
    </row>
    <row r="371" spans="1:23" ht="15.75" customHeight="1" x14ac:dyDescent="0.25">
      <c r="A371" s="4">
        <v>2702</v>
      </c>
      <c r="B371" s="5"/>
      <c r="C371" s="5"/>
      <c r="D371" s="5"/>
      <c r="E371" s="5"/>
      <c r="F371" s="5"/>
      <c r="G371" s="5"/>
      <c r="H371" s="5"/>
      <c r="I371" s="5"/>
      <c r="J371" s="5"/>
      <c r="K371" s="48"/>
      <c r="L371" s="12"/>
      <c r="M371" s="13"/>
      <c r="N371" s="19"/>
      <c r="O371" s="26" t="s">
        <v>21</v>
      </c>
      <c r="P371" s="27"/>
      <c r="Q371" s="28" t="str">
        <f>IF(SUM(K360:K367)=0,"",SUM(K360:K367))</f>
        <v/>
      </c>
      <c r="R371" s="29" t="s">
        <v>4</v>
      </c>
    </row>
    <row r="372" spans="1:23" ht="15.75" customHeight="1" x14ac:dyDescent="0.25">
      <c r="A372" s="4">
        <v>2801</v>
      </c>
      <c r="B372" s="5"/>
      <c r="C372" s="5"/>
      <c r="D372" s="5"/>
      <c r="E372" s="5"/>
      <c r="F372" s="5"/>
      <c r="G372" s="5"/>
      <c r="H372" s="5"/>
      <c r="I372" s="5"/>
      <c r="J372" s="5"/>
      <c r="K372" s="48"/>
      <c r="L372" s="12"/>
      <c r="M372" s="13"/>
      <c r="N372" s="19"/>
      <c r="O372" s="30" t="s">
        <v>22</v>
      </c>
      <c r="P372" s="31" t="str">
        <f>IF(P371/B358=0,"",P371/B358)</f>
        <v/>
      </c>
      <c r="Q372" s="32" t="e">
        <f>IF(P371/Q371=0,"",P371/Q371)</f>
        <v>#VALUE!</v>
      </c>
      <c r="R372" s="33" t="s">
        <v>23</v>
      </c>
    </row>
    <row r="373" spans="1:23" ht="15.75" customHeight="1" x14ac:dyDescent="0.25">
      <c r="A373" s="4">
        <v>2802</v>
      </c>
      <c r="B373" s="103"/>
      <c r="C373" s="103"/>
      <c r="D373" s="103"/>
      <c r="E373" s="103"/>
      <c r="F373" s="103"/>
      <c r="G373" s="103"/>
      <c r="H373" s="103"/>
      <c r="I373" s="103"/>
      <c r="J373" s="103"/>
      <c r="K373" s="48"/>
      <c r="L373" s="34"/>
      <c r="M373" s="35"/>
      <c r="N373" s="36"/>
      <c r="O373" s="37"/>
      <c r="P373" s="38"/>
      <c r="Q373" s="38"/>
      <c r="R373" s="39"/>
      <c r="W373" s="80">
        <f>AVERAGE(S360,S382)</f>
        <v>0.5</v>
      </c>
    </row>
    <row r="374" spans="1:23" ht="18" customHeight="1" x14ac:dyDescent="0.25">
      <c r="A374" s="40"/>
      <c r="B374" s="113" t="s">
        <v>24</v>
      </c>
      <c r="C374" s="113"/>
      <c r="D374" s="113"/>
      <c r="E374" s="113"/>
      <c r="F374" s="113"/>
      <c r="G374" s="113"/>
      <c r="H374" s="113"/>
      <c r="I374" s="113"/>
      <c r="J374" s="113"/>
      <c r="K374" s="102">
        <f>SUM(K361:K370)</f>
        <v>0</v>
      </c>
      <c r="L374" s="41" t="str">
        <f>IF(K366=0,"",K366/B358)</f>
        <v/>
      </c>
      <c r="M374" s="41" t="str">
        <f>IF(K374=0,"",K374/B358)</f>
        <v/>
      </c>
      <c r="N374" s="42" t="str">
        <f>IF(K366=0,"0%",M374-L374)</f>
        <v>0%</v>
      </c>
      <c r="O374" s="2"/>
      <c r="P374" s="3"/>
      <c r="Q374" s="43"/>
      <c r="R374" s="2"/>
    </row>
    <row r="375" spans="1:23" ht="12.75" customHeight="1" x14ac:dyDescent="0.25"/>
    <row r="376" spans="1:23" ht="12.75" customHeight="1" x14ac:dyDescent="0.25"/>
    <row r="377" spans="1:23" ht="26.25" x14ac:dyDescent="0.4">
      <c r="B377" s="114" t="s">
        <v>0</v>
      </c>
      <c r="C377" s="114"/>
      <c r="D377" s="114"/>
      <c r="E377" s="114"/>
      <c r="F377" s="114"/>
      <c r="G377" s="114"/>
      <c r="H377" s="114"/>
      <c r="I377" s="114"/>
      <c r="J377" s="114"/>
      <c r="K377" s="1" t="s">
        <v>40</v>
      </c>
      <c r="L377" s="1"/>
      <c r="M377" s="2"/>
      <c r="N377" s="2"/>
      <c r="O377" s="3"/>
      <c r="P377" s="2"/>
      <c r="Q377" s="3"/>
      <c r="R377" s="3"/>
      <c r="S377" s="3"/>
    </row>
    <row r="378" spans="1:23" ht="20.25" x14ac:dyDescent="0.25">
      <c r="A378" s="115" t="s">
        <v>2</v>
      </c>
      <c r="B378" s="116" t="s">
        <v>3</v>
      </c>
      <c r="C378" s="117"/>
      <c r="D378" s="117"/>
      <c r="E378" s="117"/>
      <c r="F378" s="117"/>
      <c r="G378" s="117"/>
      <c r="H378" s="117"/>
      <c r="I378" s="117"/>
      <c r="J378" s="117"/>
      <c r="K378" s="118" t="s">
        <v>4</v>
      </c>
      <c r="L378" s="112" t="s">
        <v>5</v>
      </c>
      <c r="M378" s="112" t="s">
        <v>6</v>
      </c>
      <c r="N378" s="120" t="s">
        <v>7</v>
      </c>
      <c r="O378" s="112" t="s">
        <v>8</v>
      </c>
      <c r="P378" s="110" t="s">
        <v>9</v>
      </c>
      <c r="Q378" s="110" t="s">
        <v>10</v>
      </c>
      <c r="R378" s="112" t="s">
        <v>11</v>
      </c>
    </row>
    <row r="379" spans="1:23" ht="15.75" x14ac:dyDescent="0.25">
      <c r="A379" s="111"/>
      <c r="B379" s="4" t="s">
        <v>12</v>
      </c>
      <c r="C379" s="4" t="s">
        <v>13</v>
      </c>
      <c r="D379" s="4" t="s">
        <v>14</v>
      </c>
      <c r="E379" s="4" t="s">
        <v>15</v>
      </c>
      <c r="F379" s="4" t="s">
        <v>16</v>
      </c>
      <c r="G379" s="4" t="s">
        <v>17</v>
      </c>
      <c r="H379" s="4" t="s">
        <v>18</v>
      </c>
      <c r="I379" s="4" t="s">
        <v>19</v>
      </c>
      <c r="J379" s="4" t="s">
        <v>20</v>
      </c>
      <c r="K379" s="119"/>
      <c r="L379" s="111"/>
      <c r="M379" s="111"/>
      <c r="N379" s="111"/>
      <c r="O379" s="111"/>
      <c r="P379" s="111"/>
      <c r="Q379" s="111"/>
      <c r="R379" s="111"/>
    </row>
    <row r="380" spans="1:23" ht="15.75" customHeight="1" x14ac:dyDescent="0.25">
      <c r="A380" s="4">
        <v>2102</v>
      </c>
      <c r="B380" s="5">
        <v>15</v>
      </c>
      <c r="C380" s="5"/>
      <c r="D380" s="5"/>
      <c r="E380" s="5"/>
      <c r="F380" s="5"/>
      <c r="G380" s="5"/>
      <c r="H380" s="5"/>
      <c r="I380" s="5"/>
      <c r="J380" s="5"/>
      <c r="K380" s="48"/>
      <c r="L380" s="6"/>
      <c r="M380" s="7"/>
      <c r="N380" s="8"/>
      <c r="O380" s="9"/>
      <c r="P380" s="10">
        <f>B380</f>
        <v>15</v>
      </c>
      <c r="Q380" s="11"/>
      <c r="R380" s="9"/>
    </row>
    <row r="381" spans="1:23" ht="15.75" customHeight="1" x14ac:dyDescent="0.25">
      <c r="A381" s="4">
        <v>2201</v>
      </c>
      <c r="B381" s="5"/>
      <c r="C381" s="45">
        <v>10</v>
      </c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4"/>
      <c r="O381" s="15">
        <f>IF(C381=0,"",C381/B380)</f>
        <v>0.66666666666666663</v>
      </c>
      <c r="P381" s="16">
        <v>11</v>
      </c>
      <c r="Q381" s="17">
        <f t="shared" ref="Q381:Q388" si="35">IF(P381=0,"",P381/P380)</f>
        <v>0.73333333333333328</v>
      </c>
      <c r="R381" s="17">
        <f t="shared" ref="R381:R388" si="36">IF(P381=0,"",100%-Q381)</f>
        <v>0.26666666666666672</v>
      </c>
    </row>
    <row r="382" spans="1:23" ht="15.75" customHeight="1" x14ac:dyDescent="0.25">
      <c r="A382" s="4">
        <v>2202</v>
      </c>
      <c r="B382" s="5"/>
      <c r="C382" s="5"/>
      <c r="D382" s="5">
        <v>9</v>
      </c>
      <c r="E382" s="5"/>
      <c r="F382" s="5"/>
      <c r="G382" s="5"/>
      <c r="H382" s="5"/>
      <c r="I382" s="5"/>
      <c r="J382" s="5"/>
      <c r="K382" s="48"/>
      <c r="L382" s="12"/>
      <c r="M382" s="13"/>
      <c r="N382" s="14"/>
      <c r="O382" s="15">
        <f>IF(D382=0,"",D382/C381)</f>
        <v>0.9</v>
      </c>
      <c r="P382" s="16">
        <v>9</v>
      </c>
      <c r="Q382" s="17">
        <f t="shared" si="35"/>
        <v>0.81818181818181823</v>
      </c>
      <c r="R382" s="17">
        <f t="shared" si="36"/>
        <v>0.18181818181818177</v>
      </c>
      <c r="S382" s="18">
        <f>P382/P380</f>
        <v>0.6</v>
      </c>
    </row>
    <row r="383" spans="1:23" ht="15.75" customHeight="1" x14ac:dyDescent="0.25">
      <c r="A383" s="4">
        <v>2301</v>
      </c>
      <c r="B383" s="5"/>
      <c r="C383" s="5"/>
      <c r="D383" s="5"/>
      <c r="E383" s="5">
        <v>9</v>
      </c>
      <c r="F383" s="5"/>
      <c r="G383" s="5"/>
      <c r="H383" s="5"/>
      <c r="I383" s="5"/>
      <c r="J383" s="5"/>
      <c r="K383" s="48"/>
      <c r="L383" s="12"/>
      <c r="M383" s="13"/>
      <c r="N383" s="14"/>
      <c r="O383" s="15">
        <f>IF(E383=0,"",E383/D382)</f>
        <v>1</v>
      </c>
      <c r="P383" s="16">
        <v>9</v>
      </c>
      <c r="Q383" s="17">
        <f t="shared" si="35"/>
        <v>1</v>
      </c>
      <c r="R383" s="17">
        <f t="shared" si="36"/>
        <v>0</v>
      </c>
    </row>
    <row r="384" spans="1:23" ht="15.75" customHeight="1" x14ac:dyDescent="0.25">
      <c r="A384" s="4">
        <v>2302</v>
      </c>
      <c r="B384" s="5"/>
      <c r="C384" s="5"/>
      <c r="D384" s="5"/>
      <c r="E384" s="5"/>
      <c r="F384" s="5">
        <v>8</v>
      </c>
      <c r="G384" s="5"/>
      <c r="H384" s="5"/>
      <c r="I384" s="5"/>
      <c r="J384" s="5"/>
      <c r="K384" s="48"/>
      <c r="L384" s="12"/>
      <c r="M384" s="13"/>
      <c r="N384" s="14"/>
      <c r="O384" s="15">
        <f>IF(F384=0,"",F384/E383)</f>
        <v>0.88888888888888884</v>
      </c>
      <c r="P384" s="16">
        <v>8</v>
      </c>
      <c r="Q384" s="17">
        <f t="shared" si="35"/>
        <v>0.88888888888888884</v>
      </c>
      <c r="R384" s="17">
        <f t="shared" si="36"/>
        <v>0.11111111111111116</v>
      </c>
    </row>
    <row r="385" spans="1:19" ht="15.75" customHeight="1" x14ac:dyDescent="0.25">
      <c r="A385" s="4">
        <v>2401</v>
      </c>
      <c r="B385" s="5"/>
      <c r="C385" s="5"/>
      <c r="D385" s="5"/>
      <c r="E385" s="5"/>
      <c r="F385" s="5"/>
      <c r="G385" s="5">
        <v>7</v>
      </c>
      <c r="H385" s="5"/>
      <c r="I385" s="5"/>
      <c r="J385" s="5"/>
      <c r="K385" s="48"/>
      <c r="L385" s="12"/>
      <c r="M385" s="13"/>
      <c r="N385" s="14"/>
      <c r="O385" s="15">
        <f>IF(G385=0,"",G385/F384)</f>
        <v>0.875</v>
      </c>
      <c r="P385" s="16">
        <v>7</v>
      </c>
      <c r="Q385" s="17">
        <f t="shared" si="35"/>
        <v>0.875</v>
      </c>
      <c r="R385" s="17">
        <f t="shared" si="36"/>
        <v>0.125</v>
      </c>
    </row>
    <row r="386" spans="1:19" ht="15.75" customHeight="1" x14ac:dyDescent="0.25">
      <c r="A386" s="4">
        <v>2402</v>
      </c>
      <c r="B386" s="5"/>
      <c r="C386" s="5"/>
      <c r="D386" s="5"/>
      <c r="E386" s="5"/>
      <c r="F386" s="5"/>
      <c r="G386" s="5"/>
      <c r="H386" s="5">
        <v>5</v>
      </c>
      <c r="I386" s="5"/>
      <c r="J386" s="5"/>
      <c r="K386" s="48"/>
      <c r="L386" s="12"/>
      <c r="M386" s="13"/>
      <c r="N386" s="14"/>
      <c r="O386" s="15">
        <f>IF(H386=0,"",H386/G385)</f>
        <v>0.7142857142857143</v>
      </c>
      <c r="P386" s="16">
        <v>7</v>
      </c>
      <c r="Q386" s="17">
        <f t="shared" si="35"/>
        <v>1</v>
      </c>
      <c r="R386" s="17">
        <f t="shared" si="36"/>
        <v>0</v>
      </c>
    </row>
    <row r="387" spans="1:19" ht="15.75" customHeight="1" x14ac:dyDescent="0.25">
      <c r="A387" s="4">
        <v>2501</v>
      </c>
      <c r="B387" s="5"/>
      <c r="C387" s="5"/>
      <c r="D387" s="5"/>
      <c r="E387" s="5"/>
      <c r="F387" s="5"/>
      <c r="G387" s="5"/>
      <c r="H387" s="5"/>
      <c r="I387" s="5">
        <v>2</v>
      </c>
      <c r="J387" s="5"/>
      <c r="K387" s="48"/>
      <c r="L387" s="12"/>
      <c r="M387" s="13"/>
      <c r="N387" s="14"/>
      <c r="O387" s="15">
        <f>IF(I387=0,"",I387/H386)</f>
        <v>0.4</v>
      </c>
      <c r="P387" s="16">
        <v>7</v>
      </c>
      <c r="Q387" s="17">
        <f t="shared" si="35"/>
        <v>1</v>
      </c>
      <c r="R387" s="17">
        <f t="shared" si="36"/>
        <v>0</v>
      </c>
    </row>
    <row r="388" spans="1:19" ht="15.75" customHeight="1" x14ac:dyDescent="0.25">
      <c r="A388" s="4">
        <v>2502</v>
      </c>
      <c r="B388" s="5"/>
      <c r="C388" s="5"/>
      <c r="D388" s="5"/>
      <c r="E388" s="5"/>
      <c r="F388" s="5"/>
      <c r="G388" s="5"/>
      <c r="H388" s="5"/>
      <c r="I388" s="5"/>
      <c r="J388" s="5">
        <v>0</v>
      </c>
      <c r="K388" s="48"/>
      <c r="L388" s="12"/>
      <c r="M388" s="13"/>
      <c r="N388" s="14"/>
      <c r="O388" s="15">
        <v>0</v>
      </c>
      <c r="P388" s="16">
        <v>7</v>
      </c>
      <c r="Q388" s="17">
        <f t="shared" si="35"/>
        <v>1</v>
      </c>
      <c r="R388" s="17">
        <f t="shared" si="36"/>
        <v>0</v>
      </c>
    </row>
    <row r="389" spans="1:19" ht="15.75" customHeight="1" x14ac:dyDescent="0.25">
      <c r="A389" s="4">
        <v>2601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9"/>
      <c r="O389" s="20"/>
      <c r="P389" s="21"/>
      <c r="Q389" s="22"/>
      <c r="R389" s="20"/>
    </row>
    <row r="390" spans="1:19" ht="15.75" customHeight="1" x14ac:dyDescent="0.25">
      <c r="A390" s="4">
        <v>2602</v>
      </c>
      <c r="B390" s="5"/>
      <c r="C390" s="5"/>
      <c r="D390" s="5"/>
      <c r="E390" s="5"/>
      <c r="F390" s="5"/>
      <c r="G390" s="5"/>
      <c r="H390" s="5"/>
      <c r="I390" s="5"/>
      <c r="J390" s="5"/>
      <c r="K390" s="48"/>
      <c r="L390" s="12"/>
      <c r="M390" s="13"/>
      <c r="N390" s="19"/>
      <c r="O390" s="23"/>
      <c r="P390" s="21"/>
      <c r="Q390" s="24"/>
      <c r="R390" s="23"/>
    </row>
    <row r="391" spans="1:19" ht="15.75" customHeight="1" x14ac:dyDescent="0.25">
      <c r="A391" s="4">
        <v>2701</v>
      </c>
      <c r="B391" s="5"/>
      <c r="C391" s="5"/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9"/>
      <c r="O391" s="23"/>
      <c r="P391" s="21"/>
      <c r="Q391" s="24"/>
      <c r="R391" s="23"/>
    </row>
    <row r="392" spans="1:19" ht="15.75" customHeight="1" x14ac:dyDescent="0.25">
      <c r="A392" s="4">
        <v>2702</v>
      </c>
      <c r="B392" s="5"/>
      <c r="C392" s="5"/>
      <c r="D392" s="5"/>
      <c r="E392" s="5"/>
      <c r="F392" s="5"/>
      <c r="G392" s="5"/>
      <c r="H392" s="5"/>
      <c r="I392" s="5"/>
      <c r="J392" s="5"/>
      <c r="K392" s="48"/>
      <c r="L392" s="12"/>
      <c r="M392" s="13"/>
      <c r="N392" s="19"/>
      <c r="O392" s="13"/>
      <c r="P392" s="19"/>
      <c r="Q392" s="25"/>
      <c r="R392" s="23"/>
    </row>
    <row r="393" spans="1:19" ht="15.75" customHeight="1" x14ac:dyDescent="0.25">
      <c r="A393" s="4">
        <v>2801</v>
      </c>
      <c r="B393" s="5"/>
      <c r="C393" s="5"/>
      <c r="D393" s="5"/>
      <c r="E393" s="5"/>
      <c r="F393" s="5"/>
      <c r="G393" s="5"/>
      <c r="H393" s="5"/>
      <c r="I393" s="5"/>
      <c r="J393" s="5"/>
      <c r="K393" s="48"/>
      <c r="L393" s="12"/>
      <c r="M393" s="13"/>
      <c r="N393" s="19"/>
      <c r="O393" s="26" t="s">
        <v>21</v>
      </c>
      <c r="P393" s="27"/>
      <c r="Q393" s="28" t="str">
        <f>IF(SUM(K382:K389)=0,"",SUM(K382:K389))</f>
        <v/>
      </c>
      <c r="R393" s="29" t="s">
        <v>4</v>
      </c>
    </row>
    <row r="394" spans="1:19" ht="15.75" customHeight="1" x14ac:dyDescent="0.25">
      <c r="A394" s="4">
        <v>2802</v>
      </c>
      <c r="B394" s="5"/>
      <c r="C394" s="5"/>
      <c r="D394" s="5"/>
      <c r="E394" s="5"/>
      <c r="F394" s="5"/>
      <c r="G394" s="5"/>
      <c r="H394" s="5"/>
      <c r="I394" s="5"/>
      <c r="J394" s="5"/>
      <c r="K394" s="48"/>
      <c r="L394" s="12"/>
      <c r="M394" s="13"/>
      <c r="N394" s="19"/>
      <c r="O394" s="30" t="s">
        <v>22</v>
      </c>
      <c r="P394" s="31" t="str">
        <f>IF(P393/B380=0,"",P393/B380)</f>
        <v/>
      </c>
      <c r="Q394" s="32" t="e">
        <f>IF(P393/Q393=0,"",P393/Q393)</f>
        <v>#VALUE!</v>
      </c>
      <c r="R394" s="33" t="s">
        <v>23</v>
      </c>
    </row>
    <row r="395" spans="1:19" ht="15.75" customHeight="1" x14ac:dyDescent="0.25">
      <c r="A395" s="4">
        <v>2901</v>
      </c>
      <c r="B395" s="103"/>
      <c r="C395" s="103"/>
      <c r="D395" s="103"/>
      <c r="E395" s="103"/>
      <c r="F395" s="103"/>
      <c r="G395" s="103"/>
      <c r="H395" s="103"/>
      <c r="I395" s="103"/>
      <c r="J395" s="103"/>
      <c r="K395" s="48"/>
      <c r="L395" s="34"/>
      <c r="M395" s="35"/>
      <c r="N395" s="36"/>
      <c r="O395" s="37"/>
      <c r="P395" s="38"/>
      <c r="Q395" s="38"/>
      <c r="R395" s="39"/>
    </row>
    <row r="396" spans="1:19" ht="18" customHeight="1" x14ac:dyDescent="0.25">
      <c r="A396" s="40"/>
      <c r="B396" s="113" t="s">
        <v>24</v>
      </c>
      <c r="C396" s="113"/>
      <c r="D396" s="113"/>
      <c r="E396" s="113"/>
      <c r="F396" s="113"/>
      <c r="G396" s="113"/>
      <c r="H396" s="113"/>
      <c r="I396" s="113"/>
      <c r="J396" s="113"/>
      <c r="K396" s="102">
        <f>SUM(K383:K392)</f>
        <v>0</v>
      </c>
      <c r="L396" s="41" t="str">
        <f>IF(K388=0,"",K388/B380)</f>
        <v/>
      </c>
      <c r="M396" s="41" t="str">
        <f>IF(K396=0,"",K396/B380)</f>
        <v/>
      </c>
      <c r="N396" s="42" t="str">
        <f>IF(K388=0,"0%",M396-L396)</f>
        <v>0%</v>
      </c>
      <c r="O396" s="2"/>
      <c r="P396" s="3"/>
      <c r="Q396" s="43"/>
      <c r="R396" s="2"/>
    </row>
    <row r="397" spans="1:19" ht="12.75" customHeight="1" x14ac:dyDescent="0.25"/>
    <row r="398" spans="1:19" ht="12.75" customHeight="1" x14ac:dyDescent="0.25"/>
    <row r="399" spans="1:19" ht="27" customHeight="1" x14ac:dyDescent="0.4">
      <c r="B399" s="114" t="s">
        <v>0</v>
      </c>
      <c r="C399" s="114"/>
      <c r="D399" s="114"/>
      <c r="E399" s="114"/>
      <c r="F399" s="114"/>
      <c r="G399" s="114"/>
      <c r="H399" s="114"/>
      <c r="I399" s="114"/>
      <c r="J399" s="114"/>
      <c r="K399" s="1" t="s">
        <v>42</v>
      </c>
      <c r="L399" s="1"/>
      <c r="M399" s="2"/>
      <c r="N399" s="2"/>
      <c r="O399" s="3"/>
      <c r="P399" s="2"/>
      <c r="Q399" s="3"/>
      <c r="R399" s="3"/>
      <c r="S399" s="3"/>
    </row>
    <row r="400" spans="1:19" ht="20.25" x14ac:dyDescent="0.25">
      <c r="A400" s="115" t="s">
        <v>2</v>
      </c>
      <c r="B400" s="116" t="s">
        <v>3</v>
      </c>
      <c r="C400" s="117"/>
      <c r="D400" s="117"/>
      <c r="E400" s="117"/>
      <c r="F400" s="117"/>
      <c r="G400" s="117"/>
      <c r="H400" s="117"/>
      <c r="I400" s="117"/>
      <c r="J400" s="117"/>
      <c r="K400" s="118" t="s">
        <v>4</v>
      </c>
      <c r="L400" s="112" t="s">
        <v>5</v>
      </c>
      <c r="M400" s="112" t="s">
        <v>6</v>
      </c>
      <c r="N400" s="120" t="s">
        <v>7</v>
      </c>
      <c r="O400" s="112" t="s">
        <v>8</v>
      </c>
      <c r="P400" s="110" t="s">
        <v>9</v>
      </c>
      <c r="Q400" s="110" t="s">
        <v>10</v>
      </c>
      <c r="R400" s="112" t="s">
        <v>11</v>
      </c>
    </row>
    <row r="401" spans="1:19" ht="15.75" x14ac:dyDescent="0.25">
      <c r="A401" s="111"/>
      <c r="B401" s="4" t="s">
        <v>12</v>
      </c>
      <c r="C401" s="4" t="s">
        <v>13</v>
      </c>
      <c r="D401" s="4" t="s">
        <v>14</v>
      </c>
      <c r="E401" s="4" t="s">
        <v>15</v>
      </c>
      <c r="F401" s="4" t="s">
        <v>16</v>
      </c>
      <c r="G401" s="4" t="s">
        <v>17</v>
      </c>
      <c r="H401" s="4" t="s">
        <v>18</v>
      </c>
      <c r="I401" s="4" t="s">
        <v>19</v>
      </c>
      <c r="J401" s="4" t="s">
        <v>20</v>
      </c>
      <c r="K401" s="119"/>
      <c r="L401" s="111"/>
      <c r="M401" s="111"/>
      <c r="N401" s="111"/>
      <c r="O401" s="111"/>
      <c r="P401" s="111"/>
      <c r="Q401" s="111"/>
      <c r="R401" s="111"/>
    </row>
    <row r="402" spans="1:19" ht="15.75" customHeight="1" x14ac:dyDescent="0.25">
      <c r="A402" s="4">
        <v>2202</v>
      </c>
      <c r="B402" s="5">
        <v>15</v>
      </c>
      <c r="C402" s="5"/>
      <c r="D402" s="5"/>
      <c r="E402" s="5"/>
      <c r="F402" s="5"/>
      <c r="G402" s="5"/>
      <c r="H402" s="5"/>
      <c r="I402" s="5"/>
      <c r="J402" s="5"/>
      <c r="K402" s="48"/>
      <c r="L402" s="6"/>
      <c r="M402" s="7"/>
      <c r="N402" s="8"/>
      <c r="O402" s="9"/>
      <c r="P402" s="10">
        <f>B402</f>
        <v>15</v>
      </c>
      <c r="Q402" s="11"/>
      <c r="R402" s="9"/>
    </row>
    <row r="403" spans="1:19" ht="15.75" customHeight="1" x14ac:dyDescent="0.25">
      <c r="A403" s="4">
        <v>2301</v>
      </c>
      <c r="B403" s="5"/>
      <c r="C403" s="5">
        <v>8</v>
      </c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4"/>
      <c r="O403" s="15">
        <f>IF(C403=0,"",C403/B402)</f>
        <v>0.53333333333333333</v>
      </c>
      <c r="P403" s="16">
        <v>8</v>
      </c>
      <c r="Q403" s="17">
        <f t="shared" ref="Q403:Q410" si="37">IF(P403=0,"",P403/P402)</f>
        <v>0.53333333333333333</v>
      </c>
      <c r="R403" s="17">
        <f t="shared" ref="R403:R410" si="38">IF(P403=0,"",100%-Q403)</f>
        <v>0.46666666666666667</v>
      </c>
    </row>
    <row r="404" spans="1:19" ht="15.75" customHeight="1" x14ac:dyDescent="0.25">
      <c r="A404" s="4">
        <v>2302</v>
      </c>
      <c r="B404" s="5"/>
      <c r="C404" s="5"/>
      <c r="D404" s="5">
        <v>5</v>
      </c>
      <c r="E404" s="5"/>
      <c r="F404" s="5"/>
      <c r="G404" s="5"/>
      <c r="H404" s="5"/>
      <c r="I404" s="5"/>
      <c r="J404" s="5"/>
      <c r="K404" s="48"/>
      <c r="L404" s="12"/>
      <c r="M404" s="13"/>
      <c r="N404" s="14"/>
      <c r="O404" s="15">
        <f>IF(D404=0,"",D404/C403)</f>
        <v>0.625</v>
      </c>
      <c r="P404" s="16">
        <v>6</v>
      </c>
      <c r="Q404" s="17">
        <f t="shared" si="37"/>
        <v>0.75</v>
      </c>
      <c r="R404" s="17">
        <f t="shared" si="38"/>
        <v>0.25</v>
      </c>
      <c r="S404" s="18">
        <f>P404/P402</f>
        <v>0.4</v>
      </c>
    </row>
    <row r="405" spans="1:19" ht="15.75" customHeight="1" x14ac:dyDescent="0.25">
      <c r="A405" s="4">
        <v>2401</v>
      </c>
      <c r="B405" s="5"/>
      <c r="C405" s="5"/>
      <c r="D405" s="5"/>
      <c r="E405" s="5">
        <v>4</v>
      </c>
      <c r="F405" s="5"/>
      <c r="G405" s="5"/>
      <c r="H405" s="5"/>
      <c r="I405" s="5"/>
      <c r="J405" s="5"/>
      <c r="K405" s="48"/>
      <c r="L405" s="12"/>
      <c r="M405" s="13"/>
      <c r="N405" s="14"/>
      <c r="O405" s="15">
        <f>IF(E405=0,"",E405/D404)</f>
        <v>0.8</v>
      </c>
      <c r="P405" s="16">
        <v>5</v>
      </c>
      <c r="Q405" s="17">
        <f t="shared" si="37"/>
        <v>0.83333333333333337</v>
      </c>
      <c r="R405" s="17">
        <f t="shared" si="38"/>
        <v>0.16666666666666663</v>
      </c>
    </row>
    <row r="406" spans="1:19" ht="15.75" customHeight="1" x14ac:dyDescent="0.25">
      <c r="A406" s="4">
        <v>2402</v>
      </c>
      <c r="B406" s="5"/>
      <c r="C406" s="5"/>
      <c r="D406" s="5"/>
      <c r="E406" s="5"/>
      <c r="F406" s="5">
        <v>4</v>
      </c>
      <c r="G406" s="5"/>
      <c r="H406" s="5"/>
      <c r="I406" s="5"/>
      <c r="J406" s="5"/>
      <c r="K406" s="48"/>
      <c r="L406" s="12"/>
      <c r="M406" s="13"/>
      <c r="N406" s="14"/>
      <c r="O406" s="15">
        <f>IF(F406=0,"",F406/E405)</f>
        <v>1</v>
      </c>
      <c r="P406" s="16">
        <v>5</v>
      </c>
      <c r="Q406" s="17">
        <f t="shared" si="37"/>
        <v>1</v>
      </c>
      <c r="R406" s="17">
        <f t="shared" si="38"/>
        <v>0</v>
      </c>
    </row>
    <row r="407" spans="1:19" ht="15.75" customHeight="1" x14ac:dyDescent="0.25">
      <c r="A407" s="4">
        <v>2501</v>
      </c>
      <c r="B407" s="5"/>
      <c r="C407" s="5"/>
      <c r="D407" s="5"/>
      <c r="E407" s="5"/>
      <c r="F407" s="5"/>
      <c r="G407" s="5">
        <v>4</v>
      </c>
      <c r="H407" s="5"/>
      <c r="I407" s="5"/>
      <c r="J407" s="5"/>
      <c r="K407" s="48"/>
      <c r="L407" s="12"/>
      <c r="M407" s="13"/>
      <c r="N407" s="14"/>
      <c r="O407" s="15">
        <f>IF(G407=0,"",G407/F406)</f>
        <v>1</v>
      </c>
      <c r="P407" s="16">
        <v>5</v>
      </c>
      <c r="Q407" s="17">
        <f t="shared" si="37"/>
        <v>1</v>
      </c>
      <c r="R407" s="17">
        <f t="shared" si="38"/>
        <v>0</v>
      </c>
    </row>
    <row r="408" spans="1:19" ht="15.75" customHeight="1" x14ac:dyDescent="0.25">
      <c r="A408" s="4">
        <v>2502</v>
      </c>
      <c r="B408" s="5"/>
      <c r="C408" s="5"/>
      <c r="D408" s="5"/>
      <c r="E408" s="5"/>
      <c r="F408" s="5"/>
      <c r="G408" s="5"/>
      <c r="H408" s="5">
        <v>3</v>
      </c>
      <c r="I408" s="5"/>
      <c r="J408" s="5"/>
      <c r="K408" s="48"/>
      <c r="L408" s="12"/>
      <c r="M408" s="13"/>
      <c r="N408" s="14"/>
      <c r="O408" s="15">
        <f>IF(H408=0,"",H408/G407)</f>
        <v>0.75</v>
      </c>
      <c r="P408" s="16">
        <v>5</v>
      </c>
      <c r="Q408" s="17">
        <f t="shared" si="37"/>
        <v>1</v>
      </c>
      <c r="R408" s="17">
        <f t="shared" si="38"/>
        <v>0</v>
      </c>
    </row>
    <row r="409" spans="1:19" ht="15.75" customHeight="1" x14ac:dyDescent="0.25">
      <c r="A409" s="4">
        <v>2601</v>
      </c>
      <c r="B409" s="5"/>
      <c r="C409" s="5"/>
      <c r="D409" s="5"/>
      <c r="E409" s="5"/>
      <c r="F409" s="5"/>
      <c r="G409" s="5"/>
      <c r="H409" s="5"/>
      <c r="I409" s="5"/>
      <c r="J409" s="5"/>
      <c r="K409" s="48"/>
      <c r="L409" s="12"/>
      <c r="M409" s="13"/>
      <c r="N409" s="14"/>
      <c r="O409" s="15" t="str">
        <f>IF(I409=0,"",I409/H408)</f>
        <v/>
      </c>
      <c r="P409" s="16"/>
      <c r="Q409" s="17" t="str">
        <f t="shared" si="37"/>
        <v/>
      </c>
      <c r="R409" s="17" t="str">
        <f t="shared" si="38"/>
        <v/>
      </c>
    </row>
    <row r="410" spans="1:19" ht="15.75" customHeight="1" x14ac:dyDescent="0.25">
      <c r="A410" s="4">
        <v>2602</v>
      </c>
      <c r="B410" s="5"/>
      <c r="C410" s="5"/>
      <c r="D410" s="5"/>
      <c r="E410" s="5"/>
      <c r="F410" s="5"/>
      <c r="G410" s="5"/>
      <c r="H410" s="5"/>
      <c r="I410" s="5"/>
      <c r="J410" s="5"/>
      <c r="K410" s="48"/>
      <c r="L410" s="12"/>
      <c r="M410" s="13"/>
      <c r="N410" s="14"/>
      <c r="O410" s="15" t="str">
        <f>IF(J410=0,"",J410/I409)</f>
        <v/>
      </c>
      <c r="P410" s="16"/>
      <c r="Q410" s="17" t="str">
        <f t="shared" si="37"/>
        <v/>
      </c>
      <c r="R410" s="17" t="str">
        <f t="shared" si="38"/>
        <v/>
      </c>
    </row>
    <row r="411" spans="1:19" ht="15.75" customHeight="1" x14ac:dyDescent="0.25">
      <c r="A411" s="4">
        <v>2701</v>
      </c>
      <c r="B411" s="5"/>
      <c r="C411" s="5"/>
      <c r="D411" s="5"/>
      <c r="E411" s="5"/>
      <c r="F411" s="5"/>
      <c r="G411" s="5"/>
      <c r="H411" s="5"/>
      <c r="I411" s="5"/>
      <c r="J411" s="5"/>
      <c r="K411" s="48"/>
      <c r="L411" s="12"/>
      <c r="M411" s="13"/>
      <c r="N411" s="19"/>
      <c r="O411" s="20"/>
      <c r="P411" s="21"/>
      <c r="Q411" s="22"/>
      <c r="R411" s="20"/>
    </row>
    <row r="412" spans="1:19" ht="15.75" customHeight="1" x14ac:dyDescent="0.25">
      <c r="A412" s="4">
        <v>2702</v>
      </c>
      <c r="B412" s="5"/>
      <c r="C412" s="5"/>
      <c r="D412" s="5"/>
      <c r="E412" s="5"/>
      <c r="F412" s="5"/>
      <c r="G412" s="5"/>
      <c r="H412" s="5"/>
      <c r="I412" s="5"/>
      <c r="J412" s="5"/>
      <c r="K412" s="48"/>
      <c r="L412" s="12"/>
      <c r="M412" s="13"/>
      <c r="N412" s="19"/>
      <c r="O412" s="23"/>
      <c r="P412" s="21"/>
      <c r="Q412" s="24"/>
      <c r="R412" s="23"/>
    </row>
    <row r="413" spans="1:19" ht="15.75" customHeight="1" x14ac:dyDescent="0.25">
      <c r="A413" s="4">
        <v>2801</v>
      </c>
      <c r="B413" s="5"/>
      <c r="C413" s="5"/>
      <c r="D413" s="5"/>
      <c r="E413" s="5"/>
      <c r="F413" s="5"/>
      <c r="G413" s="5"/>
      <c r="H413" s="5"/>
      <c r="I413" s="5"/>
      <c r="J413" s="5"/>
      <c r="K413" s="48"/>
      <c r="L413" s="12"/>
      <c r="M413" s="13"/>
      <c r="N413" s="19"/>
      <c r="O413" s="23"/>
      <c r="P413" s="21"/>
      <c r="Q413" s="24"/>
      <c r="R413" s="23"/>
    </row>
    <row r="414" spans="1:19" ht="15.75" customHeight="1" x14ac:dyDescent="0.25">
      <c r="A414" s="4">
        <v>2802</v>
      </c>
      <c r="B414" s="5"/>
      <c r="C414" s="5"/>
      <c r="D414" s="5"/>
      <c r="E414" s="5"/>
      <c r="F414" s="5"/>
      <c r="G414" s="5"/>
      <c r="H414" s="5"/>
      <c r="I414" s="5"/>
      <c r="J414" s="5"/>
      <c r="K414" s="48"/>
      <c r="L414" s="12"/>
      <c r="M414" s="13"/>
      <c r="N414" s="19"/>
      <c r="O414" s="13"/>
      <c r="P414" s="19"/>
      <c r="Q414" s="25"/>
      <c r="R414" s="23"/>
    </row>
    <row r="415" spans="1:19" ht="15.75" customHeight="1" x14ac:dyDescent="0.25">
      <c r="A415" s="4">
        <v>2901</v>
      </c>
      <c r="B415" s="5"/>
      <c r="C415" s="5"/>
      <c r="D415" s="5"/>
      <c r="E415" s="5"/>
      <c r="F415" s="5"/>
      <c r="G415" s="5"/>
      <c r="H415" s="5"/>
      <c r="I415" s="5"/>
      <c r="J415" s="5"/>
      <c r="K415" s="48"/>
      <c r="L415" s="12"/>
      <c r="M415" s="13"/>
      <c r="N415" s="19"/>
      <c r="O415" s="26" t="s">
        <v>21</v>
      </c>
      <c r="P415" s="27"/>
      <c r="Q415" s="28" t="str">
        <f>IF(SUM(K404:K411)=0,"",SUM(K404:K411))</f>
        <v/>
      </c>
      <c r="R415" s="29" t="s">
        <v>4</v>
      </c>
    </row>
    <row r="416" spans="1:19" ht="15.75" customHeight="1" x14ac:dyDescent="0.25">
      <c r="A416" s="4">
        <v>2902</v>
      </c>
      <c r="B416" s="5"/>
      <c r="C416" s="5"/>
      <c r="D416" s="5"/>
      <c r="E416" s="5"/>
      <c r="F416" s="5"/>
      <c r="G416" s="5"/>
      <c r="H416" s="5"/>
      <c r="I416" s="5"/>
      <c r="J416" s="5"/>
      <c r="K416" s="48"/>
      <c r="L416" s="12"/>
      <c r="M416" s="13"/>
      <c r="N416" s="19"/>
      <c r="O416" s="30" t="s">
        <v>22</v>
      </c>
      <c r="P416" s="31" t="str">
        <f>IF(P415/B402=0,"",P415/B402)</f>
        <v/>
      </c>
      <c r="Q416" s="32" t="e">
        <f>IF(P415/Q415=0,"",P415/Q415)</f>
        <v>#VALUE!</v>
      </c>
      <c r="R416" s="33" t="s">
        <v>23</v>
      </c>
    </row>
    <row r="417" spans="1:19" ht="15.75" x14ac:dyDescent="0.25">
      <c r="A417" s="4">
        <v>3001</v>
      </c>
      <c r="B417" s="103"/>
      <c r="C417" s="103"/>
      <c r="D417" s="103"/>
      <c r="E417" s="103"/>
      <c r="F417" s="103"/>
      <c r="G417" s="103"/>
      <c r="H417" s="103"/>
      <c r="I417" s="103"/>
      <c r="J417" s="103"/>
      <c r="K417" s="48"/>
      <c r="L417" s="34"/>
      <c r="M417" s="35"/>
      <c r="N417" s="36"/>
      <c r="O417" s="37"/>
      <c r="P417" s="38"/>
      <c r="Q417" s="38"/>
      <c r="R417" s="39"/>
    </row>
    <row r="418" spans="1:19" ht="18" customHeight="1" x14ac:dyDescent="0.25">
      <c r="A418" s="40"/>
      <c r="B418" s="113" t="s">
        <v>24</v>
      </c>
      <c r="C418" s="113"/>
      <c r="D418" s="113"/>
      <c r="E418" s="113"/>
      <c r="F418" s="113"/>
      <c r="G418" s="113"/>
      <c r="H418" s="113"/>
      <c r="I418" s="113"/>
      <c r="J418" s="113"/>
      <c r="K418" s="102">
        <f>SUM(K405:K414)</f>
        <v>0</v>
      </c>
      <c r="L418" s="41" t="str">
        <f>IF(K410=0,"",K410/B402)</f>
        <v/>
      </c>
      <c r="M418" s="41" t="str">
        <f>IF(K418=0,"",K418/B402)</f>
        <v/>
      </c>
      <c r="N418" s="42" t="str">
        <f>IF(K410=0,"0%",M418-L418)</f>
        <v>0%</v>
      </c>
      <c r="O418" s="2"/>
      <c r="P418" s="3"/>
      <c r="Q418" s="43"/>
      <c r="R418" s="2"/>
    </row>
    <row r="419" spans="1:19" ht="12.75" customHeight="1" x14ac:dyDescent="0.25"/>
    <row r="420" spans="1:19" ht="12.75" customHeight="1" x14ac:dyDescent="0.25"/>
    <row r="421" spans="1:19" ht="26.25" x14ac:dyDescent="0.4">
      <c r="B421" s="114" t="s">
        <v>0</v>
      </c>
      <c r="C421" s="114"/>
      <c r="D421" s="114"/>
      <c r="E421" s="114"/>
      <c r="F421" s="114"/>
      <c r="G421" s="114"/>
      <c r="H421" s="114"/>
      <c r="I421" s="114"/>
      <c r="J421" s="114"/>
      <c r="K421" s="1" t="s">
        <v>45</v>
      </c>
      <c r="L421" s="1"/>
      <c r="M421" s="2"/>
      <c r="N421" s="2"/>
      <c r="O421" s="3"/>
      <c r="P421" s="2"/>
      <c r="Q421" s="3"/>
      <c r="R421" s="3"/>
      <c r="S421" s="3"/>
    </row>
    <row r="422" spans="1:19" ht="20.25" x14ac:dyDescent="0.25">
      <c r="A422" s="115" t="s">
        <v>2</v>
      </c>
      <c r="B422" s="116" t="s">
        <v>3</v>
      </c>
      <c r="C422" s="117"/>
      <c r="D422" s="117"/>
      <c r="E422" s="117"/>
      <c r="F422" s="117"/>
      <c r="G422" s="117"/>
      <c r="H422" s="117"/>
      <c r="I422" s="117"/>
      <c r="J422" s="117"/>
      <c r="K422" s="118" t="s">
        <v>4</v>
      </c>
      <c r="L422" s="112" t="s">
        <v>5</v>
      </c>
      <c r="M422" s="112" t="s">
        <v>6</v>
      </c>
      <c r="N422" s="120" t="s">
        <v>7</v>
      </c>
      <c r="O422" s="112" t="s">
        <v>8</v>
      </c>
      <c r="P422" s="110" t="s">
        <v>9</v>
      </c>
      <c r="Q422" s="110" t="s">
        <v>10</v>
      </c>
      <c r="R422" s="112" t="s">
        <v>11</v>
      </c>
    </row>
    <row r="423" spans="1:19" ht="15.75" x14ac:dyDescent="0.25">
      <c r="A423" s="111"/>
      <c r="B423" s="4" t="s">
        <v>12</v>
      </c>
      <c r="C423" s="4" t="s">
        <v>13</v>
      </c>
      <c r="D423" s="4" t="s">
        <v>14</v>
      </c>
      <c r="E423" s="4" t="s">
        <v>15</v>
      </c>
      <c r="F423" s="4" t="s">
        <v>16</v>
      </c>
      <c r="G423" s="4" t="s">
        <v>17</v>
      </c>
      <c r="H423" s="4" t="s">
        <v>18</v>
      </c>
      <c r="I423" s="4" t="s">
        <v>19</v>
      </c>
      <c r="J423" s="4" t="s">
        <v>20</v>
      </c>
      <c r="K423" s="119"/>
      <c r="L423" s="111"/>
      <c r="M423" s="111"/>
      <c r="N423" s="111"/>
      <c r="O423" s="111"/>
      <c r="P423" s="111"/>
      <c r="Q423" s="111"/>
      <c r="R423" s="111"/>
    </row>
    <row r="424" spans="1:19" ht="15.75" customHeight="1" x14ac:dyDescent="0.25">
      <c r="A424" s="4">
        <v>2302</v>
      </c>
      <c r="B424" s="5">
        <v>12</v>
      </c>
      <c r="C424" s="5"/>
      <c r="D424" s="5"/>
      <c r="E424" s="5"/>
      <c r="F424" s="5"/>
      <c r="G424" s="5"/>
      <c r="H424" s="5"/>
      <c r="I424" s="5"/>
      <c r="J424" s="5"/>
      <c r="K424" s="48"/>
      <c r="L424" s="6"/>
      <c r="M424" s="7"/>
      <c r="N424" s="8"/>
      <c r="O424" s="9"/>
      <c r="P424" s="10">
        <f>B424</f>
        <v>12</v>
      </c>
      <c r="Q424" s="11"/>
      <c r="R424" s="9"/>
    </row>
    <row r="425" spans="1:19" ht="15.75" customHeight="1" x14ac:dyDescent="0.25">
      <c r="A425" s="4">
        <v>2401</v>
      </c>
      <c r="B425" s="5"/>
      <c r="C425" s="5">
        <v>8</v>
      </c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4"/>
      <c r="O425" s="15">
        <f>IF(C425=0,"",C425/B424)</f>
        <v>0.66666666666666663</v>
      </c>
      <c r="P425" s="16">
        <v>8</v>
      </c>
      <c r="Q425" s="17">
        <f t="shared" ref="Q425:Q432" si="39">IF(P425=0,"",P425/P424)</f>
        <v>0.66666666666666663</v>
      </c>
      <c r="R425" s="17">
        <f t="shared" ref="R425:R432" si="40">IF(P425=0,"",100%-Q425)</f>
        <v>0.33333333333333337</v>
      </c>
    </row>
    <row r="426" spans="1:19" ht="15.75" customHeight="1" x14ac:dyDescent="0.25">
      <c r="A426" s="4">
        <v>2402</v>
      </c>
      <c r="B426" s="5"/>
      <c r="C426" s="5"/>
      <c r="D426" s="5">
        <v>7</v>
      </c>
      <c r="E426" s="5"/>
      <c r="F426" s="5"/>
      <c r="G426" s="5"/>
      <c r="H426" s="5"/>
      <c r="I426" s="5"/>
      <c r="J426" s="5"/>
      <c r="K426" s="48"/>
      <c r="L426" s="12"/>
      <c r="M426" s="13"/>
      <c r="N426" s="14"/>
      <c r="O426" s="15">
        <f>IF(D426=0,"",D426/C425)</f>
        <v>0.875</v>
      </c>
      <c r="P426" s="16">
        <v>8</v>
      </c>
      <c r="Q426" s="17">
        <f t="shared" si="39"/>
        <v>1</v>
      </c>
      <c r="R426" s="17">
        <f t="shared" si="40"/>
        <v>0</v>
      </c>
      <c r="S426" s="18">
        <f>P426/P424</f>
        <v>0.66666666666666663</v>
      </c>
    </row>
    <row r="427" spans="1:19" ht="15.75" customHeight="1" x14ac:dyDescent="0.25">
      <c r="A427" s="4">
        <v>2501</v>
      </c>
      <c r="B427" s="5"/>
      <c r="C427" s="5"/>
      <c r="D427" s="5"/>
      <c r="E427" s="5">
        <v>7</v>
      </c>
      <c r="F427" s="5"/>
      <c r="G427" s="5"/>
      <c r="H427" s="5"/>
      <c r="I427" s="5"/>
      <c r="J427" s="5"/>
      <c r="K427" s="48"/>
      <c r="L427" s="12"/>
      <c r="M427" s="13"/>
      <c r="N427" s="14"/>
      <c r="O427" s="15">
        <f>IF(E427=0,"",E427/D426)</f>
        <v>1</v>
      </c>
      <c r="P427" s="16">
        <v>8</v>
      </c>
      <c r="Q427" s="17">
        <f t="shared" si="39"/>
        <v>1</v>
      </c>
      <c r="R427" s="17">
        <f t="shared" si="40"/>
        <v>0</v>
      </c>
    </row>
    <row r="428" spans="1:19" ht="15.75" customHeight="1" x14ac:dyDescent="0.25">
      <c r="A428" s="4">
        <v>2502</v>
      </c>
      <c r="B428" s="5"/>
      <c r="C428" s="5"/>
      <c r="D428" s="5"/>
      <c r="E428" s="5"/>
      <c r="F428" s="5">
        <v>7</v>
      </c>
      <c r="G428" s="5"/>
      <c r="H428" s="5"/>
      <c r="I428" s="5"/>
      <c r="J428" s="5"/>
      <c r="K428" s="48"/>
      <c r="L428" s="12"/>
      <c r="M428" s="13"/>
      <c r="N428" s="14"/>
      <c r="O428" s="15">
        <f>IF(F428=0,"",F428/E427)</f>
        <v>1</v>
      </c>
      <c r="P428" s="16">
        <v>8</v>
      </c>
      <c r="Q428" s="17">
        <f t="shared" si="39"/>
        <v>1</v>
      </c>
      <c r="R428" s="17">
        <f t="shared" si="40"/>
        <v>0</v>
      </c>
    </row>
    <row r="429" spans="1:19" ht="15.75" x14ac:dyDescent="0.25">
      <c r="A429" s="4">
        <v>2601</v>
      </c>
      <c r="B429" s="5"/>
      <c r="C429" s="5"/>
      <c r="D429" s="5"/>
      <c r="E429" s="5"/>
      <c r="F429" s="5"/>
      <c r="G429" s="5"/>
      <c r="H429" s="5"/>
      <c r="I429" s="5"/>
      <c r="J429" s="5"/>
      <c r="K429" s="48"/>
      <c r="L429" s="12"/>
      <c r="M429" s="13"/>
      <c r="N429" s="14"/>
      <c r="O429" s="15" t="str">
        <f>IF(G429=0,"",G429/F428)</f>
        <v/>
      </c>
      <c r="P429" s="16"/>
      <c r="Q429" s="17" t="str">
        <f t="shared" si="39"/>
        <v/>
      </c>
      <c r="R429" s="17" t="str">
        <f t="shared" si="40"/>
        <v/>
      </c>
    </row>
    <row r="430" spans="1:19" ht="15.75" customHeight="1" x14ac:dyDescent="0.25">
      <c r="A430" s="4">
        <v>2602</v>
      </c>
      <c r="B430" s="5"/>
      <c r="C430" s="5"/>
      <c r="D430" s="5"/>
      <c r="E430" s="5"/>
      <c r="F430" s="5"/>
      <c r="G430" s="5"/>
      <c r="H430" s="5"/>
      <c r="I430" s="5"/>
      <c r="J430" s="5"/>
      <c r="K430" s="48"/>
      <c r="L430" s="12"/>
      <c r="M430" s="13"/>
      <c r="N430" s="14"/>
      <c r="O430" s="15" t="str">
        <f>IF(H430=0,"",H430/G429)</f>
        <v/>
      </c>
      <c r="P430" s="16"/>
      <c r="Q430" s="17" t="str">
        <f t="shared" si="39"/>
        <v/>
      </c>
      <c r="R430" s="17" t="str">
        <f t="shared" si="40"/>
        <v/>
      </c>
    </row>
    <row r="431" spans="1:19" ht="15.75" customHeight="1" x14ac:dyDescent="0.25">
      <c r="A431" s="4">
        <v>2701</v>
      </c>
      <c r="B431" s="5"/>
      <c r="C431" s="5"/>
      <c r="D431" s="5"/>
      <c r="E431" s="5"/>
      <c r="F431" s="5"/>
      <c r="G431" s="5"/>
      <c r="H431" s="5"/>
      <c r="I431" s="5"/>
      <c r="J431" s="5"/>
      <c r="K431" s="48"/>
      <c r="L431" s="12"/>
      <c r="M431" s="13"/>
      <c r="N431" s="14"/>
      <c r="O431" s="15" t="str">
        <f>IF(I431=0,"",I431/H430)</f>
        <v/>
      </c>
      <c r="P431" s="16"/>
      <c r="Q431" s="17" t="str">
        <f t="shared" si="39"/>
        <v/>
      </c>
      <c r="R431" s="17" t="str">
        <f t="shared" si="40"/>
        <v/>
      </c>
    </row>
    <row r="432" spans="1:19" ht="15.75" customHeight="1" x14ac:dyDescent="0.25">
      <c r="A432" s="4">
        <v>2702</v>
      </c>
      <c r="B432" s="5"/>
      <c r="C432" s="5"/>
      <c r="D432" s="5"/>
      <c r="E432" s="5"/>
      <c r="F432" s="5"/>
      <c r="G432" s="5"/>
      <c r="H432" s="5"/>
      <c r="I432" s="5"/>
      <c r="J432" s="5"/>
      <c r="K432" s="48"/>
      <c r="L432" s="12"/>
      <c r="M432" s="13"/>
      <c r="N432" s="14"/>
      <c r="O432" s="15" t="str">
        <f>IF(J432=0,"",J432/I431)</f>
        <v/>
      </c>
      <c r="P432" s="16"/>
      <c r="Q432" s="17" t="str">
        <f t="shared" si="39"/>
        <v/>
      </c>
      <c r="R432" s="17" t="str">
        <f t="shared" si="40"/>
        <v/>
      </c>
    </row>
    <row r="433" spans="1:19" ht="15.75" customHeight="1" x14ac:dyDescent="0.25">
      <c r="A433" s="4">
        <v>2801</v>
      </c>
      <c r="B433" s="5"/>
      <c r="C433" s="5"/>
      <c r="D433" s="5"/>
      <c r="E433" s="5"/>
      <c r="F433" s="5"/>
      <c r="G433" s="5"/>
      <c r="H433" s="5"/>
      <c r="I433" s="5"/>
      <c r="J433" s="5"/>
      <c r="K433" s="48"/>
      <c r="L433" s="12"/>
      <c r="M433" s="13"/>
      <c r="N433" s="19"/>
      <c r="O433" s="20"/>
      <c r="P433" s="21"/>
      <c r="Q433" s="22"/>
      <c r="R433" s="20"/>
    </row>
    <row r="434" spans="1:19" ht="15.75" customHeight="1" x14ac:dyDescent="0.25">
      <c r="A434" s="4">
        <v>2802</v>
      </c>
      <c r="B434" s="5"/>
      <c r="C434" s="5"/>
      <c r="D434" s="5"/>
      <c r="E434" s="5"/>
      <c r="F434" s="5"/>
      <c r="G434" s="5"/>
      <c r="H434" s="5"/>
      <c r="I434" s="5"/>
      <c r="J434" s="5"/>
      <c r="K434" s="48"/>
      <c r="L434" s="12"/>
      <c r="M434" s="13"/>
      <c r="N434" s="19"/>
      <c r="O434" s="23"/>
      <c r="P434" s="21"/>
      <c r="Q434" s="24"/>
      <c r="R434" s="23"/>
    </row>
    <row r="435" spans="1:19" ht="15.75" customHeight="1" x14ac:dyDescent="0.25">
      <c r="A435" s="4">
        <v>2901</v>
      </c>
      <c r="B435" s="5"/>
      <c r="C435" s="5"/>
      <c r="D435" s="5"/>
      <c r="E435" s="5"/>
      <c r="F435" s="5"/>
      <c r="G435" s="5"/>
      <c r="H435" s="5"/>
      <c r="I435" s="5"/>
      <c r="J435" s="5"/>
      <c r="K435" s="48"/>
      <c r="L435" s="12"/>
      <c r="M435" s="13"/>
      <c r="N435" s="19"/>
      <c r="O435" s="23"/>
      <c r="P435" s="21"/>
      <c r="Q435" s="24"/>
      <c r="R435" s="23"/>
    </row>
    <row r="436" spans="1:19" ht="15.75" customHeight="1" x14ac:dyDescent="0.25">
      <c r="A436" s="4">
        <v>2902</v>
      </c>
      <c r="B436" s="5"/>
      <c r="C436" s="5"/>
      <c r="D436" s="5"/>
      <c r="E436" s="5"/>
      <c r="F436" s="5"/>
      <c r="G436" s="5"/>
      <c r="H436" s="5"/>
      <c r="I436" s="5"/>
      <c r="J436" s="5"/>
      <c r="K436" s="48"/>
      <c r="L436" s="12"/>
      <c r="M436" s="13"/>
      <c r="N436" s="19"/>
      <c r="O436" s="13"/>
      <c r="P436" s="19"/>
      <c r="Q436" s="25"/>
      <c r="R436" s="23"/>
    </row>
    <row r="437" spans="1:19" ht="15.75" customHeight="1" x14ac:dyDescent="0.25">
      <c r="A437" s="4">
        <v>3001</v>
      </c>
      <c r="B437" s="5"/>
      <c r="C437" s="5"/>
      <c r="D437" s="5"/>
      <c r="E437" s="5"/>
      <c r="F437" s="5"/>
      <c r="G437" s="5"/>
      <c r="H437" s="5"/>
      <c r="I437" s="5"/>
      <c r="J437" s="5"/>
      <c r="K437" s="48"/>
      <c r="L437" s="12"/>
      <c r="M437" s="13"/>
      <c r="N437" s="19"/>
      <c r="O437" s="26" t="s">
        <v>21</v>
      </c>
      <c r="P437" s="27"/>
      <c r="Q437" s="28" t="str">
        <f>IF(SUM(K426:K433)=0,"",SUM(K426:K433))</f>
        <v/>
      </c>
      <c r="R437" s="29" t="s">
        <v>4</v>
      </c>
    </row>
    <row r="438" spans="1:19" ht="15.75" customHeight="1" x14ac:dyDescent="0.25">
      <c r="A438" s="4">
        <v>3002</v>
      </c>
      <c r="B438" s="5"/>
      <c r="C438" s="5"/>
      <c r="D438" s="5"/>
      <c r="E438" s="5"/>
      <c r="F438" s="5"/>
      <c r="G438" s="5"/>
      <c r="H438" s="5"/>
      <c r="I438" s="5"/>
      <c r="J438" s="5"/>
      <c r="K438" s="48"/>
      <c r="L438" s="12"/>
      <c r="M438" s="13"/>
      <c r="N438" s="19"/>
      <c r="O438" s="30" t="s">
        <v>22</v>
      </c>
      <c r="P438" s="31" t="str">
        <f>IF(P437/B424=0,"",P437/B424)</f>
        <v/>
      </c>
      <c r="Q438" s="32" t="e">
        <f>IF(P437/Q437=0,"",P437/Q437)</f>
        <v>#VALUE!</v>
      </c>
      <c r="R438" s="33" t="s">
        <v>23</v>
      </c>
    </row>
    <row r="439" spans="1:19" ht="15.75" x14ac:dyDescent="0.25">
      <c r="A439" s="4">
        <v>3101</v>
      </c>
      <c r="B439" s="103"/>
      <c r="C439" s="103"/>
      <c r="D439" s="103"/>
      <c r="E439" s="103"/>
      <c r="F439" s="103"/>
      <c r="G439" s="103"/>
      <c r="H439" s="103"/>
      <c r="I439" s="103"/>
      <c r="J439" s="103"/>
      <c r="K439" s="48"/>
      <c r="L439" s="34"/>
      <c r="M439" s="35"/>
      <c r="N439" s="36"/>
      <c r="O439" s="37"/>
      <c r="P439" s="38"/>
      <c r="Q439" s="38"/>
      <c r="R439" s="39"/>
    </row>
    <row r="440" spans="1:19" ht="18" customHeight="1" x14ac:dyDescent="0.25">
      <c r="A440" s="40"/>
      <c r="B440" s="113" t="s">
        <v>24</v>
      </c>
      <c r="C440" s="113"/>
      <c r="D440" s="113"/>
      <c r="E440" s="113"/>
      <c r="F440" s="113"/>
      <c r="G440" s="113"/>
      <c r="H440" s="113"/>
      <c r="I440" s="113"/>
      <c r="J440" s="113"/>
      <c r="K440" s="102">
        <f>SUM(K427:K436)</f>
        <v>0</v>
      </c>
      <c r="L440" s="41" t="str">
        <f>IF(K432=0,"",K432/B424)</f>
        <v/>
      </c>
      <c r="M440" s="41" t="str">
        <f>IF(K440=0,"",K440/B424)</f>
        <v/>
      </c>
      <c r="N440" s="42" t="str">
        <f>IF(K432=0,"0%",M440-L440)</f>
        <v>0%</v>
      </c>
      <c r="O440" s="2"/>
      <c r="P440" s="3"/>
      <c r="Q440" s="43"/>
      <c r="R440" s="2"/>
    </row>
    <row r="441" spans="1:19" ht="12.75" customHeight="1" x14ac:dyDescent="0.25"/>
    <row r="442" spans="1:19" ht="12.75" customHeight="1" x14ac:dyDescent="0.25"/>
    <row r="443" spans="1:19" ht="26.25" x14ac:dyDescent="0.4">
      <c r="B443" s="114" t="s">
        <v>0</v>
      </c>
      <c r="C443" s="114"/>
      <c r="D443" s="114"/>
      <c r="E443" s="114"/>
      <c r="F443" s="114"/>
      <c r="G443" s="114"/>
      <c r="H443" s="114"/>
      <c r="I443" s="114"/>
      <c r="J443" s="114"/>
      <c r="K443" s="1" t="s">
        <v>47</v>
      </c>
      <c r="L443" s="1"/>
      <c r="M443" s="2"/>
      <c r="N443" s="2"/>
      <c r="O443" s="3"/>
      <c r="P443" s="2"/>
      <c r="Q443" s="3"/>
      <c r="R443" s="3"/>
      <c r="S443" s="3"/>
    </row>
    <row r="444" spans="1:19" ht="20.25" x14ac:dyDescent="0.25">
      <c r="A444" s="115" t="s">
        <v>2</v>
      </c>
      <c r="B444" s="116" t="s">
        <v>3</v>
      </c>
      <c r="C444" s="117"/>
      <c r="D444" s="117"/>
      <c r="E444" s="117"/>
      <c r="F444" s="117"/>
      <c r="G444" s="117"/>
      <c r="H444" s="117"/>
      <c r="I444" s="117"/>
      <c r="J444" s="117"/>
      <c r="K444" s="118" t="s">
        <v>4</v>
      </c>
      <c r="L444" s="112" t="s">
        <v>5</v>
      </c>
      <c r="M444" s="112" t="s">
        <v>6</v>
      </c>
      <c r="N444" s="120" t="s">
        <v>7</v>
      </c>
      <c r="O444" s="112" t="s">
        <v>8</v>
      </c>
      <c r="P444" s="110" t="s">
        <v>9</v>
      </c>
      <c r="Q444" s="110" t="s">
        <v>10</v>
      </c>
      <c r="R444" s="112" t="s">
        <v>11</v>
      </c>
    </row>
    <row r="445" spans="1:19" ht="15.75" x14ac:dyDescent="0.25">
      <c r="A445" s="111"/>
      <c r="B445" s="4" t="s">
        <v>12</v>
      </c>
      <c r="C445" s="4" t="s">
        <v>13</v>
      </c>
      <c r="D445" s="4" t="s">
        <v>14</v>
      </c>
      <c r="E445" s="4" t="s">
        <v>15</v>
      </c>
      <c r="F445" s="4" t="s">
        <v>16</v>
      </c>
      <c r="G445" s="4" t="s">
        <v>17</v>
      </c>
      <c r="H445" s="4" t="s">
        <v>18</v>
      </c>
      <c r="I445" s="4" t="s">
        <v>19</v>
      </c>
      <c r="J445" s="4" t="s">
        <v>20</v>
      </c>
      <c r="K445" s="119"/>
      <c r="L445" s="111"/>
      <c r="M445" s="111"/>
      <c r="N445" s="111"/>
      <c r="O445" s="111"/>
      <c r="P445" s="111"/>
      <c r="Q445" s="111"/>
      <c r="R445" s="111"/>
    </row>
    <row r="446" spans="1:19" ht="15.75" x14ac:dyDescent="0.25">
      <c r="A446" s="4">
        <v>2302</v>
      </c>
      <c r="B446" s="5">
        <v>8</v>
      </c>
      <c r="C446" s="5"/>
      <c r="D446" s="5"/>
      <c r="E446" s="5"/>
      <c r="F446" s="5"/>
      <c r="G446" s="5"/>
      <c r="H446" s="5"/>
      <c r="I446" s="5"/>
      <c r="J446" s="5"/>
      <c r="K446" s="48"/>
      <c r="L446" s="6"/>
      <c r="M446" s="7"/>
      <c r="N446" s="8"/>
      <c r="O446" s="9"/>
      <c r="P446" s="10">
        <f>B446</f>
        <v>8</v>
      </c>
      <c r="Q446" s="11"/>
      <c r="R446" s="9"/>
    </row>
    <row r="447" spans="1:19" ht="15.75" customHeight="1" x14ac:dyDescent="0.25">
      <c r="A447" s="4">
        <v>2401</v>
      </c>
      <c r="B447" s="5"/>
      <c r="C447" s="5">
        <v>4</v>
      </c>
      <c r="D447" s="5"/>
      <c r="E447" s="5"/>
      <c r="F447" s="5"/>
      <c r="G447" s="5"/>
      <c r="H447" s="5"/>
      <c r="I447" s="5"/>
      <c r="J447" s="5"/>
      <c r="K447" s="48"/>
      <c r="L447" s="12"/>
      <c r="M447" s="13"/>
      <c r="N447" s="14"/>
      <c r="O447" s="15">
        <f>IF(C447=0,"",C447/B446)</f>
        <v>0.5</v>
      </c>
      <c r="P447" s="16">
        <v>4</v>
      </c>
      <c r="Q447" s="17">
        <f t="shared" ref="Q447:Q454" si="41">IF(P447=0,"",P447/P446)</f>
        <v>0.5</v>
      </c>
      <c r="R447" s="17">
        <f t="shared" ref="R447:R454" si="42">IF(P447=0,"",100%-Q447)</f>
        <v>0.5</v>
      </c>
    </row>
    <row r="448" spans="1:19" ht="15.75" customHeight="1" x14ac:dyDescent="0.25">
      <c r="A448" s="4">
        <v>2402</v>
      </c>
      <c r="B448" s="5"/>
      <c r="C448" s="5"/>
      <c r="D448" s="5">
        <v>4</v>
      </c>
      <c r="E448" s="5"/>
      <c r="F448" s="5"/>
      <c r="G448" s="5"/>
      <c r="H448" s="5"/>
      <c r="I448" s="5"/>
      <c r="J448" s="5"/>
      <c r="K448" s="48"/>
      <c r="L448" s="12"/>
      <c r="M448" s="13"/>
      <c r="N448" s="14"/>
      <c r="O448" s="15">
        <f>IF(D448=0,"",D448/C447)</f>
        <v>1</v>
      </c>
      <c r="P448" s="16">
        <v>4</v>
      </c>
      <c r="Q448" s="17">
        <f t="shared" si="41"/>
        <v>1</v>
      </c>
      <c r="R448" s="17">
        <f t="shared" si="42"/>
        <v>0</v>
      </c>
      <c r="S448" s="18">
        <f>P448/P446</f>
        <v>0.5</v>
      </c>
    </row>
    <row r="449" spans="1:18" ht="15.75" customHeight="1" x14ac:dyDescent="0.25">
      <c r="A449" s="4">
        <v>2501</v>
      </c>
      <c r="B449" s="5"/>
      <c r="C449" s="5"/>
      <c r="D449" s="5"/>
      <c r="E449" s="5"/>
      <c r="F449" s="5"/>
      <c r="G449" s="5"/>
      <c r="H449" s="5"/>
      <c r="I449" s="5"/>
      <c r="J449" s="5"/>
      <c r="K449" s="48"/>
      <c r="L449" s="12"/>
      <c r="M449" s="13"/>
      <c r="N449" s="14"/>
      <c r="O449" s="15" t="str">
        <f>IF(E449=0,"",E449/D448)</f>
        <v/>
      </c>
      <c r="P449" s="16"/>
      <c r="Q449" s="17" t="str">
        <f t="shared" si="41"/>
        <v/>
      </c>
      <c r="R449" s="17" t="str">
        <f t="shared" si="42"/>
        <v/>
      </c>
    </row>
    <row r="450" spans="1:18" ht="15.75" customHeight="1" x14ac:dyDescent="0.25">
      <c r="A450" s="4">
        <v>2502</v>
      </c>
      <c r="B450" s="5"/>
      <c r="C450" s="5"/>
      <c r="D450" s="5"/>
      <c r="E450" s="5"/>
      <c r="F450" s="5"/>
      <c r="G450" s="5"/>
      <c r="H450" s="5"/>
      <c r="I450" s="5"/>
      <c r="J450" s="5"/>
      <c r="K450" s="48"/>
      <c r="L450" s="12"/>
      <c r="M450" s="13"/>
      <c r="N450" s="14"/>
      <c r="O450" s="15" t="str">
        <f>IF(F450=0,"",F450/E449)</f>
        <v/>
      </c>
      <c r="P450" s="16"/>
      <c r="Q450" s="17" t="str">
        <f t="shared" si="41"/>
        <v/>
      </c>
      <c r="R450" s="17" t="str">
        <f t="shared" si="42"/>
        <v/>
      </c>
    </row>
    <row r="451" spans="1:18" ht="15.75" customHeight="1" x14ac:dyDescent="0.25">
      <c r="A451" s="4">
        <v>2601</v>
      </c>
      <c r="B451" s="5"/>
      <c r="C451" s="5"/>
      <c r="D451" s="5"/>
      <c r="E451" s="5"/>
      <c r="F451" s="5"/>
      <c r="G451" s="5"/>
      <c r="H451" s="5"/>
      <c r="I451" s="5"/>
      <c r="J451" s="5"/>
      <c r="K451" s="48"/>
      <c r="L451" s="12"/>
      <c r="M451" s="13"/>
      <c r="N451" s="14"/>
      <c r="O451" s="15" t="str">
        <f>IF(G451=0,"",G451/F450)</f>
        <v/>
      </c>
      <c r="P451" s="16"/>
      <c r="Q451" s="17" t="str">
        <f t="shared" si="41"/>
        <v/>
      </c>
      <c r="R451" s="17" t="str">
        <f t="shared" si="42"/>
        <v/>
      </c>
    </row>
    <row r="452" spans="1:18" ht="15.75" customHeight="1" x14ac:dyDescent="0.25">
      <c r="A452" s="4">
        <v>2602</v>
      </c>
      <c r="B452" s="5"/>
      <c r="C452" s="5"/>
      <c r="D452" s="5"/>
      <c r="E452" s="5"/>
      <c r="F452" s="5"/>
      <c r="G452" s="5"/>
      <c r="H452" s="5"/>
      <c r="I452" s="5"/>
      <c r="J452" s="5"/>
      <c r="K452" s="48"/>
      <c r="L452" s="12"/>
      <c r="M452" s="13"/>
      <c r="N452" s="14"/>
      <c r="O452" s="15" t="str">
        <f>IF(H452=0,"",H452/G451)</f>
        <v/>
      </c>
      <c r="P452" s="16"/>
      <c r="Q452" s="17" t="str">
        <f t="shared" si="41"/>
        <v/>
      </c>
      <c r="R452" s="17" t="str">
        <f t="shared" si="42"/>
        <v/>
      </c>
    </row>
    <row r="453" spans="1:18" ht="15.75" customHeight="1" x14ac:dyDescent="0.25">
      <c r="A453" s="4">
        <v>2701</v>
      </c>
      <c r="B453" s="5"/>
      <c r="C453" s="5"/>
      <c r="D453" s="5"/>
      <c r="E453" s="5"/>
      <c r="F453" s="5"/>
      <c r="G453" s="5"/>
      <c r="H453" s="5"/>
      <c r="I453" s="5"/>
      <c r="J453" s="5"/>
      <c r="K453" s="48"/>
      <c r="L453" s="12"/>
      <c r="M453" s="13"/>
      <c r="N453" s="14"/>
      <c r="O453" s="15" t="str">
        <f>IF(I453=0,"",I453/H452)</f>
        <v/>
      </c>
      <c r="P453" s="16"/>
      <c r="Q453" s="17" t="str">
        <f t="shared" si="41"/>
        <v/>
      </c>
      <c r="R453" s="17" t="str">
        <f t="shared" si="42"/>
        <v/>
      </c>
    </row>
    <row r="454" spans="1:18" ht="15.75" customHeight="1" x14ac:dyDescent="0.25">
      <c r="A454" s="4">
        <v>2702</v>
      </c>
      <c r="B454" s="5"/>
      <c r="C454" s="5"/>
      <c r="D454" s="5"/>
      <c r="E454" s="5"/>
      <c r="F454" s="5"/>
      <c r="G454" s="5"/>
      <c r="H454" s="5"/>
      <c r="I454" s="5"/>
      <c r="J454" s="5"/>
      <c r="K454" s="48"/>
      <c r="L454" s="12"/>
      <c r="M454" s="13"/>
      <c r="N454" s="14"/>
      <c r="O454" s="15" t="str">
        <f>IF(J454=0,"",J454/I453)</f>
        <v/>
      </c>
      <c r="P454" s="16"/>
      <c r="Q454" s="17" t="str">
        <f t="shared" si="41"/>
        <v/>
      </c>
      <c r="R454" s="17" t="str">
        <f t="shared" si="42"/>
        <v/>
      </c>
    </row>
    <row r="455" spans="1:18" ht="15.75" customHeight="1" x14ac:dyDescent="0.25">
      <c r="A455" s="4">
        <v>2801</v>
      </c>
      <c r="B455" s="5"/>
      <c r="C455" s="5"/>
      <c r="D455" s="5"/>
      <c r="E455" s="5"/>
      <c r="F455" s="5"/>
      <c r="G455" s="5"/>
      <c r="H455" s="5"/>
      <c r="I455" s="5"/>
      <c r="J455" s="5"/>
      <c r="K455" s="48"/>
      <c r="L455" s="12"/>
      <c r="M455" s="13"/>
      <c r="N455" s="19"/>
      <c r="O455" s="20"/>
      <c r="P455" s="21"/>
      <c r="Q455" s="22"/>
      <c r="R455" s="20"/>
    </row>
    <row r="456" spans="1:18" ht="15.75" customHeight="1" x14ac:dyDescent="0.25">
      <c r="A456" s="4">
        <v>2802</v>
      </c>
      <c r="B456" s="5"/>
      <c r="C456" s="5"/>
      <c r="D456" s="5"/>
      <c r="E456" s="5"/>
      <c r="F456" s="5"/>
      <c r="G456" s="5"/>
      <c r="H456" s="5"/>
      <c r="I456" s="5"/>
      <c r="J456" s="5"/>
      <c r="K456" s="48"/>
      <c r="L456" s="12"/>
      <c r="M456" s="13"/>
      <c r="N456" s="19"/>
      <c r="O456" s="23"/>
      <c r="P456" s="21"/>
      <c r="Q456" s="24"/>
      <c r="R456" s="23"/>
    </row>
    <row r="457" spans="1:18" ht="15.75" customHeight="1" x14ac:dyDescent="0.25">
      <c r="A457" s="4">
        <v>2901</v>
      </c>
      <c r="B457" s="5"/>
      <c r="C457" s="5"/>
      <c r="D457" s="5"/>
      <c r="E457" s="5"/>
      <c r="F457" s="5"/>
      <c r="G457" s="5"/>
      <c r="H457" s="5"/>
      <c r="I457" s="5"/>
      <c r="J457" s="5"/>
      <c r="K457" s="48"/>
      <c r="L457" s="12"/>
      <c r="M457" s="13"/>
      <c r="N457" s="19"/>
      <c r="O457" s="23"/>
      <c r="P457" s="21"/>
      <c r="Q457" s="24"/>
      <c r="R457" s="23"/>
    </row>
    <row r="458" spans="1:18" ht="15.75" customHeight="1" x14ac:dyDescent="0.25">
      <c r="A458" s="4">
        <v>2902</v>
      </c>
      <c r="B458" s="5"/>
      <c r="C458" s="5"/>
      <c r="D458" s="5"/>
      <c r="E458" s="5"/>
      <c r="F458" s="5"/>
      <c r="G458" s="5"/>
      <c r="H458" s="5"/>
      <c r="I458" s="5"/>
      <c r="J458" s="5"/>
      <c r="K458" s="48"/>
      <c r="L458" s="12"/>
      <c r="M458" s="13"/>
      <c r="N458" s="19"/>
      <c r="O458" s="13"/>
      <c r="P458" s="19"/>
      <c r="Q458" s="25"/>
      <c r="R458" s="23"/>
    </row>
    <row r="459" spans="1:18" ht="15.75" customHeight="1" x14ac:dyDescent="0.25">
      <c r="A459" s="4">
        <v>3001</v>
      </c>
      <c r="B459" s="5"/>
      <c r="C459" s="5"/>
      <c r="D459" s="5"/>
      <c r="E459" s="5"/>
      <c r="F459" s="5"/>
      <c r="G459" s="5"/>
      <c r="H459" s="5"/>
      <c r="I459" s="5"/>
      <c r="J459" s="5"/>
      <c r="K459" s="48"/>
      <c r="L459" s="12"/>
      <c r="M459" s="13"/>
      <c r="N459" s="19"/>
      <c r="O459" s="26" t="s">
        <v>21</v>
      </c>
      <c r="P459" s="27"/>
      <c r="Q459" s="28" t="str">
        <f>IF(SUM(K448:K455)=0,"",SUM(K448:K455))</f>
        <v/>
      </c>
      <c r="R459" s="29" t="s">
        <v>4</v>
      </c>
    </row>
    <row r="460" spans="1:18" ht="15.75" customHeight="1" x14ac:dyDescent="0.25">
      <c r="A460" s="4">
        <v>3002</v>
      </c>
      <c r="B460" s="5"/>
      <c r="C460" s="5"/>
      <c r="D460" s="5"/>
      <c r="E460" s="5"/>
      <c r="F460" s="5"/>
      <c r="G460" s="5"/>
      <c r="H460" s="5"/>
      <c r="I460" s="5"/>
      <c r="J460" s="5"/>
      <c r="K460" s="48"/>
      <c r="L460" s="12"/>
      <c r="M460" s="13"/>
      <c r="N460" s="19"/>
      <c r="O460" s="30" t="s">
        <v>22</v>
      </c>
      <c r="P460" s="31" t="str">
        <f>IF(P459/B446=0,"",P459/B446)</f>
        <v/>
      </c>
      <c r="Q460" s="32" t="e">
        <f>IF(P459/Q459=0,"",P459/Q459)</f>
        <v>#VALUE!</v>
      </c>
      <c r="R460" s="33" t="s">
        <v>23</v>
      </c>
    </row>
    <row r="461" spans="1:18" ht="15.75" x14ac:dyDescent="0.25">
      <c r="A461" s="4">
        <v>3101</v>
      </c>
      <c r="B461" s="103"/>
      <c r="C461" s="103"/>
      <c r="D461" s="103"/>
      <c r="E461" s="103"/>
      <c r="F461" s="103"/>
      <c r="G461" s="103"/>
      <c r="H461" s="103"/>
      <c r="I461" s="103"/>
      <c r="J461" s="103"/>
      <c r="K461" s="48"/>
      <c r="L461" s="34"/>
      <c r="M461" s="35"/>
      <c r="N461" s="36"/>
      <c r="O461" s="37"/>
      <c r="P461" s="38"/>
      <c r="Q461" s="38"/>
      <c r="R461" s="39"/>
    </row>
    <row r="462" spans="1:18" ht="18" customHeight="1" x14ac:dyDescent="0.25">
      <c r="A462" s="40"/>
      <c r="B462" s="113" t="s">
        <v>24</v>
      </c>
      <c r="C462" s="113"/>
      <c r="D462" s="113"/>
      <c r="E462" s="113"/>
      <c r="F462" s="113"/>
      <c r="G462" s="113"/>
      <c r="H462" s="113"/>
      <c r="I462" s="113"/>
      <c r="J462" s="113"/>
      <c r="K462" s="102">
        <f>SUM(K449:K458)</f>
        <v>0</v>
      </c>
      <c r="L462" s="41" t="str">
        <f>IF(K454=0,"",K454/B446)</f>
        <v/>
      </c>
      <c r="M462" s="41" t="str">
        <f>IF(K462=0,"",K462/B446)</f>
        <v/>
      </c>
      <c r="N462" s="42" t="str">
        <f>IF(K454=0,"0%",M462-L462)</f>
        <v>0%</v>
      </c>
      <c r="O462" s="2"/>
      <c r="P462" s="3"/>
      <c r="Q462" s="43"/>
      <c r="R462" s="2"/>
    </row>
    <row r="463" spans="1:18" ht="12.75" customHeight="1" x14ac:dyDescent="0.25"/>
    <row r="464" spans="1:18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</sheetData>
  <mergeCells count="240">
    <mergeCell ref="B418:J418"/>
    <mergeCell ref="B421:J421"/>
    <mergeCell ref="B440:J440"/>
    <mergeCell ref="B443:J443"/>
    <mergeCell ref="B462:J462"/>
    <mergeCell ref="B242:J242"/>
    <mergeCell ref="B264:J264"/>
    <mergeCell ref="B286:J286"/>
    <mergeCell ref="B308:J308"/>
    <mergeCell ref="B289:J289"/>
    <mergeCell ref="B267:J267"/>
    <mergeCell ref="B311:J311"/>
    <mergeCell ref="B330:J330"/>
    <mergeCell ref="B333:J333"/>
    <mergeCell ref="B35:J35"/>
    <mergeCell ref="B58:J58"/>
    <mergeCell ref="B81:J81"/>
    <mergeCell ref="B104:J104"/>
    <mergeCell ref="B127:J127"/>
    <mergeCell ref="B150:J150"/>
    <mergeCell ref="B173:J173"/>
    <mergeCell ref="B196:J196"/>
    <mergeCell ref="B219:J219"/>
    <mergeCell ref="R444:R445"/>
    <mergeCell ref="A444:A445"/>
    <mergeCell ref="B444:J444"/>
    <mergeCell ref="K444:K445"/>
    <mergeCell ref="L444:L445"/>
    <mergeCell ref="M444:M445"/>
    <mergeCell ref="N444:N445"/>
    <mergeCell ref="O444:O445"/>
    <mergeCell ref="P444:P445"/>
    <mergeCell ref="Q444:Q445"/>
    <mergeCell ref="N223:N224"/>
    <mergeCell ref="O223:O224"/>
    <mergeCell ref="P223:P224"/>
    <mergeCell ref="Q223:Q224"/>
    <mergeCell ref="R223:R224"/>
    <mergeCell ref="B222:J222"/>
    <mergeCell ref="A223:A224"/>
    <mergeCell ref="B223:J223"/>
    <mergeCell ref="K223:K224"/>
    <mergeCell ref="L223:L224"/>
    <mergeCell ref="M223:M224"/>
    <mergeCell ref="O16:O17"/>
    <mergeCell ref="P16:P17"/>
    <mergeCell ref="Q16:Q17"/>
    <mergeCell ref="R16:R17"/>
    <mergeCell ref="B15:J15"/>
    <mergeCell ref="A16:A17"/>
    <mergeCell ref="B16:J16"/>
    <mergeCell ref="K16:K17"/>
    <mergeCell ref="L16:L17"/>
    <mergeCell ref="M16:M17"/>
    <mergeCell ref="N16:N17"/>
    <mergeCell ref="N39:N40"/>
    <mergeCell ref="O39:O40"/>
    <mergeCell ref="P39:P40"/>
    <mergeCell ref="Q39:Q40"/>
    <mergeCell ref="R39:R40"/>
    <mergeCell ref="B38:J38"/>
    <mergeCell ref="A39:A40"/>
    <mergeCell ref="B39:J39"/>
    <mergeCell ref="K39:K40"/>
    <mergeCell ref="L39:L40"/>
    <mergeCell ref="M39:M40"/>
    <mergeCell ref="N62:N63"/>
    <mergeCell ref="O62:O63"/>
    <mergeCell ref="P62:P63"/>
    <mergeCell ref="Q62:Q63"/>
    <mergeCell ref="R62:R63"/>
    <mergeCell ref="B61:J61"/>
    <mergeCell ref="A62:A63"/>
    <mergeCell ref="B62:J62"/>
    <mergeCell ref="K62:K63"/>
    <mergeCell ref="L62:L63"/>
    <mergeCell ref="M62:M63"/>
    <mergeCell ref="N246:N247"/>
    <mergeCell ref="O246:O247"/>
    <mergeCell ref="P246:P247"/>
    <mergeCell ref="Q246:Q247"/>
    <mergeCell ref="R246:R247"/>
    <mergeCell ref="P334:P335"/>
    <mergeCell ref="Q334:Q335"/>
    <mergeCell ref="R334:R335"/>
    <mergeCell ref="B334:J334"/>
    <mergeCell ref="K334:K335"/>
    <mergeCell ref="L334:L335"/>
    <mergeCell ref="M334:M335"/>
    <mergeCell ref="N334:N335"/>
    <mergeCell ref="O334:O335"/>
    <mergeCell ref="K246:K247"/>
    <mergeCell ref="L246:L247"/>
    <mergeCell ref="M246:M247"/>
    <mergeCell ref="Q268:Q269"/>
    <mergeCell ref="R268:R269"/>
    <mergeCell ref="K268:K269"/>
    <mergeCell ref="L268:L269"/>
    <mergeCell ref="M268:M269"/>
    <mergeCell ref="N268:N269"/>
    <mergeCell ref="O268:O269"/>
    <mergeCell ref="P356:P357"/>
    <mergeCell ref="Q356:Q357"/>
    <mergeCell ref="R356:R357"/>
    <mergeCell ref="B356:J356"/>
    <mergeCell ref="K356:K357"/>
    <mergeCell ref="L356:L357"/>
    <mergeCell ref="M356:M357"/>
    <mergeCell ref="N356:N357"/>
    <mergeCell ref="O356:O357"/>
    <mergeCell ref="P378:P379"/>
    <mergeCell ref="Q378:Q379"/>
    <mergeCell ref="R378:R379"/>
    <mergeCell ref="B378:J378"/>
    <mergeCell ref="K378:K379"/>
    <mergeCell ref="L378:L379"/>
    <mergeCell ref="M378:M379"/>
    <mergeCell ref="N378:N379"/>
    <mergeCell ref="O378:O379"/>
    <mergeCell ref="A246:A247"/>
    <mergeCell ref="A268:A269"/>
    <mergeCell ref="A290:A291"/>
    <mergeCell ref="A312:A313"/>
    <mergeCell ref="A334:A335"/>
    <mergeCell ref="A356:A357"/>
    <mergeCell ref="A378:A379"/>
    <mergeCell ref="A400:A401"/>
    <mergeCell ref="B245:J245"/>
    <mergeCell ref="B246:J246"/>
    <mergeCell ref="B268:J268"/>
    <mergeCell ref="B352:J352"/>
    <mergeCell ref="B355:J355"/>
    <mergeCell ref="B374:J374"/>
    <mergeCell ref="B377:J377"/>
    <mergeCell ref="B396:J396"/>
    <mergeCell ref="B399:J399"/>
    <mergeCell ref="P268:P269"/>
    <mergeCell ref="P290:P291"/>
    <mergeCell ref="Q290:Q291"/>
    <mergeCell ref="R290:R291"/>
    <mergeCell ref="B290:J290"/>
    <mergeCell ref="K290:K291"/>
    <mergeCell ref="L290:L291"/>
    <mergeCell ref="M290:M291"/>
    <mergeCell ref="N290:N291"/>
    <mergeCell ref="O290:O291"/>
    <mergeCell ref="P400:P401"/>
    <mergeCell ref="Q400:Q401"/>
    <mergeCell ref="R400:R401"/>
    <mergeCell ref="B400:J400"/>
    <mergeCell ref="K400:K401"/>
    <mergeCell ref="L400:L401"/>
    <mergeCell ref="M400:M401"/>
    <mergeCell ref="N400:N401"/>
    <mergeCell ref="O400:O401"/>
    <mergeCell ref="N85:N86"/>
    <mergeCell ref="O85:O86"/>
    <mergeCell ref="P85:P86"/>
    <mergeCell ref="Q85:Q86"/>
    <mergeCell ref="R85:R86"/>
    <mergeCell ref="B84:J84"/>
    <mergeCell ref="A85:A86"/>
    <mergeCell ref="B85:J85"/>
    <mergeCell ref="K85:K86"/>
    <mergeCell ref="L85:L86"/>
    <mergeCell ref="M85:M86"/>
    <mergeCell ref="N108:N109"/>
    <mergeCell ref="O108:O109"/>
    <mergeCell ref="P108:P109"/>
    <mergeCell ref="Q108:Q109"/>
    <mergeCell ref="R108:R109"/>
    <mergeCell ref="B107:J107"/>
    <mergeCell ref="A108:A109"/>
    <mergeCell ref="B108:J108"/>
    <mergeCell ref="K108:K109"/>
    <mergeCell ref="L108:L109"/>
    <mergeCell ref="M108:M109"/>
    <mergeCell ref="N131:N132"/>
    <mergeCell ref="O131:O132"/>
    <mergeCell ref="P131:P132"/>
    <mergeCell ref="Q131:Q132"/>
    <mergeCell ref="R131:R132"/>
    <mergeCell ref="B130:J130"/>
    <mergeCell ref="A131:A132"/>
    <mergeCell ref="B131:J131"/>
    <mergeCell ref="K131:K132"/>
    <mergeCell ref="L131:L132"/>
    <mergeCell ref="M131:M132"/>
    <mergeCell ref="N154:N155"/>
    <mergeCell ref="O154:O155"/>
    <mergeCell ref="P154:P155"/>
    <mergeCell ref="Q154:Q155"/>
    <mergeCell ref="R154:R155"/>
    <mergeCell ref="B153:J153"/>
    <mergeCell ref="A154:A155"/>
    <mergeCell ref="B154:J154"/>
    <mergeCell ref="K154:K155"/>
    <mergeCell ref="L154:L155"/>
    <mergeCell ref="M154:M155"/>
    <mergeCell ref="N177:N178"/>
    <mergeCell ref="O177:O178"/>
    <mergeCell ref="P177:P178"/>
    <mergeCell ref="Q177:Q178"/>
    <mergeCell ref="R177:R178"/>
    <mergeCell ref="B176:J176"/>
    <mergeCell ref="A177:A178"/>
    <mergeCell ref="B177:J177"/>
    <mergeCell ref="K177:K178"/>
    <mergeCell ref="L177:L178"/>
    <mergeCell ref="M177:M178"/>
    <mergeCell ref="N200:N201"/>
    <mergeCell ref="O200:O201"/>
    <mergeCell ref="P200:P201"/>
    <mergeCell ref="Q200:Q201"/>
    <mergeCell ref="R200:R201"/>
    <mergeCell ref="B199:J199"/>
    <mergeCell ref="A200:A201"/>
    <mergeCell ref="B200:J200"/>
    <mergeCell ref="K200:K201"/>
    <mergeCell ref="L200:L201"/>
    <mergeCell ref="M200:M201"/>
    <mergeCell ref="P312:P313"/>
    <mergeCell ref="Q312:Q313"/>
    <mergeCell ref="R312:R313"/>
    <mergeCell ref="B312:J312"/>
    <mergeCell ref="K312:K313"/>
    <mergeCell ref="L312:L313"/>
    <mergeCell ref="M312:M313"/>
    <mergeCell ref="N312:N313"/>
    <mergeCell ref="O312:O313"/>
    <mergeCell ref="R422:R423"/>
    <mergeCell ref="A422:A423"/>
    <mergeCell ref="B422:J422"/>
    <mergeCell ref="K422:K423"/>
    <mergeCell ref="L422:L423"/>
    <mergeCell ref="M422:M423"/>
    <mergeCell ref="N422:N423"/>
    <mergeCell ref="O422:O423"/>
    <mergeCell ref="P422:P423"/>
    <mergeCell ref="Q422:Q42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Financiera</vt:lpstr>
      <vt:lpstr>Biociencias</vt:lpstr>
      <vt:lpstr>Nanotecnología</vt:lpstr>
      <vt:lpstr>Ing Tec Frio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Azucena</cp:lastModifiedBy>
  <dcterms:created xsi:type="dcterms:W3CDTF">2015-01-14T16:14:49Z</dcterms:created>
  <dcterms:modified xsi:type="dcterms:W3CDTF">2026-01-22T22:53:11Z</dcterms:modified>
</cp:coreProperties>
</file>