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laretDGP\Downloads\Trayectorias escolares\Terminado\"/>
    </mc:Choice>
  </mc:AlternateContent>
  <xr:revisionPtr revIDLastSave="0" documentId="13_ncr:1_{A1CF9D31-E7B1-487E-A25E-82BAD9353AFE}" xr6:coauthVersionLast="44" xr6:coauthVersionMax="44" xr10:uidLastSave="{00000000-0000-0000-0000-000000000000}"/>
  <bookViews>
    <workbookView xWindow="720" yWindow="135" windowWidth="21090" windowHeight="20865" activeTab="1" xr2:uid="{00000000-000D-0000-FFFF-FFFF00000000}"/>
  </bookViews>
  <sheets>
    <sheet name="Intelig Mercado" sheetId="1" r:id="rId1"/>
    <sheet name="PSICOLOGIA" sheetId="2" r:id="rId2"/>
    <sheet name="BACHILLERA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7" roundtripDataSignature="AMtx7mg+28CwNd+vNTxOIZrbJXFCqNf7/w=="/>
    </ext>
  </extLst>
</workbook>
</file>

<file path=xl/calcChain.xml><?xml version="1.0" encoding="utf-8"?>
<calcChain xmlns="http://schemas.openxmlformats.org/spreadsheetml/2006/main">
  <c r="Q320" i="2" l="1"/>
  <c r="K273" i="3" l="1"/>
  <c r="I273" i="3"/>
  <c r="N579" i="2" l="1"/>
  <c r="L579" i="2"/>
  <c r="K579" i="2"/>
  <c r="M579" i="2" s="1"/>
  <c r="Q577" i="2"/>
  <c r="P577" i="2"/>
  <c r="Q576" i="2"/>
  <c r="R570" i="2"/>
  <c r="Q570" i="2"/>
  <c r="O570" i="2"/>
  <c r="R569" i="2"/>
  <c r="Q569" i="2"/>
  <c r="O569" i="2"/>
  <c r="R568" i="2"/>
  <c r="Q568" i="2"/>
  <c r="O568" i="2"/>
  <c r="R567" i="2"/>
  <c r="Q567" i="2"/>
  <c r="O567" i="2"/>
  <c r="R566" i="2"/>
  <c r="Q566" i="2"/>
  <c r="O566" i="2"/>
  <c r="R565" i="2"/>
  <c r="Q565" i="2"/>
  <c r="O565" i="2"/>
  <c r="R564" i="2"/>
  <c r="Q564" i="2"/>
  <c r="O564" i="2"/>
  <c r="R563" i="2"/>
  <c r="Q563" i="2"/>
  <c r="O563" i="2"/>
  <c r="P562" i="2"/>
  <c r="S564" i="2" s="1"/>
  <c r="K305" i="3" l="1"/>
  <c r="I305" i="3"/>
  <c r="H305" i="3"/>
  <c r="J305" i="3" s="1"/>
  <c r="O300" i="3"/>
  <c r="N300" i="3"/>
  <c r="L300" i="3"/>
  <c r="O299" i="3"/>
  <c r="N299" i="3"/>
  <c r="L299" i="3"/>
  <c r="O298" i="3"/>
  <c r="N298" i="3"/>
  <c r="L298" i="3"/>
  <c r="O297" i="3"/>
  <c r="N297" i="3"/>
  <c r="L297" i="3"/>
  <c r="L296" i="3"/>
  <c r="M295" i="3"/>
  <c r="N296" i="3" s="1"/>
  <c r="O296" i="3" s="1"/>
  <c r="N556" i="2"/>
  <c r="L556" i="2"/>
  <c r="K556" i="2"/>
  <c r="M556" i="2" s="1"/>
  <c r="P554" i="2"/>
  <c r="Q553" i="2"/>
  <c r="Q554" i="2" s="1"/>
  <c r="R547" i="2"/>
  <c r="Q547" i="2"/>
  <c r="O547" i="2"/>
  <c r="R546" i="2"/>
  <c r="Q546" i="2"/>
  <c r="O546" i="2"/>
  <c r="R545" i="2"/>
  <c r="Q545" i="2"/>
  <c r="O545" i="2"/>
  <c r="R544" i="2"/>
  <c r="Q544" i="2"/>
  <c r="O544" i="2"/>
  <c r="R543" i="2"/>
  <c r="Q543" i="2"/>
  <c r="O543" i="2"/>
  <c r="R542" i="2"/>
  <c r="Q542" i="2"/>
  <c r="O542" i="2"/>
  <c r="R541" i="2"/>
  <c r="Q541" i="2"/>
  <c r="O541" i="2"/>
  <c r="O540" i="2"/>
  <c r="P539" i="2"/>
  <c r="S541" i="2" s="1"/>
  <c r="P297" i="3" l="1"/>
  <c r="Q540" i="2"/>
  <c r="R540" i="2" s="1"/>
  <c r="I256" i="3"/>
  <c r="N533" i="2" l="1"/>
  <c r="L533" i="2"/>
  <c r="K533" i="2"/>
  <c r="M533" i="2" s="1"/>
  <c r="P531" i="2"/>
  <c r="Q530" i="2"/>
  <c r="Q531" i="2" s="1"/>
  <c r="R524" i="2"/>
  <c r="Q524" i="2"/>
  <c r="O524" i="2"/>
  <c r="R523" i="2"/>
  <c r="Q523" i="2"/>
  <c r="O523" i="2"/>
  <c r="R522" i="2"/>
  <c r="Q522" i="2"/>
  <c r="O522" i="2"/>
  <c r="R521" i="2"/>
  <c r="Q521" i="2"/>
  <c r="O521" i="2"/>
  <c r="R520" i="2"/>
  <c r="Q520" i="2"/>
  <c r="O520" i="2"/>
  <c r="R519" i="2"/>
  <c r="Q519" i="2"/>
  <c r="O519" i="2"/>
  <c r="S518" i="2"/>
  <c r="Q518" i="2"/>
  <c r="R518" i="2" s="1"/>
  <c r="O518" i="2"/>
  <c r="Q517" i="2"/>
  <c r="R517" i="2" s="1"/>
  <c r="O517" i="2"/>
  <c r="P516" i="2"/>
  <c r="V303" i="2" l="1"/>
  <c r="W438" i="2" l="1"/>
  <c r="M437" i="1" l="1"/>
  <c r="M368" i="1"/>
  <c r="K289" i="3"/>
  <c r="I289" i="3"/>
  <c r="H289" i="3"/>
  <c r="J289" i="3" s="1"/>
  <c r="O284" i="3"/>
  <c r="N284" i="3"/>
  <c r="L284" i="3"/>
  <c r="O283" i="3"/>
  <c r="N283" i="3"/>
  <c r="L283" i="3"/>
  <c r="O282" i="3"/>
  <c r="N282" i="3"/>
  <c r="L282" i="3"/>
  <c r="N281" i="3"/>
  <c r="O281" i="3" s="1"/>
  <c r="L281" i="3"/>
  <c r="O280" i="3"/>
  <c r="N280" i="3"/>
  <c r="L280" i="3"/>
  <c r="M279" i="3"/>
  <c r="P281" i="3" s="1"/>
  <c r="H273" i="3"/>
  <c r="J273" i="3" s="1"/>
  <c r="O268" i="3"/>
  <c r="N268" i="3"/>
  <c r="L268" i="3"/>
  <c r="O267" i="3"/>
  <c r="N267" i="3"/>
  <c r="L267" i="3"/>
  <c r="O266" i="3"/>
  <c r="N266" i="3"/>
  <c r="L266" i="3"/>
  <c r="N265" i="3"/>
  <c r="O265" i="3" s="1"/>
  <c r="L265" i="3"/>
  <c r="L264" i="3"/>
  <c r="M263" i="3"/>
  <c r="N264" i="3" s="1"/>
  <c r="O264" i="3" s="1"/>
  <c r="H256" i="3"/>
  <c r="J256" i="3" s="1"/>
  <c r="K256" i="3" s="1"/>
  <c r="N251" i="3"/>
  <c r="O251" i="3" s="1"/>
  <c r="L251" i="3"/>
  <c r="N250" i="3"/>
  <c r="O250" i="3" s="1"/>
  <c r="L250" i="3"/>
  <c r="N249" i="3"/>
  <c r="O249" i="3" s="1"/>
  <c r="L249" i="3"/>
  <c r="N248" i="3"/>
  <c r="O248" i="3" s="1"/>
  <c r="L248" i="3"/>
  <c r="L247" i="3"/>
  <c r="M246" i="3"/>
  <c r="P248" i="3" s="1"/>
  <c r="K240" i="3"/>
  <c r="I240" i="3"/>
  <c r="H240" i="3"/>
  <c r="J240" i="3" s="1"/>
  <c r="O235" i="3"/>
  <c r="N235" i="3"/>
  <c r="L235" i="3"/>
  <c r="O234" i="3"/>
  <c r="N234" i="3"/>
  <c r="L234" i="3"/>
  <c r="O233" i="3"/>
  <c r="N233" i="3"/>
  <c r="L233" i="3"/>
  <c r="O232" i="3"/>
  <c r="N232" i="3"/>
  <c r="L232" i="3"/>
  <c r="O231" i="3"/>
  <c r="N231" i="3"/>
  <c r="L231" i="3"/>
  <c r="M230" i="3"/>
  <c r="P232" i="3" s="1"/>
  <c r="I224" i="3"/>
  <c r="H224" i="3"/>
  <c r="J224" i="3" s="1"/>
  <c r="N219" i="3"/>
  <c r="O219" i="3" s="1"/>
  <c r="L219" i="3"/>
  <c r="N218" i="3"/>
  <c r="O218" i="3" s="1"/>
  <c r="L218" i="3"/>
  <c r="N217" i="3"/>
  <c r="O217" i="3" s="1"/>
  <c r="L217" i="3"/>
  <c r="N216" i="3"/>
  <c r="O216" i="3" s="1"/>
  <c r="L216" i="3"/>
  <c r="L215" i="3"/>
  <c r="M214" i="3"/>
  <c r="N215" i="3" s="1"/>
  <c r="O215" i="3" s="1"/>
  <c r="I208" i="3"/>
  <c r="H208" i="3"/>
  <c r="J208" i="3" s="1"/>
  <c r="N203" i="3"/>
  <c r="O203" i="3" s="1"/>
  <c r="L203" i="3"/>
  <c r="N202" i="3"/>
  <c r="O202" i="3" s="1"/>
  <c r="L202" i="3"/>
  <c r="N201" i="3"/>
  <c r="O201" i="3" s="1"/>
  <c r="L201" i="3"/>
  <c r="N200" i="3"/>
  <c r="O200" i="3" s="1"/>
  <c r="L200" i="3"/>
  <c r="L199" i="3"/>
  <c r="M198" i="3"/>
  <c r="N199" i="3" s="1"/>
  <c r="O199" i="3" s="1"/>
  <c r="I192" i="3"/>
  <c r="H192" i="3"/>
  <c r="J192" i="3" s="1"/>
  <c r="N187" i="3"/>
  <c r="O187" i="3" s="1"/>
  <c r="L187" i="3"/>
  <c r="N186" i="3"/>
  <c r="O186" i="3" s="1"/>
  <c r="L186" i="3"/>
  <c r="N185" i="3"/>
  <c r="O185" i="3" s="1"/>
  <c r="L185" i="3"/>
  <c r="N184" i="3"/>
  <c r="O184" i="3" s="1"/>
  <c r="L184" i="3"/>
  <c r="L183" i="3"/>
  <c r="M182" i="3"/>
  <c r="P184" i="3" s="1"/>
  <c r="I176" i="3"/>
  <c r="H176" i="3"/>
  <c r="J176" i="3" s="1"/>
  <c r="N171" i="3"/>
  <c r="O171" i="3" s="1"/>
  <c r="L171" i="3"/>
  <c r="N170" i="3"/>
  <c r="O170" i="3" s="1"/>
  <c r="L170" i="3"/>
  <c r="N169" i="3"/>
  <c r="O169" i="3" s="1"/>
  <c r="L169" i="3"/>
  <c r="N168" i="3"/>
  <c r="O168" i="3" s="1"/>
  <c r="L168" i="3"/>
  <c r="L167" i="3"/>
  <c r="M166" i="3"/>
  <c r="P168" i="3" s="1"/>
  <c r="I160" i="3"/>
  <c r="H160" i="3"/>
  <c r="J160" i="3" s="1"/>
  <c r="N155" i="3"/>
  <c r="O155" i="3" s="1"/>
  <c r="L155" i="3"/>
  <c r="N154" i="3"/>
  <c r="O154" i="3" s="1"/>
  <c r="L154" i="3"/>
  <c r="N153" i="3"/>
  <c r="O153" i="3" s="1"/>
  <c r="L153" i="3"/>
  <c r="N152" i="3"/>
  <c r="O152" i="3" s="1"/>
  <c r="L152" i="3"/>
  <c r="L151" i="3"/>
  <c r="M150" i="3"/>
  <c r="N151" i="3" s="1"/>
  <c r="O151" i="3" s="1"/>
  <c r="K144" i="3"/>
  <c r="I144" i="3"/>
  <c r="H144" i="3"/>
  <c r="J144" i="3" s="1"/>
  <c r="N139" i="3"/>
  <c r="O139" i="3" s="1"/>
  <c r="L139" i="3"/>
  <c r="N138" i="3"/>
  <c r="O138" i="3" s="1"/>
  <c r="L138" i="3"/>
  <c r="N137" i="3"/>
  <c r="O137" i="3" s="1"/>
  <c r="L137" i="3"/>
  <c r="N136" i="3"/>
  <c r="O136" i="3" s="1"/>
  <c r="L136" i="3"/>
  <c r="L135" i="3"/>
  <c r="M134" i="3"/>
  <c r="N135" i="3" s="1"/>
  <c r="O135" i="3" s="1"/>
  <c r="I128" i="3"/>
  <c r="H128" i="3"/>
  <c r="J128" i="3" s="1"/>
  <c r="N123" i="3"/>
  <c r="O123" i="3" s="1"/>
  <c r="L123" i="3"/>
  <c r="N122" i="3"/>
  <c r="O122" i="3" s="1"/>
  <c r="L122" i="3"/>
  <c r="N121" i="3"/>
  <c r="O121" i="3" s="1"/>
  <c r="L121" i="3"/>
  <c r="N120" i="3"/>
  <c r="O120" i="3" s="1"/>
  <c r="L120" i="3"/>
  <c r="L119" i="3"/>
  <c r="M118" i="3"/>
  <c r="P120" i="3" s="1"/>
  <c r="I112" i="3"/>
  <c r="H112" i="3"/>
  <c r="J112" i="3" s="1"/>
  <c r="N107" i="3"/>
  <c r="O107" i="3" s="1"/>
  <c r="L107" i="3"/>
  <c r="N106" i="3"/>
  <c r="O106" i="3" s="1"/>
  <c r="L106" i="3"/>
  <c r="N105" i="3"/>
  <c r="O105" i="3" s="1"/>
  <c r="L105" i="3"/>
  <c r="N104" i="3"/>
  <c r="O104" i="3" s="1"/>
  <c r="L104" i="3"/>
  <c r="L103" i="3"/>
  <c r="M102" i="3"/>
  <c r="P104" i="3" s="1"/>
  <c r="I96" i="3"/>
  <c r="H96" i="3"/>
  <c r="J96" i="3" s="1"/>
  <c r="N91" i="3"/>
  <c r="O91" i="3" s="1"/>
  <c r="L91" i="3"/>
  <c r="N90" i="3"/>
  <c r="O90" i="3" s="1"/>
  <c r="L90" i="3"/>
  <c r="N89" i="3"/>
  <c r="O89" i="3" s="1"/>
  <c r="L89" i="3"/>
  <c r="N88" i="3"/>
  <c r="O88" i="3" s="1"/>
  <c r="L88" i="3"/>
  <c r="L87" i="3"/>
  <c r="M86" i="3"/>
  <c r="N87" i="3" s="1"/>
  <c r="O87" i="3" s="1"/>
  <c r="K80" i="3"/>
  <c r="I80" i="3"/>
  <c r="H80" i="3"/>
  <c r="J80" i="3" s="1"/>
  <c r="O75" i="3"/>
  <c r="N75" i="3"/>
  <c r="L75" i="3"/>
  <c r="O74" i="3"/>
  <c r="N74" i="3"/>
  <c r="L74" i="3"/>
  <c r="O73" i="3"/>
  <c r="N73" i="3"/>
  <c r="L73" i="3"/>
  <c r="N72" i="3"/>
  <c r="O72" i="3" s="1"/>
  <c r="L72" i="3"/>
  <c r="L71" i="3"/>
  <c r="M70" i="3"/>
  <c r="N71" i="3" s="1"/>
  <c r="O71" i="3" s="1"/>
  <c r="I64" i="3"/>
  <c r="H64" i="3"/>
  <c r="J64" i="3" s="1"/>
  <c r="N59" i="3"/>
  <c r="O59" i="3" s="1"/>
  <c r="L59" i="3"/>
  <c r="N58" i="3"/>
  <c r="O58" i="3" s="1"/>
  <c r="L58" i="3"/>
  <c r="N57" i="3"/>
  <c r="O57" i="3" s="1"/>
  <c r="L57" i="3"/>
  <c r="N56" i="3"/>
  <c r="O56" i="3" s="1"/>
  <c r="L56" i="3"/>
  <c r="L55" i="3"/>
  <c r="M54" i="3"/>
  <c r="P56" i="3" s="1"/>
  <c r="I48" i="3"/>
  <c r="H48" i="3"/>
  <c r="J48" i="3" s="1"/>
  <c r="N43" i="3"/>
  <c r="O43" i="3" s="1"/>
  <c r="L43" i="3"/>
  <c r="N42" i="3"/>
  <c r="O42" i="3" s="1"/>
  <c r="L42" i="3"/>
  <c r="N41" i="3"/>
  <c r="O41" i="3" s="1"/>
  <c r="L41" i="3"/>
  <c r="N40" i="3"/>
  <c r="O40" i="3" s="1"/>
  <c r="L40" i="3"/>
  <c r="L39" i="3"/>
  <c r="M38" i="3"/>
  <c r="P40" i="3" s="1"/>
  <c r="K32" i="3"/>
  <c r="I32" i="3"/>
  <c r="H32" i="3"/>
  <c r="J32" i="3" s="1"/>
  <c r="N27" i="3"/>
  <c r="O27" i="3" s="1"/>
  <c r="L27" i="3"/>
  <c r="N26" i="3"/>
  <c r="O26" i="3" s="1"/>
  <c r="L26" i="3"/>
  <c r="N25" i="3"/>
  <c r="O25" i="3" s="1"/>
  <c r="L25" i="3"/>
  <c r="N24" i="3"/>
  <c r="O24" i="3" s="1"/>
  <c r="L24" i="3"/>
  <c r="L23" i="3"/>
  <c r="M22" i="3"/>
  <c r="N23" i="3" s="1"/>
  <c r="O23" i="3" s="1"/>
  <c r="K16" i="3"/>
  <c r="I16" i="3"/>
  <c r="H16" i="3"/>
  <c r="J16" i="3" s="1"/>
  <c r="N11" i="3"/>
  <c r="O11" i="3" s="1"/>
  <c r="L11" i="3"/>
  <c r="N10" i="3"/>
  <c r="O10" i="3" s="1"/>
  <c r="L10" i="3"/>
  <c r="N9" i="3"/>
  <c r="O9" i="3" s="1"/>
  <c r="L9" i="3"/>
  <c r="N8" i="3"/>
  <c r="O8" i="3" s="1"/>
  <c r="L8" i="3"/>
  <c r="N7" i="3"/>
  <c r="O7" i="3" s="1"/>
  <c r="L7" i="3"/>
  <c r="M6" i="3"/>
  <c r="P8" i="3" s="1"/>
  <c r="N510" i="2"/>
  <c r="L510" i="2"/>
  <c r="K510" i="2"/>
  <c r="M510" i="2" s="1"/>
  <c r="P508" i="2"/>
  <c r="Q507" i="2"/>
  <c r="Q508" i="2" s="1"/>
  <c r="R501" i="2"/>
  <c r="Q501" i="2"/>
  <c r="O501" i="2"/>
  <c r="R500" i="2"/>
  <c r="Q500" i="2"/>
  <c r="O500" i="2"/>
  <c r="R499" i="2"/>
  <c r="Q499" i="2"/>
  <c r="O499" i="2"/>
  <c r="R498" i="2"/>
  <c r="Q498" i="2"/>
  <c r="O498" i="2"/>
  <c r="R497" i="2"/>
  <c r="Q497" i="2"/>
  <c r="O497" i="2"/>
  <c r="Q496" i="2"/>
  <c r="R496" i="2" s="1"/>
  <c r="O496" i="2"/>
  <c r="R495" i="2"/>
  <c r="Q495" i="2"/>
  <c r="O495" i="2"/>
  <c r="Q494" i="2"/>
  <c r="R494" i="2" s="1"/>
  <c r="O494" i="2"/>
  <c r="P493" i="2"/>
  <c r="S495" i="2" s="1"/>
  <c r="N487" i="2"/>
  <c r="L487" i="2"/>
  <c r="K487" i="2"/>
  <c r="M487" i="2" s="1"/>
  <c r="P485" i="2"/>
  <c r="Q484" i="2"/>
  <c r="Q485" i="2" s="1"/>
  <c r="R478" i="2"/>
  <c r="Q478" i="2"/>
  <c r="O478" i="2"/>
  <c r="R477" i="2"/>
  <c r="Q477" i="2"/>
  <c r="O477" i="2"/>
  <c r="R476" i="2"/>
  <c r="Q476" i="2"/>
  <c r="O476" i="2"/>
  <c r="R475" i="2"/>
  <c r="Q475" i="2"/>
  <c r="O475" i="2"/>
  <c r="Q474" i="2"/>
  <c r="R474" i="2" s="1"/>
  <c r="O474" i="2"/>
  <c r="R473" i="2"/>
  <c r="Q473" i="2"/>
  <c r="O473" i="2"/>
  <c r="R472" i="2"/>
  <c r="Q472" i="2"/>
  <c r="O472" i="2"/>
  <c r="O471" i="2"/>
  <c r="P470" i="2"/>
  <c r="S472" i="2" s="1"/>
  <c r="N464" i="2"/>
  <c r="L464" i="2"/>
  <c r="K464" i="2"/>
  <c r="M464" i="2" s="1"/>
  <c r="P462" i="2"/>
  <c r="Q461" i="2"/>
  <c r="Q462" i="2" s="1"/>
  <c r="R455" i="2"/>
  <c r="Q455" i="2"/>
  <c r="O455" i="2"/>
  <c r="R454" i="2"/>
  <c r="Q454" i="2"/>
  <c r="O454" i="2"/>
  <c r="R453" i="2"/>
  <c r="Q453" i="2"/>
  <c r="O453" i="2"/>
  <c r="Q452" i="2"/>
  <c r="R452" i="2" s="1"/>
  <c r="O452" i="2"/>
  <c r="R451" i="2"/>
  <c r="Q451" i="2"/>
  <c r="O451" i="2"/>
  <c r="Q450" i="2"/>
  <c r="R450" i="2" s="1"/>
  <c r="O450" i="2"/>
  <c r="R449" i="2"/>
  <c r="Q449" i="2"/>
  <c r="O449" i="2"/>
  <c r="O448" i="2"/>
  <c r="P447" i="2"/>
  <c r="Q448" i="2" s="1"/>
  <c r="R448" i="2" s="1"/>
  <c r="N438" i="2"/>
  <c r="L438" i="2"/>
  <c r="K438" i="2"/>
  <c r="M438" i="2" s="1"/>
  <c r="P436" i="2"/>
  <c r="Q435" i="2"/>
  <c r="Q436" i="2" s="1"/>
  <c r="R429" i="2"/>
  <c r="Q429" i="2"/>
  <c r="O429" i="2"/>
  <c r="R428" i="2"/>
  <c r="Q428" i="2"/>
  <c r="O428" i="2"/>
  <c r="Q427" i="2"/>
  <c r="R427" i="2" s="1"/>
  <c r="O427" i="2"/>
  <c r="R426" i="2"/>
  <c r="Q426" i="2"/>
  <c r="O426" i="2"/>
  <c r="Q425" i="2"/>
  <c r="R425" i="2" s="1"/>
  <c r="O425" i="2"/>
  <c r="Q424" i="2"/>
  <c r="R424" i="2" s="1"/>
  <c r="O424" i="2"/>
  <c r="Q423" i="2"/>
  <c r="R423" i="2" s="1"/>
  <c r="O423" i="2"/>
  <c r="O422" i="2"/>
  <c r="P421" i="2"/>
  <c r="Q422" i="2" s="1"/>
  <c r="R422" i="2" s="1"/>
  <c r="N415" i="2"/>
  <c r="L415" i="2"/>
  <c r="K415" i="2"/>
  <c r="M415" i="2" s="1"/>
  <c r="P413" i="2"/>
  <c r="Q412" i="2"/>
  <c r="Q413" i="2" s="1"/>
  <c r="Q406" i="2"/>
  <c r="R406" i="2" s="1"/>
  <c r="O406" i="2"/>
  <c r="R405" i="2"/>
  <c r="Q405" i="2"/>
  <c r="O405" i="2"/>
  <c r="Q404" i="2"/>
  <c r="R404" i="2" s="1"/>
  <c r="O404" i="2"/>
  <c r="Q403" i="2"/>
  <c r="R403" i="2" s="1"/>
  <c r="O403" i="2"/>
  <c r="Q402" i="2"/>
  <c r="R402" i="2" s="1"/>
  <c r="O402" i="2"/>
  <c r="Q401" i="2"/>
  <c r="R401" i="2" s="1"/>
  <c r="O401" i="2"/>
  <c r="R400" i="2"/>
  <c r="Q400" i="2"/>
  <c r="O400" i="2"/>
  <c r="O399" i="2"/>
  <c r="P398" i="2"/>
  <c r="S400" i="2" s="1"/>
  <c r="N392" i="2"/>
  <c r="L392" i="2"/>
  <c r="K392" i="2"/>
  <c r="M392" i="2" s="1"/>
  <c r="P390" i="2"/>
  <c r="Q389" i="2"/>
  <c r="Q390" i="2" s="1"/>
  <c r="Q383" i="2"/>
  <c r="R383" i="2" s="1"/>
  <c r="O383" i="2"/>
  <c r="R382" i="2"/>
  <c r="Q382" i="2"/>
  <c r="O382" i="2"/>
  <c r="R381" i="2"/>
  <c r="Q381" i="2"/>
  <c r="O381" i="2"/>
  <c r="Q380" i="2"/>
  <c r="R380" i="2" s="1"/>
  <c r="O380" i="2"/>
  <c r="Q379" i="2"/>
  <c r="R379" i="2" s="1"/>
  <c r="O379" i="2"/>
  <c r="Q378" i="2"/>
  <c r="R378" i="2" s="1"/>
  <c r="O378" i="2"/>
  <c r="R377" i="2"/>
  <c r="Q377" i="2"/>
  <c r="O377" i="2"/>
  <c r="O376" i="2"/>
  <c r="P375" i="2"/>
  <c r="S377" i="2" s="1"/>
  <c r="L369" i="2"/>
  <c r="K369" i="2"/>
  <c r="M369" i="2" s="1"/>
  <c r="N369" i="2" s="1"/>
  <c r="P367" i="2"/>
  <c r="Q366" i="2"/>
  <c r="Q367" i="2" s="1"/>
  <c r="Q360" i="2"/>
  <c r="R360" i="2" s="1"/>
  <c r="O360" i="2"/>
  <c r="R359" i="2"/>
  <c r="Q359" i="2"/>
  <c r="O359" i="2"/>
  <c r="Q358" i="2"/>
  <c r="R358" i="2" s="1"/>
  <c r="O358" i="2"/>
  <c r="Q357" i="2"/>
  <c r="R357" i="2" s="1"/>
  <c r="O357" i="2"/>
  <c r="Q356" i="2"/>
  <c r="R356" i="2" s="1"/>
  <c r="O356" i="2"/>
  <c r="Q355" i="2"/>
  <c r="R355" i="2" s="1"/>
  <c r="O355" i="2"/>
  <c r="R354" i="2"/>
  <c r="Q354" i="2"/>
  <c r="O354" i="2"/>
  <c r="O353" i="2"/>
  <c r="P352" i="2"/>
  <c r="Q353" i="2" s="1"/>
  <c r="R353" i="2" s="1"/>
  <c r="L346" i="2"/>
  <c r="K346" i="2"/>
  <c r="M346" i="2" s="1"/>
  <c r="P344" i="2"/>
  <c r="Q343" i="2"/>
  <c r="Q344" i="2" s="1"/>
  <c r="Q337" i="2"/>
  <c r="R337" i="2" s="1"/>
  <c r="O337" i="2"/>
  <c r="Q336" i="2"/>
  <c r="R336" i="2" s="1"/>
  <c r="O336" i="2"/>
  <c r="Q335" i="2"/>
  <c r="R335" i="2" s="1"/>
  <c r="O335" i="2"/>
  <c r="Q334" i="2"/>
  <c r="R334" i="2" s="1"/>
  <c r="O334" i="2"/>
  <c r="Q333" i="2"/>
  <c r="R333" i="2" s="1"/>
  <c r="O333" i="2"/>
  <c r="Q332" i="2"/>
  <c r="R332" i="2" s="1"/>
  <c r="O332" i="2"/>
  <c r="Q331" i="2"/>
  <c r="R331" i="2" s="1"/>
  <c r="O331" i="2"/>
  <c r="O330" i="2"/>
  <c r="P329" i="2"/>
  <c r="Q330" i="2" s="1"/>
  <c r="R330" i="2" s="1"/>
  <c r="L323" i="2"/>
  <c r="K323" i="2"/>
  <c r="M323" i="2" s="1"/>
  <c r="N323" i="2" s="1"/>
  <c r="P321" i="2"/>
  <c r="Q321" i="2"/>
  <c r="Q314" i="2"/>
  <c r="R314" i="2" s="1"/>
  <c r="O314" i="2"/>
  <c r="Q313" i="2"/>
  <c r="R313" i="2" s="1"/>
  <c r="O313" i="2"/>
  <c r="Q312" i="2"/>
  <c r="R312" i="2" s="1"/>
  <c r="O312" i="2"/>
  <c r="Q311" i="2"/>
  <c r="R311" i="2" s="1"/>
  <c r="O311" i="2"/>
  <c r="Q310" i="2"/>
  <c r="R310" i="2" s="1"/>
  <c r="O310" i="2"/>
  <c r="Q309" i="2"/>
  <c r="R309" i="2" s="1"/>
  <c r="O309" i="2"/>
  <c r="R308" i="2"/>
  <c r="Q308" i="2"/>
  <c r="O308" i="2"/>
  <c r="O307" i="2"/>
  <c r="P306" i="2"/>
  <c r="S308" i="2" s="1"/>
  <c r="L300" i="2"/>
  <c r="K300" i="2"/>
  <c r="M300" i="2" s="1"/>
  <c r="N300" i="2" s="1"/>
  <c r="P298" i="2"/>
  <c r="Q297" i="2"/>
  <c r="Q298" i="2" s="1"/>
  <c r="Q291" i="2"/>
  <c r="R291" i="2" s="1"/>
  <c r="O291" i="2"/>
  <c r="Q290" i="2"/>
  <c r="R290" i="2" s="1"/>
  <c r="O290" i="2"/>
  <c r="Q289" i="2"/>
  <c r="R289" i="2" s="1"/>
  <c r="O289" i="2"/>
  <c r="Q288" i="2"/>
  <c r="R288" i="2" s="1"/>
  <c r="O288" i="2"/>
  <c r="Q287" i="2"/>
  <c r="R287" i="2" s="1"/>
  <c r="O287" i="2"/>
  <c r="Q286" i="2"/>
  <c r="R286" i="2" s="1"/>
  <c r="O286" i="2"/>
  <c r="R285" i="2"/>
  <c r="Q285" i="2"/>
  <c r="O285" i="2"/>
  <c r="O284" i="2"/>
  <c r="P283" i="2"/>
  <c r="S285" i="2" s="1"/>
  <c r="L277" i="2"/>
  <c r="K277" i="2"/>
  <c r="M277" i="2" s="1"/>
  <c r="N277" i="2" s="1"/>
  <c r="P275" i="2"/>
  <c r="Q274" i="2"/>
  <c r="Q275" i="2" s="1"/>
  <c r="Q268" i="2"/>
  <c r="R268" i="2" s="1"/>
  <c r="O268" i="2"/>
  <c r="Q267" i="2"/>
  <c r="R267" i="2" s="1"/>
  <c r="O267" i="2"/>
  <c r="Q266" i="2"/>
  <c r="R266" i="2" s="1"/>
  <c r="O266" i="2"/>
  <c r="Q265" i="2"/>
  <c r="R265" i="2" s="1"/>
  <c r="O265" i="2"/>
  <c r="Q264" i="2"/>
  <c r="R264" i="2" s="1"/>
  <c r="O264" i="2"/>
  <c r="Q263" i="2"/>
  <c r="R263" i="2" s="1"/>
  <c r="O263" i="2"/>
  <c r="R262" i="2"/>
  <c r="Q262" i="2"/>
  <c r="O262" i="2"/>
  <c r="O261" i="2"/>
  <c r="P260" i="2"/>
  <c r="Q261" i="2" s="1"/>
  <c r="R261" i="2" s="1"/>
  <c r="L254" i="2"/>
  <c r="K254" i="2"/>
  <c r="M254" i="2" s="1"/>
  <c r="N254" i="2" s="1"/>
  <c r="P252" i="2"/>
  <c r="Q251" i="2"/>
  <c r="Q252" i="2" s="1"/>
  <c r="Q245" i="2"/>
  <c r="R245" i="2" s="1"/>
  <c r="O245" i="2"/>
  <c r="Q244" i="2"/>
  <c r="R244" i="2" s="1"/>
  <c r="O244" i="2"/>
  <c r="Q243" i="2"/>
  <c r="R243" i="2" s="1"/>
  <c r="O243" i="2"/>
  <c r="Q242" i="2"/>
  <c r="R242" i="2" s="1"/>
  <c r="O242" i="2"/>
  <c r="Q241" i="2"/>
  <c r="R241" i="2" s="1"/>
  <c r="O241" i="2"/>
  <c r="Q240" i="2"/>
  <c r="R240" i="2" s="1"/>
  <c r="O240" i="2"/>
  <c r="Q239" i="2"/>
  <c r="R239" i="2" s="1"/>
  <c r="O239" i="2"/>
  <c r="O238" i="2"/>
  <c r="P237" i="2"/>
  <c r="Q238" i="2" s="1"/>
  <c r="R238" i="2" s="1"/>
  <c r="L231" i="2"/>
  <c r="K231" i="2"/>
  <c r="M231" i="2" s="1"/>
  <c r="N231" i="2" s="1"/>
  <c r="P229" i="2"/>
  <c r="Q228" i="2"/>
  <c r="Q229" i="2" s="1"/>
  <c r="Q222" i="2"/>
  <c r="R222" i="2" s="1"/>
  <c r="O222" i="2"/>
  <c r="Q221" i="2"/>
  <c r="R221" i="2" s="1"/>
  <c r="O221" i="2"/>
  <c r="Q220" i="2"/>
  <c r="R220" i="2" s="1"/>
  <c r="O220" i="2"/>
  <c r="Q219" i="2"/>
  <c r="R219" i="2" s="1"/>
  <c r="O219" i="2"/>
  <c r="Q218" i="2"/>
  <c r="R218" i="2" s="1"/>
  <c r="O218" i="2"/>
  <c r="Q217" i="2"/>
  <c r="R217" i="2" s="1"/>
  <c r="O217" i="2"/>
  <c r="R216" i="2"/>
  <c r="Q216" i="2"/>
  <c r="O216" i="2"/>
  <c r="O215" i="2"/>
  <c r="P214" i="2"/>
  <c r="S216" i="2" s="1"/>
  <c r="L208" i="2"/>
  <c r="K208" i="2"/>
  <c r="M208" i="2" s="1"/>
  <c r="N208" i="2" s="1"/>
  <c r="P206" i="2"/>
  <c r="Q205" i="2"/>
  <c r="Q206" i="2" s="1"/>
  <c r="Q199" i="2"/>
  <c r="R199" i="2" s="1"/>
  <c r="O199" i="2"/>
  <c r="Q198" i="2"/>
  <c r="R198" i="2" s="1"/>
  <c r="O198" i="2"/>
  <c r="Q197" i="2"/>
  <c r="R197" i="2" s="1"/>
  <c r="O197" i="2"/>
  <c r="Q196" i="2"/>
  <c r="R196" i="2" s="1"/>
  <c r="O196" i="2"/>
  <c r="Q195" i="2"/>
  <c r="R195" i="2" s="1"/>
  <c r="O195" i="2"/>
  <c r="Q194" i="2"/>
  <c r="R194" i="2" s="1"/>
  <c r="O194" i="2"/>
  <c r="R193" i="2"/>
  <c r="Q193" i="2"/>
  <c r="O193" i="2"/>
  <c r="O192" i="2"/>
  <c r="P191" i="2"/>
  <c r="S193" i="2" s="1"/>
  <c r="L185" i="2"/>
  <c r="K185" i="2"/>
  <c r="M185" i="2" s="1"/>
  <c r="N185" i="2" s="1"/>
  <c r="P183" i="2"/>
  <c r="Q182" i="2"/>
  <c r="Q183" i="2" s="1"/>
  <c r="Q176" i="2"/>
  <c r="R176" i="2" s="1"/>
  <c r="O176" i="2"/>
  <c r="Q175" i="2"/>
  <c r="R175" i="2" s="1"/>
  <c r="O175" i="2"/>
  <c r="Q174" i="2"/>
  <c r="R174" i="2" s="1"/>
  <c r="O174" i="2"/>
  <c r="Q173" i="2"/>
  <c r="R173" i="2" s="1"/>
  <c r="O173" i="2"/>
  <c r="Q172" i="2"/>
  <c r="R172" i="2" s="1"/>
  <c r="O172" i="2"/>
  <c r="Q171" i="2"/>
  <c r="R171" i="2" s="1"/>
  <c r="O171" i="2"/>
  <c r="R170" i="2"/>
  <c r="Q170" i="2"/>
  <c r="O170" i="2"/>
  <c r="O169" i="2"/>
  <c r="P168" i="2"/>
  <c r="Q169" i="2" s="1"/>
  <c r="R169" i="2" s="1"/>
  <c r="L162" i="2"/>
  <c r="K162" i="2"/>
  <c r="Q159" i="2" s="1"/>
  <c r="Q160" i="2" s="1"/>
  <c r="P160" i="2"/>
  <c r="Q153" i="2"/>
  <c r="R153" i="2" s="1"/>
  <c r="O153" i="2"/>
  <c r="Q152" i="2"/>
  <c r="R152" i="2" s="1"/>
  <c r="O152" i="2"/>
  <c r="Q151" i="2"/>
  <c r="R151" i="2" s="1"/>
  <c r="O151" i="2"/>
  <c r="Q150" i="2"/>
  <c r="R150" i="2" s="1"/>
  <c r="O150" i="2"/>
  <c r="Q149" i="2"/>
  <c r="R149" i="2" s="1"/>
  <c r="O149" i="2"/>
  <c r="Q148" i="2"/>
  <c r="R148" i="2" s="1"/>
  <c r="O148" i="2"/>
  <c r="Q147" i="2"/>
  <c r="R147" i="2" s="1"/>
  <c r="O147" i="2"/>
  <c r="O146" i="2"/>
  <c r="P145" i="2"/>
  <c r="Q146" i="2" s="1"/>
  <c r="R146" i="2" s="1"/>
  <c r="L139" i="2"/>
  <c r="K139" i="2"/>
  <c r="M139" i="2" s="1"/>
  <c r="N139" i="2" s="1"/>
  <c r="P137" i="2"/>
  <c r="Q136" i="2"/>
  <c r="Q137" i="2" s="1"/>
  <c r="Q130" i="2"/>
  <c r="R130" i="2" s="1"/>
  <c r="O130" i="2"/>
  <c r="Q129" i="2"/>
  <c r="R129" i="2" s="1"/>
  <c r="O129" i="2"/>
  <c r="Q128" i="2"/>
  <c r="R128" i="2" s="1"/>
  <c r="O128" i="2"/>
  <c r="Q127" i="2"/>
  <c r="R127" i="2" s="1"/>
  <c r="O127" i="2"/>
  <c r="Q126" i="2"/>
  <c r="R126" i="2" s="1"/>
  <c r="O126" i="2"/>
  <c r="Q125" i="2"/>
  <c r="R125" i="2" s="1"/>
  <c r="O125" i="2"/>
  <c r="R124" i="2"/>
  <c r="Q124" i="2"/>
  <c r="O124" i="2"/>
  <c r="O123" i="2"/>
  <c r="P122" i="2"/>
  <c r="S124" i="2" s="1"/>
  <c r="L116" i="2"/>
  <c r="K116" i="2"/>
  <c r="M116" i="2" s="1"/>
  <c r="N116" i="2" s="1"/>
  <c r="P114" i="2"/>
  <c r="Q113" i="2"/>
  <c r="Q114" i="2" s="1"/>
  <c r="Q107" i="2"/>
  <c r="R107" i="2" s="1"/>
  <c r="O107" i="2"/>
  <c r="Q106" i="2"/>
  <c r="R106" i="2" s="1"/>
  <c r="O106" i="2"/>
  <c r="Q105" i="2"/>
  <c r="R105" i="2" s="1"/>
  <c r="O105" i="2"/>
  <c r="Q104" i="2"/>
  <c r="R104" i="2" s="1"/>
  <c r="O104" i="2"/>
  <c r="Q103" i="2"/>
  <c r="R103" i="2" s="1"/>
  <c r="O103" i="2"/>
  <c r="Q102" i="2"/>
  <c r="R102" i="2" s="1"/>
  <c r="O102" i="2"/>
  <c r="R101" i="2"/>
  <c r="Q101" i="2"/>
  <c r="O101" i="2"/>
  <c r="O100" i="2"/>
  <c r="P99" i="2"/>
  <c r="S101" i="2" s="1"/>
  <c r="L93" i="2"/>
  <c r="K93" i="2"/>
  <c r="M93" i="2" s="1"/>
  <c r="N93" i="2" s="1"/>
  <c r="P91" i="2"/>
  <c r="Q90" i="2"/>
  <c r="Q91" i="2" s="1"/>
  <c r="Q84" i="2"/>
  <c r="R84" i="2" s="1"/>
  <c r="O84" i="2"/>
  <c r="Q83" i="2"/>
  <c r="R83" i="2" s="1"/>
  <c r="O83" i="2"/>
  <c r="Q82" i="2"/>
  <c r="R82" i="2" s="1"/>
  <c r="O82" i="2"/>
  <c r="Q81" i="2"/>
  <c r="R81" i="2" s="1"/>
  <c r="O81" i="2"/>
  <c r="Q80" i="2"/>
  <c r="R80" i="2" s="1"/>
  <c r="O80" i="2"/>
  <c r="Q79" i="2"/>
  <c r="R79" i="2" s="1"/>
  <c r="O79" i="2"/>
  <c r="R78" i="2"/>
  <c r="Q78" i="2"/>
  <c r="O78" i="2"/>
  <c r="O77" i="2"/>
  <c r="P76" i="2"/>
  <c r="Q77" i="2" s="1"/>
  <c r="R77" i="2" s="1"/>
  <c r="L70" i="2"/>
  <c r="K70" i="2"/>
  <c r="M70" i="2" s="1"/>
  <c r="N70" i="2" s="1"/>
  <c r="P68" i="2"/>
  <c r="Q67" i="2"/>
  <c r="Q68" i="2" s="1"/>
  <c r="Q61" i="2"/>
  <c r="R61" i="2" s="1"/>
  <c r="O61" i="2"/>
  <c r="Q60" i="2"/>
  <c r="R60" i="2" s="1"/>
  <c r="O60" i="2"/>
  <c r="Q59" i="2"/>
  <c r="R59" i="2" s="1"/>
  <c r="O59" i="2"/>
  <c r="Q58" i="2"/>
  <c r="R58" i="2" s="1"/>
  <c r="O58" i="2"/>
  <c r="Q57" i="2"/>
  <c r="R57" i="2" s="1"/>
  <c r="O57" i="2"/>
  <c r="Q56" i="2"/>
  <c r="R56" i="2" s="1"/>
  <c r="O56" i="2"/>
  <c r="Q55" i="2"/>
  <c r="R55" i="2" s="1"/>
  <c r="O55" i="2"/>
  <c r="O54" i="2"/>
  <c r="P53" i="2"/>
  <c r="Q54" i="2" s="1"/>
  <c r="R54" i="2" s="1"/>
  <c r="L47" i="2"/>
  <c r="K47" i="2"/>
  <c r="M47" i="2" s="1"/>
  <c r="N47" i="2" s="1"/>
  <c r="P45" i="2"/>
  <c r="Q44" i="2"/>
  <c r="Q45" i="2" s="1"/>
  <c r="Q38" i="2"/>
  <c r="R38" i="2" s="1"/>
  <c r="O38" i="2"/>
  <c r="Q37" i="2"/>
  <c r="R37" i="2" s="1"/>
  <c r="O37" i="2"/>
  <c r="Q36" i="2"/>
  <c r="R36" i="2" s="1"/>
  <c r="O36" i="2"/>
  <c r="Q35" i="2"/>
  <c r="R35" i="2" s="1"/>
  <c r="O35" i="2"/>
  <c r="Q34" i="2"/>
  <c r="R34" i="2" s="1"/>
  <c r="O34" i="2"/>
  <c r="Q33" i="2"/>
  <c r="R33" i="2" s="1"/>
  <c r="O33" i="2"/>
  <c r="R32" i="2"/>
  <c r="Q32" i="2"/>
  <c r="O32" i="2"/>
  <c r="O31" i="2"/>
  <c r="P30" i="2"/>
  <c r="S32" i="2" s="1"/>
  <c r="L24" i="2"/>
  <c r="K24" i="2"/>
  <c r="M24" i="2" s="1"/>
  <c r="N24" i="2" s="1"/>
  <c r="P22" i="2"/>
  <c r="Q21" i="2"/>
  <c r="Q22" i="2" s="1"/>
  <c r="Q15" i="2"/>
  <c r="R15" i="2" s="1"/>
  <c r="O15" i="2"/>
  <c r="Q14" i="2"/>
  <c r="R14" i="2" s="1"/>
  <c r="O14" i="2"/>
  <c r="Q13" i="2"/>
  <c r="R13" i="2" s="1"/>
  <c r="O13" i="2"/>
  <c r="Q12" i="2"/>
  <c r="R12" i="2" s="1"/>
  <c r="O12" i="2"/>
  <c r="Q11" i="2"/>
  <c r="R11" i="2" s="1"/>
  <c r="O11" i="2"/>
  <c r="Q10" i="2"/>
  <c r="R10" i="2" s="1"/>
  <c r="O10" i="2"/>
  <c r="R9" i="2"/>
  <c r="Q9" i="2"/>
  <c r="O9" i="2"/>
  <c r="O8" i="2"/>
  <c r="P7" i="2"/>
  <c r="T9" i="2" s="1"/>
  <c r="M509" i="1"/>
  <c r="K509" i="1"/>
  <c r="J509" i="1"/>
  <c r="L509" i="1" s="1"/>
  <c r="O507" i="1"/>
  <c r="P506" i="1"/>
  <c r="P507" i="1" s="1"/>
  <c r="Q501" i="1"/>
  <c r="P501" i="1"/>
  <c r="Q500" i="1"/>
  <c r="P500" i="1"/>
  <c r="Q499" i="1"/>
  <c r="P499" i="1"/>
  <c r="N499" i="1"/>
  <c r="Q498" i="1"/>
  <c r="P498" i="1"/>
  <c r="N498" i="1"/>
  <c r="Q497" i="1"/>
  <c r="P497" i="1"/>
  <c r="N497" i="1"/>
  <c r="Q496" i="1"/>
  <c r="P496" i="1"/>
  <c r="N496" i="1"/>
  <c r="Q495" i="1"/>
  <c r="P495" i="1"/>
  <c r="N495" i="1"/>
  <c r="R494" i="1"/>
  <c r="Q494" i="1"/>
  <c r="P494" i="1"/>
  <c r="N494" i="1"/>
  <c r="Q493" i="1"/>
  <c r="P493" i="1"/>
  <c r="N493" i="1"/>
  <c r="O492" i="1"/>
  <c r="M485" i="1"/>
  <c r="L485" i="1"/>
  <c r="K485" i="1"/>
  <c r="J485" i="1"/>
  <c r="P483" i="1"/>
  <c r="O483" i="1"/>
  <c r="P482" i="1"/>
  <c r="Q477" i="1"/>
  <c r="P477" i="1"/>
  <c r="Q476" i="1"/>
  <c r="P476" i="1"/>
  <c r="Q475" i="1"/>
  <c r="P475" i="1"/>
  <c r="N475" i="1"/>
  <c r="Q474" i="1"/>
  <c r="P474" i="1"/>
  <c r="N474" i="1"/>
  <c r="Q473" i="1"/>
  <c r="P473" i="1"/>
  <c r="N473" i="1"/>
  <c r="Q472" i="1"/>
  <c r="P472" i="1"/>
  <c r="N472" i="1"/>
  <c r="Q471" i="1"/>
  <c r="P471" i="1"/>
  <c r="N471" i="1"/>
  <c r="R470" i="1"/>
  <c r="Q470" i="1"/>
  <c r="P470" i="1"/>
  <c r="N470" i="1"/>
  <c r="Q469" i="1"/>
  <c r="P469" i="1"/>
  <c r="N469" i="1"/>
  <c r="O468" i="1"/>
  <c r="M461" i="1"/>
  <c r="K461" i="1"/>
  <c r="J461" i="1"/>
  <c r="L461" i="1" s="1"/>
  <c r="O459" i="1"/>
  <c r="P458" i="1"/>
  <c r="P459" i="1" s="1"/>
  <c r="Q453" i="1"/>
  <c r="P453" i="1"/>
  <c r="Q452" i="1"/>
  <c r="P452" i="1"/>
  <c r="Q451" i="1"/>
  <c r="P451" i="1"/>
  <c r="N451" i="1"/>
  <c r="Q450" i="1"/>
  <c r="P450" i="1"/>
  <c r="N450" i="1"/>
  <c r="Q449" i="1"/>
  <c r="P449" i="1"/>
  <c r="N449" i="1"/>
  <c r="Q448" i="1"/>
  <c r="P448" i="1"/>
  <c r="N448" i="1"/>
  <c r="Q447" i="1"/>
  <c r="P447" i="1"/>
  <c r="N447" i="1"/>
  <c r="Q446" i="1"/>
  <c r="P446" i="1"/>
  <c r="N446" i="1"/>
  <c r="Q445" i="1"/>
  <c r="P445" i="1"/>
  <c r="N445" i="1"/>
  <c r="O444" i="1"/>
  <c r="R446" i="1" s="1"/>
  <c r="K437" i="1"/>
  <c r="J437" i="1"/>
  <c r="L437" i="1" s="1"/>
  <c r="O435" i="1"/>
  <c r="P434" i="1"/>
  <c r="P435" i="1" s="1"/>
  <c r="Q429" i="1"/>
  <c r="P429" i="1"/>
  <c r="Q428" i="1"/>
  <c r="P428" i="1"/>
  <c r="Q427" i="1"/>
  <c r="P427" i="1"/>
  <c r="N427" i="1"/>
  <c r="Q426" i="1"/>
  <c r="P426" i="1"/>
  <c r="N426" i="1"/>
  <c r="P425" i="1"/>
  <c r="Q425" i="1" s="1"/>
  <c r="N425" i="1"/>
  <c r="Q424" i="1"/>
  <c r="P424" i="1"/>
  <c r="N424" i="1"/>
  <c r="Q423" i="1"/>
  <c r="P423" i="1"/>
  <c r="N423" i="1"/>
  <c r="R422" i="1"/>
  <c r="P422" i="1"/>
  <c r="Q422" i="1" s="1"/>
  <c r="N422" i="1"/>
  <c r="N421" i="1"/>
  <c r="O420" i="1"/>
  <c r="P421" i="1" s="1"/>
  <c r="Q421" i="1" s="1"/>
  <c r="M414" i="1"/>
  <c r="L414" i="1"/>
  <c r="K414" i="1"/>
  <c r="J414" i="1"/>
  <c r="P412" i="1"/>
  <c r="O412" i="1"/>
  <c r="P411" i="1"/>
  <c r="Q406" i="1"/>
  <c r="P406" i="1"/>
  <c r="Q405" i="1"/>
  <c r="P405" i="1"/>
  <c r="Q404" i="1"/>
  <c r="P404" i="1"/>
  <c r="N404" i="1"/>
  <c r="Q403" i="1"/>
  <c r="P403" i="1"/>
  <c r="N403" i="1"/>
  <c r="Q402" i="1"/>
  <c r="P402" i="1"/>
  <c r="N402" i="1"/>
  <c r="Q401" i="1"/>
  <c r="P401" i="1"/>
  <c r="N401" i="1"/>
  <c r="Q400" i="1"/>
  <c r="P400" i="1"/>
  <c r="N400" i="1"/>
  <c r="R399" i="1"/>
  <c r="Q399" i="1"/>
  <c r="P399" i="1"/>
  <c r="N399" i="1"/>
  <c r="Q398" i="1"/>
  <c r="P398" i="1"/>
  <c r="N398" i="1"/>
  <c r="O397" i="1"/>
  <c r="K391" i="1"/>
  <c r="J391" i="1"/>
  <c r="L391" i="1" s="1"/>
  <c r="M391" i="1" s="1"/>
  <c r="O389" i="1"/>
  <c r="P388" i="1"/>
  <c r="P389" i="1" s="1"/>
  <c r="P383" i="1"/>
  <c r="Q383" i="1" s="1"/>
  <c r="P382" i="1"/>
  <c r="Q382" i="1" s="1"/>
  <c r="P381" i="1"/>
  <c r="Q381" i="1" s="1"/>
  <c r="N381" i="1"/>
  <c r="P380" i="1"/>
  <c r="Q380" i="1" s="1"/>
  <c r="N380" i="1"/>
  <c r="P379" i="1"/>
  <c r="Q379" i="1" s="1"/>
  <c r="N379" i="1"/>
  <c r="P378" i="1"/>
  <c r="Q378" i="1" s="1"/>
  <c r="N378" i="1"/>
  <c r="P377" i="1"/>
  <c r="Q377" i="1" s="1"/>
  <c r="N377" i="1"/>
  <c r="Q376" i="1"/>
  <c r="P376" i="1"/>
  <c r="N376" i="1"/>
  <c r="N375" i="1"/>
  <c r="O374" i="1"/>
  <c r="R376" i="1" s="1"/>
  <c r="L368" i="1"/>
  <c r="K368" i="1"/>
  <c r="J368" i="1"/>
  <c r="O366" i="1"/>
  <c r="P365" i="1"/>
  <c r="P366" i="1" s="1"/>
  <c r="Q360" i="1"/>
  <c r="P360" i="1"/>
  <c r="Q359" i="1"/>
  <c r="P359" i="1"/>
  <c r="P358" i="1"/>
  <c r="Q358" i="1" s="1"/>
  <c r="N358" i="1"/>
  <c r="Q357" i="1"/>
  <c r="P357" i="1"/>
  <c r="N357" i="1"/>
  <c r="Q356" i="1"/>
  <c r="P356" i="1"/>
  <c r="N356" i="1"/>
  <c r="Q355" i="1"/>
  <c r="P355" i="1"/>
  <c r="N355" i="1"/>
  <c r="P354" i="1"/>
  <c r="Q354" i="1" s="1"/>
  <c r="N354" i="1"/>
  <c r="R353" i="1"/>
  <c r="P353" i="1"/>
  <c r="Q353" i="1" s="1"/>
  <c r="N353" i="1"/>
  <c r="N352" i="1"/>
  <c r="O351" i="1"/>
  <c r="P352" i="1" s="1"/>
  <c r="Q352" i="1" s="1"/>
  <c r="L345" i="1"/>
  <c r="M345" i="1" s="1"/>
  <c r="K345" i="1"/>
  <c r="J345" i="1"/>
  <c r="P343" i="1"/>
  <c r="P342" i="1"/>
  <c r="O343" i="1" s="1"/>
  <c r="Q337" i="1"/>
  <c r="P337" i="1"/>
  <c r="P335" i="1"/>
  <c r="Q335" i="1" s="1"/>
  <c r="N335" i="1"/>
  <c r="P334" i="1"/>
  <c r="Q334" i="1" s="1"/>
  <c r="N334" i="1"/>
  <c r="P333" i="1"/>
  <c r="Q333" i="1" s="1"/>
  <c r="N333" i="1"/>
  <c r="P332" i="1"/>
  <c r="Q332" i="1" s="1"/>
  <c r="N332" i="1"/>
  <c r="P331" i="1"/>
  <c r="Q331" i="1" s="1"/>
  <c r="N331" i="1"/>
  <c r="P330" i="1"/>
  <c r="Q330" i="1" s="1"/>
  <c r="N330" i="1"/>
  <c r="N329" i="1"/>
  <c r="O328" i="1"/>
  <c r="P329" i="1" s="1"/>
  <c r="Q329" i="1" s="1"/>
  <c r="M322" i="1"/>
  <c r="K322" i="1"/>
  <c r="J322" i="1"/>
  <c r="L322" i="1" s="1"/>
  <c r="O320" i="1"/>
  <c r="P319" i="1"/>
  <c r="P320" i="1" s="1"/>
  <c r="P312" i="1"/>
  <c r="Q312" i="1" s="1"/>
  <c r="N312" i="1"/>
  <c r="P311" i="1"/>
  <c r="Q311" i="1" s="1"/>
  <c r="N311" i="1"/>
  <c r="P310" i="1"/>
  <c r="Q310" i="1" s="1"/>
  <c r="N310" i="1"/>
  <c r="P309" i="1"/>
  <c r="Q309" i="1" s="1"/>
  <c r="N309" i="1"/>
  <c r="P308" i="1"/>
  <c r="Q308" i="1" s="1"/>
  <c r="N308" i="1"/>
  <c r="Q307" i="1"/>
  <c r="P307" i="1"/>
  <c r="N307" i="1"/>
  <c r="N306" i="1"/>
  <c r="O305" i="1"/>
  <c r="R307" i="1" s="1"/>
  <c r="L299" i="1"/>
  <c r="K299" i="1"/>
  <c r="M299" i="1" s="1"/>
  <c r="J299" i="1"/>
  <c r="O297" i="1"/>
  <c r="P296" i="1"/>
  <c r="P297" i="1" s="1"/>
  <c r="P289" i="1"/>
  <c r="Q289" i="1" s="1"/>
  <c r="N289" i="1"/>
  <c r="P288" i="1"/>
  <c r="Q288" i="1" s="1"/>
  <c r="N288" i="1"/>
  <c r="P287" i="1"/>
  <c r="Q287" i="1" s="1"/>
  <c r="N287" i="1"/>
  <c r="P286" i="1"/>
  <c r="Q286" i="1" s="1"/>
  <c r="N286" i="1"/>
  <c r="P285" i="1"/>
  <c r="Q285" i="1" s="1"/>
  <c r="N285" i="1"/>
  <c r="P284" i="1"/>
  <c r="Q284" i="1" s="1"/>
  <c r="N284" i="1"/>
  <c r="N283" i="1"/>
  <c r="O282" i="1"/>
  <c r="P283" i="1" s="1"/>
  <c r="Q283" i="1" s="1"/>
  <c r="M276" i="1"/>
  <c r="K276" i="1"/>
  <c r="J276" i="1"/>
  <c r="L276" i="1" s="1"/>
  <c r="O274" i="1"/>
  <c r="P273" i="1"/>
  <c r="P274" i="1" s="1"/>
  <c r="Q268" i="1"/>
  <c r="P268" i="1"/>
  <c r="Q267" i="1"/>
  <c r="P267" i="1"/>
  <c r="Q266" i="1"/>
  <c r="P266" i="1"/>
  <c r="N266" i="1"/>
  <c r="Q265" i="1"/>
  <c r="P265" i="1"/>
  <c r="N265" i="1"/>
  <c r="P264" i="1"/>
  <c r="Q264" i="1" s="1"/>
  <c r="N264" i="1"/>
  <c r="Q263" i="1"/>
  <c r="P263" i="1"/>
  <c r="N263" i="1"/>
  <c r="Q262" i="1"/>
  <c r="P262" i="1"/>
  <c r="N262" i="1"/>
  <c r="R261" i="1"/>
  <c r="P261" i="1"/>
  <c r="Q261" i="1" s="1"/>
  <c r="N261" i="1"/>
  <c r="Q260" i="1"/>
  <c r="P260" i="1"/>
  <c r="N260" i="1"/>
  <c r="O259" i="1"/>
  <c r="M253" i="1"/>
  <c r="L253" i="1"/>
  <c r="K253" i="1"/>
  <c r="J253" i="1"/>
  <c r="P251" i="1"/>
  <c r="O251" i="1"/>
  <c r="P250" i="1"/>
  <c r="Q245" i="1"/>
  <c r="P245" i="1"/>
  <c r="Q244" i="1"/>
  <c r="P244" i="1"/>
  <c r="P243" i="1"/>
  <c r="Q243" i="1" s="1"/>
  <c r="N243" i="1"/>
  <c r="Q242" i="1"/>
  <c r="P242" i="1"/>
  <c r="N242" i="1"/>
  <c r="P241" i="1"/>
  <c r="Q241" i="1" s="1"/>
  <c r="N241" i="1"/>
  <c r="Q240" i="1"/>
  <c r="P240" i="1"/>
  <c r="N240" i="1"/>
  <c r="P239" i="1"/>
  <c r="Q239" i="1" s="1"/>
  <c r="N239" i="1"/>
  <c r="R238" i="1"/>
  <c r="P238" i="1"/>
  <c r="Q238" i="1" s="1"/>
  <c r="N238" i="1"/>
  <c r="P237" i="1"/>
  <c r="Q237" i="1" s="1"/>
  <c r="N237" i="1"/>
  <c r="O236" i="1"/>
  <c r="K230" i="1"/>
  <c r="J230" i="1"/>
  <c r="L230" i="1" s="1"/>
  <c r="M230" i="1" s="1"/>
  <c r="O228" i="1"/>
  <c r="P227" i="1"/>
  <c r="P228" i="1" s="1"/>
  <c r="P220" i="1"/>
  <c r="Q220" i="1" s="1"/>
  <c r="N220" i="1"/>
  <c r="Q219" i="1"/>
  <c r="P219" i="1"/>
  <c r="N219" i="1"/>
  <c r="P218" i="1"/>
  <c r="Q218" i="1" s="1"/>
  <c r="N218" i="1"/>
  <c r="Q217" i="1"/>
  <c r="P217" i="1"/>
  <c r="N217" i="1"/>
  <c r="P216" i="1"/>
  <c r="Q216" i="1" s="1"/>
  <c r="N216" i="1"/>
  <c r="R215" i="1"/>
  <c r="P215" i="1"/>
  <c r="Q215" i="1" s="1"/>
  <c r="N215" i="1"/>
  <c r="P214" i="1"/>
  <c r="Q214" i="1" s="1"/>
  <c r="N214" i="1"/>
  <c r="O213" i="1"/>
  <c r="K207" i="1"/>
  <c r="J207" i="1"/>
  <c r="L207" i="1" s="1"/>
  <c r="M207" i="1" s="1"/>
  <c r="O205" i="1"/>
  <c r="P204" i="1"/>
  <c r="P205" i="1" s="1"/>
  <c r="P197" i="1"/>
  <c r="Q197" i="1" s="1"/>
  <c r="N197" i="1"/>
  <c r="Q196" i="1"/>
  <c r="P196" i="1"/>
  <c r="N196" i="1"/>
  <c r="P195" i="1"/>
  <c r="Q195" i="1" s="1"/>
  <c r="N195" i="1"/>
  <c r="Q194" i="1"/>
  <c r="P194" i="1"/>
  <c r="N194" i="1"/>
  <c r="P193" i="1"/>
  <c r="Q193" i="1" s="1"/>
  <c r="N193" i="1"/>
  <c r="R192" i="1"/>
  <c r="P192" i="1"/>
  <c r="Q192" i="1" s="1"/>
  <c r="N192" i="1"/>
  <c r="P191" i="1"/>
  <c r="Q191" i="1" s="1"/>
  <c r="N191" i="1"/>
  <c r="O190" i="1"/>
  <c r="K184" i="1"/>
  <c r="J184" i="1"/>
  <c r="L184" i="1" s="1"/>
  <c r="M184" i="1" s="1"/>
  <c r="O182" i="1"/>
  <c r="P181" i="1"/>
  <c r="P182" i="1" s="1"/>
  <c r="P174" i="1"/>
  <c r="Q174" i="1" s="1"/>
  <c r="N174" i="1"/>
  <c r="Q173" i="1"/>
  <c r="P173" i="1"/>
  <c r="N173" i="1"/>
  <c r="P172" i="1"/>
  <c r="Q172" i="1" s="1"/>
  <c r="N172" i="1"/>
  <c r="Q171" i="1"/>
  <c r="P171" i="1"/>
  <c r="N171" i="1"/>
  <c r="P170" i="1"/>
  <c r="Q170" i="1" s="1"/>
  <c r="N170" i="1"/>
  <c r="R169" i="1"/>
  <c r="P169" i="1"/>
  <c r="Q169" i="1" s="1"/>
  <c r="N169" i="1"/>
  <c r="P168" i="1"/>
  <c r="Q168" i="1" s="1"/>
  <c r="N168" i="1"/>
  <c r="O167" i="1"/>
  <c r="K161" i="1"/>
  <c r="J161" i="1"/>
  <c r="L161" i="1" s="1"/>
  <c r="M161" i="1" s="1"/>
  <c r="O159" i="1"/>
  <c r="P158" i="1"/>
  <c r="P159" i="1" s="1"/>
  <c r="P151" i="1"/>
  <c r="Q151" i="1" s="1"/>
  <c r="N151" i="1"/>
  <c r="Q150" i="1"/>
  <c r="P150" i="1"/>
  <c r="N150" i="1"/>
  <c r="P149" i="1"/>
  <c r="Q149" i="1" s="1"/>
  <c r="N149" i="1"/>
  <c r="Q148" i="1"/>
  <c r="P148" i="1"/>
  <c r="N148" i="1"/>
  <c r="P147" i="1"/>
  <c r="Q147" i="1" s="1"/>
  <c r="N147" i="1"/>
  <c r="R146" i="1"/>
  <c r="P146" i="1"/>
  <c r="Q146" i="1" s="1"/>
  <c r="N146" i="1"/>
  <c r="P145" i="1"/>
  <c r="Q145" i="1" s="1"/>
  <c r="N145" i="1"/>
  <c r="O144" i="1"/>
  <c r="K138" i="1"/>
  <c r="J138" i="1"/>
  <c r="L138" i="1" s="1"/>
  <c r="M138" i="1" s="1"/>
  <c r="O136" i="1"/>
  <c r="P135" i="1"/>
  <c r="P136" i="1" s="1"/>
  <c r="P128" i="1"/>
  <c r="Q128" i="1" s="1"/>
  <c r="N128" i="1"/>
  <c r="Q127" i="1"/>
  <c r="P127" i="1"/>
  <c r="N127" i="1"/>
  <c r="P126" i="1"/>
  <c r="Q126" i="1" s="1"/>
  <c r="N126" i="1"/>
  <c r="Q125" i="1"/>
  <c r="P125" i="1"/>
  <c r="N125" i="1"/>
  <c r="P124" i="1"/>
  <c r="Q124" i="1" s="1"/>
  <c r="N124" i="1"/>
  <c r="R123" i="1"/>
  <c r="P123" i="1"/>
  <c r="Q123" i="1" s="1"/>
  <c r="N123" i="1"/>
  <c r="P122" i="1"/>
  <c r="Q122" i="1" s="1"/>
  <c r="N122" i="1"/>
  <c r="O121" i="1"/>
  <c r="K115" i="1"/>
  <c r="J115" i="1"/>
  <c r="L115" i="1" s="1"/>
  <c r="M115" i="1" s="1"/>
  <c r="O113" i="1"/>
  <c r="P112" i="1"/>
  <c r="P113" i="1" s="1"/>
  <c r="P105" i="1"/>
  <c r="Q105" i="1" s="1"/>
  <c r="N105" i="1"/>
  <c r="Q104" i="1"/>
  <c r="P104" i="1"/>
  <c r="N104" i="1"/>
  <c r="P103" i="1"/>
  <c r="Q103" i="1" s="1"/>
  <c r="N103" i="1"/>
  <c r="Q102" i="1"/>
  <c r="P102" i="1"/>
  <c r="N102" i="1"/>
  <c r="P101" i="1"/>
  <c r="Q101" i="1" s="1"/>
  <c r="N101" i="1"/>
  <c r="R100" i="1"/>
  <c r="P100" i="1"/>
  <c r="Q100" i="1" s="1"/>
  <c r="N100" i="1"/>
  <c r="P99" i="1"/>
  <c r="Q99" i="1" s="1"/>
  <c r="N99" i="1"/>
  <c r="O98" i="1"/>
  <c r="K92" i="1"/>
  <c r="J92" i="1"/>
  <c r="L92" i="1" s="1"/>
  <c r="M92" i="1" s="1"/>
  <c r="O90" i="1"/>
  <c r="P89" i="1"/>
  <c r="P90" i="1" s="1"/>
  <c r="P82" i="1"/>
  <c r="Q82" i="1" s="1"/>
  <c r="N82" i="1"/>
  <c r="Q81" i="1"/>
  <c r="P81" i="1"/>
  <c r="N81" i="1"/>
  <c r="P80" i="1"/>
  <c r="Q80" i="1" s="1"/>
  <c r="N80" i="1"/>
  <c r="Q79" i="1"/>
  <c r="P79" i="1"/>
  <c r="N79" i="1"/>
  <c r="P78" i="1"/>
  <c r="Q78" i="1" s="1"/>
  <c r="N78" i="1"/>
  <c r="R77" i="1"/>
  <c r="P77" i="1"/>
  <c r="Q77" i="1" s="1"/>
  <c r="N77" i="1"/>
  <c r="P76" i="1"/>
  <c r="Q76" i="1" s="1"/>
  <c r="N76" i="1"/>
  <c r="O75" i="1"/>
  <c r="K69" i="1"/>
  <c r="J69" i="1"/>
  <c r="L69" i="1" s="1"/>
  <c r="M69" i="1" s="1"/>
  <c r="O67" i="1"/>
  <c r="P66" i="1"/>
  <c r="P67" i="1" s="1"/>
  <c r="P59" i="1"/>
  <c r="Q59" i="1" s="1"/>
  <c r="N59" i="1"/>
  <c r="Q58" i="1"/>
  <c r="P58" i="1"/>
  <c r="N58" i="1"/>
  <c r="P57" i="1"/>
  <c r="Q57" i="1" s="1"/>
  <c r="N57" i="1"/>
  <c r="Q56" i="1"/>
  <c r="P56" i="1"/>
  <c r="N56" i="1"/>
  <c r="P55" i="1"/>
  <c r="Q55" i="1" s="1"/>
  <c r="N55" i="1"/>
  <c r="R54" i="1"/>
  <c r="P54" i="1"/>
  <c r="Q54" i="1" s="1"/>
  <c r="N54" i="1"/>
  <c r="P53" i="1"/>
  <c r="Q53" i="1" s="1"/>
  <c r="N53" i="1"/>
  <c r="O52" i="1"/>
  <c r="K46" i="1"/>
  <c r="J46" i="1"/>
  <c r="L46" i="1" s="1"/>
  <c r="M46" i="1" s="1"/>
  <c r="M23" i="1" s="1"/>
  <c r="O44" i="1"/>
  <c r="P43" i="1"/>
  <c r="P44" i="1" s="1"/>
  <c r="P38" i="1"/>
  <c r="Q38" i="1" s="1"/>
  <c r="P37" i="1"/>
  <c r="Q37" i="1" s="1"/>
  <c r="P36" i="1"/>
  <c r="Q36" i="1" s="1"/>
  <c r="N36" i="1"/>
  <c r="P35" i="1"/>
  <c r="Q35" i="1" s="1"/>
  <c r="N35" i="1"/>
  <c r="P34" i="1"/>
  <c r="Q34" i="1" s="1"/>
  <c r="N34" i="1"/>
  <c r="P33" i="1"/>
  <c r="Q33" i="1" s="1"/>
  <c r="N33" i="1"/>
  <c r="P32" i="1"/>
  <c r="Q32" i="1" s="1"/>
  <c r="N32" i="1"/>
  <c r="P31" i="1"/>
  <c r="Q31" i="1" s="1"/>
  <c r="N31" i="1"/>
  <c r="N30" i="1"/>
  <c r="O29" i="1"/>
  <c r="R31" i="1" s="1"/>
  <c r="K23" i="1"/>
  <c r="J23" i="1"/>
  <c r="L23" i="1" s="1"/>
  <c r="O21" i="1"/>
  <c r="P20" i="1"/>
  <c r="P21" i="1" s="1"/>
  <c r="P13" i="1"/>
  <c r="Q13" i="1" s="1"/>
  <c r="N13" i="1"/>
  <c r="P12" i="1"/>
  <c r="Q12" i="1" s="1"/>
  <c r="N12" i="1"/>
  <c r="P11" i="1"/>
  <c r="Q11" i="1" s="1"/>
  <c r="N11" i="1"/>
  <c r="P10" i="1"/>
  <c r="Q10" i="1" s="1"/>
  <c r="N10" i="1"/>
  <c r="P9" i="1"/>
  <c r="Q9" i="1" s="1"/>
  <c r="N9" i="1"/>
  <c r="P8" i="1"/>
  <c r="Q8" i="1" s="1"/>
  <c r="N8" i="1"/>
  <c r="N7" i="1"/>
  <c r="O6" i="1"/>
  <c r="P7" i="1" s="1"/>
  <c r="Q7" i="1" s="1"/>
  <c r="N346" i="2" l="1"/>
  <c r="V257" i="2"/>
  <c r="K160" i="3"/>
  <c r="K208" i="3"/>
  <c r="K224" i="3"/>
  <c r="K112" i="3"/>
  <c r="K176" i="3"/>
  <c r="K48" i="3"/>
  <c r="K64" i="3"/>
  <c r="K96" i="3"/>
  <c r="K128" i="3"/>
  <c r="K192" i="3"/>
  <c r="S78" i="2"/>
  <c r="S170" i="2"/>
  <c r="S262" i="2"/>
  <c r="S354" i="2"/>
  <c r="S449" i="2"/>
  <c r="P24" i="3"/>
  <c r="P88" i="3"/>
  <c r="P152" i="3"/>
  <c r="P216" i="3"/>
  <c r="P265" i="3"/>
  <c r="Q31" i="2"/>
  <c r="R31" i="2" s="1"/>
  <c r="Q123" i="2"/>
  <c r="R123" i="2" s="1"/>
  <c r="Q215" i="2"/>
  <c r="R215" i="2" s="1"/>
  <c r="Q307" i="2"/>
  <c r="R307" i="2" s="1"/>
  <c r="Q399" i="2"/>
  <c r="R399" i="2" s="1"/>
  <c r="N55" i="3"/>
  <c r="O55" i="3" s="1"/>
  <c r="N119" i="3"/>
  <c r="O119" i="3" s="1"/>
  <c r="N183" i="3"/>
  <c r="O183" i="3" s="1"/>
  <c r="N247" i="3"/>
  <c r="O247" i="3" s="1"/>
  <c r="S8" i="1"/>
  <c r="R284" i="1"/>
  <c r="S55" i="2"/>
  <c r="S147" i="2"/>
  <c r="M162" i="2"/>
  <c r="N162" i="2" s="1"/>
  <c r="S239" i="2"/>
  <c r="S331" i="2"/>
  <c r="S423" i="2"/>
  <c r="P72" i="3"/>
  <c r="P136" i="3"/>
  <c r="P200" i="3"/>
  <c r="R330" i="1"/>
  <c r="P30" i="1"/>
  <c r="Q30" i="1" s="1"/>
  <c r="P306" i="1"/>
  <c r="Q306" i="1" s="1"/>
  <c r="P375" i="1"/>
  <c r="Q375" i="1" s="1"/>
  <c r="Q8" i="2"/>
  <c r="R8" i="2" s="1"/>
  <c r="Q100" i="2"/>
  <c r="R100" i="2" s="1"/>
  <c r="Q192" i="2"/>
  <c r="R192" i="2" s="1"/>
  <c r="Q284" i="2"/>
  <c r="R284" i="2" s="1"/>
  <c r="Q376" i="2"/>
  <c r="R376" i="2" s="1"/>
  <c r="Q471" i="2"/>
  <c r="R471" i="2" s="1"/>
  <c r="N39" i="3"/>
  <c r="O39" i="3" s="1"/>
  <c r="N103" i="3"/>
  <c r="O103" i="3" s="1"/>
  <c r="N167" i="3"/>
  <c r="O167" i="3" s="1"/>
</calcChain>
</file>

<file path=xl/sharedStrings.xml><?xml version="1.0" encoding="utf-8"?>
<sst xmlns="http://schemas.openxmlformats.org/spreadsheetml/2006/main" count="1600" uniqueCount="66">
  <si>
    <t>Generación</t>
  </si>
  <si>
    <t>0902</t>
  </si>
  <si>
    <t>Ciclo</t>
  </si>
  <si>
    <t>Semestre</t>
  </si>
  <si>
    <t>Egresados</t>
  </si>
  <si>
    <t>Eficiencia Terminal</t>
  </si>
  <si>
    <t>Eficiencia de Egreso</t>
  </si>
  <si>
    <t>Rezago Educativo</t>
  </si>
  <si>
    <t>Tasa de Promoción</t>
  </si>
  <si>
    <t>Población</t>
  </si>
  <si>
    <t>Índice de retención</t>
  </si>
  <si>
    <t xml:space="preserve">Índice de abandono </t>
  </si>
  <si>
    <t>1º</t>
  </si>
  <si>
    <t>2º</t>
  </si>
  <si>
    <t>3º</t>
  </si>
  <si>
    <t>4º</t>
  </si>
  <si>
    <t>5º</t>
  </si>
  <si>
    <t>6º</t>
  </si>
  <si>
    <t>7º</t>
  </si>
  <si>
    <t>8º</t>
  </si>
  <si>
    <t>Titulados</t>
  </si>
  <si>
    <t>Tit. Terminal</t>
  </si>
  <si>
    <t>Tit. Egreso</t>
  </si>
  <si>
    <t>Total de Egresados</t>
  </si>
  <si>
    <t>Cohorte Generacional:</t>
  </si>
  <si>
    <t>1001</t>
  </si>
  <si>
    <t>1002</t>
  </si>
  <si>
    <t>1101</t>
  </si>
  <si>
    <t>1102</t>
  </si>
  <si>
    <t>1201</t>
  </si>
  <si>
    <t>1202</t>
  </si>
  <si>
    <t>1301</t>
  </si>
  <si>
    <t>1302</t>
  </si>
  <si>
    <t>1401</t>
  </si>
  <si>
    <t>1402</t>
  </si>
  <si>
    <t>1501</t>
  </si>
  <si>
    <t>1502</t>
  </si>
  <si>
    <t>1601</t>
  </si>
  <si>
    <t>1602</t>
  </si>
  <si>
    <t>1701</t>
  </si>
  <si>
    <t>1702</t>
  </si>
  <si>
    <t>No hubo nuevos ingresos</t>
  </si>
  <si>
    <t>1801</t>
  </si>
  <si>
    <t>1802</t>
  </si>
  <si>
    <t>1901</t>
  </si>
  <si>
    <t>1902</t>
  </si>
  <si>
    <t>2001</t>
  </si>
  <si>
    <t>9º</t>
  </si>
  <si>
    <t>2002</t>
  </si>
  <si>
    <t>2101</t>
  </si>
  <si>
    <t>2102</t>
  </si>
  <si>
    <t>2201</t>
  </si>
  <si>
    <t>2202</t>
  </si>
  <si>
    <t>|</t>
  </si>
  <si>
    <t>no hubo ingresos</t>
  </si>
  <si>
    <t>2402</t>
  </si>
  <si>
    <t>2501</t>
  </si>
  <si>
    <t>2502</t>
  </si>
  <si>
    <t>2601</t>
  </si>
  <si>
    <t>2602</t>
  </si>
  <si>
    <t>2301</t>
  </si>
  <si>
    <t>2302</t>
  </si>
  <si>
    <t>2701</t>
  </si>
  <si>
    <t>2702</t>
  </si>
  <si>
    <t xml:space="preserve"> </t>
  </si>
  <si>
    <t>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</si>
</sst>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rgb="FFFF000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16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0" fontId="8" fillId="0" borderId="8" xfId="0" applyNumberFormat="1" applyFont="1" applyBorder="1"/>
    <xf numFmtId="10" fontId="8" fillId="0" borderId="9" xfId="0" applyNumberFormat="1" applyFont="1" applyBorder="1"/>
    <xf numFmtId="0" fontId="8" fillId="0" borderId="9" xfId="0" applyFont="1" applyBorder="1"/>
    <xf numFmtId="10" fontId="8" fillId="0" borderId="5" xfId="0" applyNumberFormat="1" applyFont="1" applyBorder="1"/>
    <xf numFmtId="1" fontId="9" fillId="3" borderId="10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/>
    <xf numFmtId="10" fontId="8" fillId="0" borderId="11" xfId="0" applyNumberFormat="1" applyFont="1" applyBorder="1"/>
    <xf numFmtId="10" fontId="8" fillId="0" borderId="0" xfId="0" applyNumberFormat="1" applyFont="1"/>
    <xf numFmtId="0" fontId="8" fillId="0" borderId="12" xfId="0" applyFont="1" applyBorder="1"/>
    <xf numFmtId="10" fontId="8" fillId="0" borderId="13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/>
    </xf>
    <xf numFmtId="9" fontId="9" fillId="0" borderId="0" xfId="0" applyNumberFormat="1" applyFont="1"/>
    <xf numFmtId="0" fontId="8" fillId="0" borderId="0" xfId="0" applyFont="1"/>
    <xf numFmtId="10" fontId="8" fillId="0" borderId="14" xfId="0" applyNumberFormat="1" applyFont="1" applyBorder="1"/>
    <xf numFmtId="0" fontId="8" fillId="3" borderId="10" xfId="0" applyFont="1" applyFill="1" applyBorder="1" applyAlignment="1">
      <alignment horizontal="center" vertical="center"/>
    </xf>
    <xf numFmtId="164" fontId="8" fillId="0" borderId="8" xfId="0" applyNumberFormat="1" applyFont="1" applyBorder="1"/>
    <xf numFmtId="10" fontId="8" fillId="0" borderId="12" xfId="0" applyNumberFormat="1" applyFont="1" applyBorder="1"/>
    <xf numFmtId="164" fontId="8" fillId="0" borderId="11" xfId="0" applyNumberFormat="1" applyFont="1" applyBorder="1"/>
    <xf numFmtId="164" fontId="8" fillId="0" borderId="0" xfId="0" applyNumberFormat="1" applyFont="1"/>
    <xf numFmtId="10" fontId="6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0" fontId="6" fillId="0" borderId="14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/>
    </xf>
    <xf numFmtId="10" fontId="6" fillId="0" borderId="13" xfId="0" applyNumberFormat="1" applyFont="1" applyBorder="1" applyAlignment="1">
      <alignment horizontal="center"/>
    </xf>
    <xf numFmtId="10" fontId="8" fillId="0" borderId="15" xfId="0" applyNumberFormat="1" applyFont="1" applyBorder="1"/>
    <xf numFmtId="10" fontId="8" fillId="0" borderId="1" xfId="0" applyNumberFormat="1" applyFont="1" applyBorder="1"/>
    <xf numFmtId="0" fontId="8" fillId="0" borderId="1" xfId="0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1" fillId="0" borderId="13" xfId="0" applyFont="1" applyBorder="1"/>
    <xf numFmtId="0" fontId="5" fillId="0" borderId="7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/>
    </xf>
    <xf numFmtId="9" fontId="1" fillId="0" borderId="0" xfId="0" applyNumberFormat="1" applyFont="1"/>
    <xf numFmtId="0" fontId="6" fillId="0" borderId="0" xfId="0" applyFont="1"/>
    <xf numFmtId="1" fontId="6" fillId="0" borderId="0" xfId="0" applyNumberFormat="1" applyFont="1"/>
    <xf numFmtId="9" fontId="6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1" fillId="0" borderId="8" xfId="0" applyNumberFormat="1" applyFont="1" applyBorder="1"/>
    <xf numFmtId="10" fontId="1" fillId="0" borderId="9" xfId="0" applyNumberFormat="1" applyFont="1" applyBorder="1"/>
    <xf numFmtId="0" fontId="1" fillId="0" borderId="9" xfId="0" applyFont="1" applyBorder="1"/>
    <xf numFmtId="10" fontId="8" fillId="0" borderId="5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0" fontId="1" fillId="0" borderId="11" xfId="0" applyNumberFormat="1" applyFont="1" applyBorder="1"/>
    <xf numFmtId="0" fontId="1" fillId="0" borderId="12" xfId="0" applyFont="1" applyBorder="1"/>
    <xf numFmtId="10" fontId="8" fillId="0" borderId="7" xfId="0" applyNumberFormat="1" applyFont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/>
    </xf>
    <xf numFmtId="10" fontId="11" fillId="0" borderId="14" xfId="0" applyNumberFormat="1" applyFont="1" applyBorder="1" applyAlignment="1">
      <alignment horizontal="center"/>
    </xf>
    <xf numFmtId="10" fontId="1" fillId="0" borderId="12" xfId="0" applyNumberFormat="1" applyFont="1" applyBorder="1"/>
    <xf numFmtId="0" fontId="1" fillId="3" borderId="10" xfId="0" applyFont="1" applyFill="1" applyBorder="1" applyAlignment="1">
      <alignment horizontal="center" vertical="center"/>
    </xf>
    <xf numFmtId="164" fontId="1" fillId="0" borderId="11" xfId="0" applyNumberFormat="1" applyFont="1" applyBorder="1"/>
    <xf numFmtId="10" fontId="1" fillId="0" borderId="15" xfId="0" applyNumberFormat="1" applyFont="1" applyBorder="1"/>
    <xf numFmtId="49" fontId="2" fillId="0" borderId="1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1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0" fontId="8" fillId="0" borderId="6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/>
    </xf>
    <xf numFmtId="10" fontId="8" fillId="0" borderId="13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1" fillId="0" borderId="5" xfId="0" applyNumberFormat="1" applyFont="1" applyBorder="1"/>
    <xf numFmtId="1" fontId="6" fillId="3" borderId="10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/>
    <xf numFmtId="10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2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12" fillId="0" borderId="1" xfId="0" applyFont="1" applyBorder="1"/>
    <xf numFmtId="9" fontId="0" fillId="0" borderId="0" xfId="0" applyNumberFormat="1" applyFont="1" applyAlignment="1"/>
    <xf numFmtId="10" fontId="0" fillId="0" borderId="0" xfId="0" applyNumberFormat="1" applyFont="1" applyAlignment="1"/>
    <xf numFmtId="164" fontId="0" fillId="0" borderId="0" xfId="0" applyNumberFormat="1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10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opLeftCell="A421" workbookViewId="0">
      <selection activeCell="K29" sqref="K29"/>
    </sheetView>
  </sheetViews>
  <sheetFormatPr baseColWidth="10" defaultColWidth="12.5703125" defaultRowHeight="15" customHeight="1" x14ac:dyDescent="0.2"/>
  <cols>
    <col min="1" max="1" width="11.5703125" customWidth="1"/>
    <col min="2" max="9" width="4" customWidth="1"/>
    <col min="10" max="12" width="11.5703125" customWidth="1"/>
    <col min="13" max="13" width="14.140625" customWidth="1"/>
    <col min="14" max="14" width="14.5703125" customWidth="1"/>
    <col min="15" max="16" width="11.5703125" customWidth="1"/>
    <col min="17" max="17" width="12.7109375" customWidth="1"/>
    <col min="18" max="18" width="10" customWidth="1"/>
    <col min="19" max="20" width="11.5703125" customWidth="1"/>
    <col min="21" max="26" width="10" customWidth="1"/>
  </cols>
  <sheetData>
    <row r="1" spans="1:21" ht="12.75" customHeight="1" x14ac:dyDescent="0.2"/>
    <row r="2" spans="1:21" ht="12.75" customHeight="1" x14ac:dyDescent="0.2">
      <c r="A2" s="1"/>
      <c r="N2" s="2"/>
      <c r="O2" s="2"/>
      <c r="P2" s="3"/>
      <c r="Q2" s="2"/>
    </row>
    <row r="3" spans="1:21" ht="26.25" customHeight="1" x14ac:dyDescent="0.4">
      <c r="A3" s="113" t="s">
        <v>0</v>
      </c>
      <c r="B3" s="114"/>
      <c r="C3" s="114"/>
      <c r="D3" s="114"/>
      <c r="E3" s="114"/>
      <c r="F3" s="114"/>
      <c r="G3" s="118" t="s">
        <v>1</v>
      </c>
      <c r="H3" s="114"/>
      <c r="I3" s="114"/>
      <c r="J3" s="4"/>
      <c r="K3" s="4"/>
      <c r="L3" s="5"/>
      <c r="M3" s="2"/>
      <c r="N3" s="2"/>
      <c r="O3" s="5"/>
      <c r="P3" s="2"/>
      <c r="Q3" s="5"/>
      <c r="R3" s="5"/>
      <c r="S3" s="5"/>
    </row>
    <row r="4" spans="1:21" ht="20.25" customHeight="1" x14ac:dyDescent="0.2">
      <c r="A4" s="115" t="s">
        <v>2</v>
      </c>
      <c r="B4" s="116" t="s">
        <v>3</v>
      </c>
      <c r="C4" s="111"/>
      <c r="D4" s="111"/>
      <c r="E4" s="111"/>
      <c r="F4" s="111"/>
      <c r="G4" s="111"/>
      <c r="H4" s="111"/>
      <c r="I4" s="112"/>
      <c r="J4" s="117" t="s">
        <v>4</v>
      </c>
      <c r="K4" s="108" t="s">
        <v>5</v>
      </c>
      <c r="L4" s="108" t="s">
        <v>6</v>
      </c>
      <c r="M4" s="106" t="s">
        <v>7</v>
      </c>
      <c r="N4" s="108" t="s">
        <v>8</v>
      </c>
      <c r="O4" s="109" t="s">
        <v>9</v>
      </c>
      <c r="P4" s="109" t="s">
        <v>10</v>
      </c>
      <c r="Q4" s="108" t="s">
        <v>11</v>
      </c>
    </row>
    <row r="5" spans="1:21" ht="15.75" customHeight="1" x14ac:dyDescent="0.25">
      <c r="A5" s="107"/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107"/>
      <c r="K5" s="107"/>
      <c r="L5" s="107"/>
      <c r="M5" s="107"/>
      <c r="N5" s="107"/>
      <c r="O5" s="107"/>
      <c r="P5" s="107"/>
      <c r="Q5" s="107"/>
    </row>
    <row r="6" spans="1:21" ht="15.75" customHeight="1" x14ac:dyDescent="0.25">
      <c r="A6" s="6">
        <v>902</v>
      </c>
      <c r="B6" s="7">
        <v>25</v>
      </c>
      <c r="C6" s="7"/>
      <c r="D6" s="7"/>
      <c r="E6" s="7"/>
      <c r="F6" s="7"/>
      <c r="G6" s="7"/>
      <c r="H6" s="7"/>
      <c r="I6" s="7"/>
      <c r="J6" s="8"/>
      <c r="K6" s="9"/>
      <c r="L6" s="10"/>
      <c r="M6" s="11"/>
      <c r="N6" s="12"/>
      <c r="O6" s="13">
        <f>B6</f>
        <v>25</v>
      </c>
      <c r="P6" s="14"/>
      <c r="Q6" s="12"/>
    </row>
    <row r="7" spans="1:21" ht="15.75" customHeight="1" x14ac:dyDescent="0.25">
      <c r="A7" s="6">
        <v>1001</v>
      </c>
      <c r="B7" s="7"/>
      <c r="C7" s="7">
        <v>24</v>
      </c>
      <c r="D7" s="7"/>
      <c r="E7" s="7"/>
      <c r="F7" s="7"/>
      <c r="G7" s="7"/>
      <c r="H7" s="7"/>
      <c r="I7" s="7"/>
      <c r="J7" s="8"/>
      <c r="K7" s="15"/>
      <c r="L7" s="16"/>
      <c r="M7" s="17"/>
      <c r="N7" s="18">
        <f>IF(C7=0,"",C7/B6)</f>
        <v>0.96</v>
      </c>
      <c r="O7" s="19">
        <v>24</v>
      </c>
      <c r="P7" s="20">
        <f t="shared" ref="P7:P13" si="0">IF(O7=0,"",O7/O6)</f>
        <v>0.96</v>
      </c>
      <c r="Q7" s="20">
        <f t="shared" ref="Q7:Q13" si="1">IF(O7=0,"",100%-P7)</f>
        <v>4.0000000000000036E-2</v>
      </c>
    </row>
    <row r="8" spans="1:21" ht="15.75" customHeight="1" x14ac:dyDescent="0.25">
      <c r="A8" s="6">
        <v>1002</v>
      </c>
      <c r="B8" s="7"/>
      <c r="C8" s="7"/>
      <c r="D8" s="7">
        <v>22</v>
      </c>
      <c r="E8" s="7"/>
      <c r="F8" s="7"/>
      <c r="G8" s="7"/>
      <c r="H8" s="7"/>
      <c r="I8" s="7"/>
      <c r="J8" s="8"/>
      <c r="K8" s="15"/>
      <c r="L8" s="16"/>
      <c r="M8" s="17"/>
      <c r="N8" s="18">
        <f>IF(D8=0,"",D8/C7)</f>
        <v>0.91666666666666663</v>
      </c>
      <c r="O8" s="19">
        <v>22</v>
      </c>
      <c r="P8" s="20">
        <f t="shared" si="0"/>
        <v>0.91666666666666663</v>
      </c>
      <c r="Q8" s="20">
        <f t="shared" si="1"/>
        <v>8.333333333333337E-2</v>
      </c>
      <c r="S8" s="21">
        <f>O8/O6</f>
        <v>0.88</v>
      </c>
    </row>
    <row r="9" spans="1:21" ht="15.75" customHeight="1" x14ac:dyDescent="0.25">
      <c r="A9" s="6">
        <v>1101</v>
      </c>
      <c r="B9" s="7"/>
      <c r="C9" s="7"/>
      <c r="D9" s="7"/>
      <c r="E9" s="7">
        <v>17</v>
      </c>
      <c r="F9" s="7"/>
      <c r="G9" s="7"/>
      <c r="H9" s="7"/>
      <c r="I9" s="7"/>
      <c r="J9" s="8"/>
      <c r="K9" s="15"/>
      <c r="L9" s="16"/>
      <c r="M9" s="17"/>
      <c r="N9" s="18">
        <f>IF(E9=0,"",E9/D8)</f>
        <v>0.77272727272727271</v>
      </c>
      <c r="O9" s="19">
        <v>21</v>
      </c>
      <c r="P9" s="20">
        <f t="shared" si="0"/>
        <v>0.95454545454545459</v>
      </c>
      <c r="Q9" s="20">
        <f t="shared" si="1"/>
        <v>4.5454545454545414E-2</v>
      </c>
    </row>
    <row r="10" spans="1:21" ht="15.75" customHeight="1" x14ac:dyDescent="0.25">
      <c r="A10" s="6">
        <v>1102</v>
      </c>
      <c r="B10" s="7"/>
      <c r="C10" s="7"/>
      <c r="D10" s="7"/>
      <c r="E10" s="7"/>
      <c r="F10" s="7">
        <v>14</v>
      </c>
      <c r="G10" s="7"/>
      <c r="H10" s="7"/>
      <c r="I10" s="7"/>
      <c r="J10" s="8"/>
      <c r="K10" s="15"/>
      <c r="L10" s="16"/>
      <c r="M10" s="17"/>
      <c r="N10" s="18">
        <f>IF(F10=0,"",F10/E9)</f>
        <v>0.82352941176470584</v>
      </c>
      <c r="O10" s="19">
        <v>21</v>
      </c>
      <c r="P10" s="20">
        <f t="shared" si="0"/>
        <v>1</v>
      </c>
      <c r="Q10" s="20">
        <f t="shared" si="1"/>
        <v>0</v>
      </c>
    </row>
    <row r="11" spans="1:21" ht="15.75" customHeight="1" x14ac:dyDescent="0.25">
      <c r="A11" s="6">
        <v>1201</v>
      </c>
      <c r="B11" s="7"/>
      <c r="C11" s="7"/>
      <c r="D11" s="7"/>
      <c r="E11" s="7"/>
      <c r="F11" s="7"/>
      <c r="G11" s="7">
        <v>14</v>
      </c>
      <c r="H11" s="7"/>
      <c r="I11" s="7"/>
      <c r="J11" s="8"/>
      <c r="K11" s="15"/>
      <c r="L11" s="16"/>
      <c r="M11" s="17"/>
      <c r="N11" s="18">
        <f>IF(G11=0,"",G11/F10)</f>
        <v>1</v>
      </c>
      <c r="O11" s="19">
        <v>20</v>
      </c>
      <c r="P11" s="20">
        <f t="shared" si="0"/>
        <v>0.95238095238095233</v>
      </c>
      <c r="Q11" s="20">
        <f t="shared" si="1"/>
        <v>4.7619047619047672E-2</v>
      </c>
    </row>
    <row r="12" spans="1:21" ht="15.75" customHeight="1" x14ac:dyDescent="0.25">
      <c r="A12" s="6">
        <v>1202</v>
      </c>
      <c r="B12" s="7"/>
      <c r="C12" s="7"/>
      <c r="D12" s="7"/>
      <c r="E12" s="7"/>
      <c r="F12" s="7"/>
      <c r="G12" s="7"/>
      <c r="H12" s="7">
        <v>14</v>
      </c>
      <c r="I12" s="7"/>
      <c r="J12" s="8"/>
      <c r="K12" s="15"/>
      <c r="L12" s="16"/>
      <c r="M12" s="17"/>
      <c r="N12" s="18">
        <f>IF(H12=0,"",H12/G11)</f>
        <v>1</v>
      </c>
      <c r="O12" s="19">
        <v>19</v>
      </c>
      <c r="P12" s="20">
        <f t="shared" si="0"/>
        <v>0.95</v>
      </c>
      <c r="Q12" s="20">
        <f t="shared" si="1"/>
        <v>5.0000000000000044E-2</v>
      </c>
    </row>
    <row r="13" spans="1:21" ht="15.75" customHeight="1" x14ac:dyDescent="0.25">
      <c r="A13" s="6">
        <v>1301</v>
      </c>
      <c r="B13" s="7"/>
      <c r="C13" s="7"/>
      <c r="D13" s="7"/>
      <c r="E13" s="7"/>
      <c r="F13" s="7"/>
      <c r="G13" s="7"/>
      <c r="H13" s="7"/>
      <c r="I13" s="7">
        <v>14</v>
      </c>
      <c r="J13" s="8">
        <v>13</v>
      </c>
      <c r="K13" s="15"/>
      <c r="L13" s="16"/>
      <c r="M13" s="17"/>
      <c r="N13" s="18">
        <f>IF(I13=0,"",I13/H12)</f>
        <v>1</v>
      </c>
      <c r="O13" s="19">
        <v>17</v>
      </c>
      <c r="P13" s="20">
        <f t="shared" si="0"/>
        <v>0.89473684210526316</v>
      </c>
      <c r="Q13" s="20">
        <f t="shared" si="1"/>
        <v>0.10526315789473684</v>
      </c>
    </row>
    <row r="14" spans="1:21" ht="15.75" customHeight="1" x14ac:dyDescent="0.25">
      <c r="A14" s="6">
        <v>1302</v>
      </c>
      <c r="B14" s="7"/>
      <c r="C14" s="7"/>
      <c r="D14" s="7"/>
      <c r="E14" s="7"/>
      <c r="F14" s="7"/>
      <c r="G14" s="7"/>
      <c r="H14" s="7"/>
      <c r="I14" s="7">
        <v>2</v>
      </c>
      <c r="J14" s="8"/>
      <c r="K14" s="15"/>
      <c r="L14" s="16"/>
      <c r="M14" s="17"/>
      <c r="N14" s="18"/>
      <c r="O14" s="19">
        <v>5</v>
      </c>
      <c r="P14" s="20"/>
      <c r="Q14" s="20"/>
    </row>
    <row r="15" spans="1:21" ht="15.75" customHeight="1" x14ac:dyDescent="0.25">
      <c r="A15" s="6">
        <v>1401</v>
      </c>
      <c r="B15" s="7"/>
      <c r="C15" s="7"/>
      <c r="D15" s="7"/>
      <c r="E15" s="7"/>
      <c r="F15" s="7"/>
      <c r="G15" s="7"/>
      <c r="H15" s="7"/>
      <c r="I15" s="7">
        <v>1</v>
      </c>
      <c r="J15" s="8">
        <v>1</v>
      </c>
      <c r="K15" s="15"/>
      <c r="L15" s="16"/>
      <c r="M15" s="17"/>
      <c r="N15" s="18"/>
      <c r="O15" s="19">
        <v>3</v>
      </c>
      <c r="P15" s="20"/>
      <c r="Q15" s="20"/>
    </row>
    <row r="16" spans="1:21" ht="15.75" customHeight="1" x14ac:dyDescent="0.25">
      <c r="A16" s="6">
        <v>1402</v>
      </c>
      <c r="B16" s="7"/>
      <c r="C16" s="7"/>
      <c r="D16" s="7"/>
      <c r="E16" s="7"/>
      <c r="F16" s="7"/>
      <c r="G16" s="7"/>
      <c r="H16" s="7"/>
      <c r="I16" s="7">
        <v>1</v>
      </c>
      <c r="J16" s="8"/>
      <c r="K16" s="15"/>
      <c r="L16" s="16"/>
      <c r="M16" s="22"/>
      <c r="N16" s="23"/>
      <c r="O16" s="24">
        <v>1</v>
      </c>
      <c r="P16" s="25"/>
      <c r="Q16" s="23"/>
      <c r="R16" s="22"/>
      <c r="T16" s="22"/>
      <c r="U16" s="22"/>
    </row>
    <row r="17" spans="1:21" ht="15.75" customHeight="1" x14ac:dyDescent="0.25">
      <c r="A17" s="6">
        <v>1501</v>
      </c>
      <c r="B17" s="7"/>
      <c r="C17" s="7"/>
      <c r="D17" s="7"/>
      <c r="E17" s="7"/>
      <c r="F17" s="7"/>
      <c r="G17" s="7"/>
      <c r="H17" s="7"/>
      <c r="I17" s="7">
        <v>2</v>
      </c>
      <c r="J17" s="8">
        <v>1</v>
      </c>
      <c r="K17" s="15"/>
      <c r="L17" s="16"/>
      <c r="M17" s="22"/>
      <c r="N17" s="26"/>
      <c r="O17" s="24">
        <v>2</v>
      </c>
      <c r="P17" s="27"/>
      <c r="Q17" s="26"/>
      <c r="R17" s="22"/>
      <c r="T17" s="28"/>
      <c r="U17" s="22"/>
    </row>
    <row r="18" spans="1:21" ht="15.75" customHeight="1" x14ac:dyDescent="0.25">
      <c r="A18" s="6">
        <v>1701</v>
      </c>
      <c r="B18" s="7"/>
      <c r="C18" s="7"/>
      <c r="D18" s="7"/>
      <c r="E18" s="7"/>
      <c r="F18" s="7"/>
      <c r="G18" s="7"/>
      <c r="H18" s="7"/>
      <c r="I18" s="7">
        <v>1</v>
      </c>
      <c r="J18" s="8">
        <v>1</v>
      </c>
      <c r="K18" s="15"/>
      <c r="L18" s="16"/>
      <c r="M18" s="22"/>
      <c r="N18" s="26"/>
      <c r="O18" s="24">
        <v>1</v>
      </c>
      <c r="P18" s="27"/>
      <c r="Q18" s="26"/>
    </row>
    <row r="19" spans="1:21" ht="15.7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8"/>
      <c r="K19" s="15"/>
      <c r="L19" s="16"/>
      <c r="M19" s="22"/>
      <c r="N19" s="16"/>
      <c r="O19" s="22"/>
      <c r="P19" s="28"/>
      <c r="Q19" s="26"/>
    </row>
    <row r="20" spans="1:21" ht="15.7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8"/>
      <c r="K20" s="15"/>
      <c r="L20" s="16"/>
      <c r="M20" s="22"/>
      <c r="N20" s="29" t="s">
        <v>20</v>
      </c>
      <c r="O20" s="30">
        <v>15</v>
      </c>
      <c r="P20" s="31">
        <f>J23</f>
        <v>16</v>
      </c>
      <c r="Q20" s="32" t="s">
        <v>4</v>
      </c>
    </row>
    <row r="21" spans="1:21" ht="15.7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8"/>
      <c r="K21" s="15"/>
      <c r="L21" s="16"/>
      <c r="M21" s="22"/>
      <c r="N21" s="33" t="s">
        <v>21</v>
      </c>
      <c r="O21" s="34">
        <f>O20/B6</f>
        <v>0.6</v>
      </c>
      <c r="P21" s="35">
        <f>IF(O20/P20=0,"",O20/P20)</f>
        <v>0.9375</v>
      </c>
      <c r="Q21" s="36" t="s">
        <v>22</v>
      </c>
    </row>
    <row r="22" spans="1:21" ht="15.7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8"/>
      <c r="K22" s="37"/>
      <c r="L22" s="38"/>
      <c r="M22" s="39"/>
      <c r="N22" s="40"/>
      <c r="O22" s="41"/>
      <c r="P22" s="41"/>
      <c r="Q22" s="42"/>
    </row>
    <row r="23" spans="1:21" ht="18" customHeight="1" x14ac:dyDescent="0.25">
      <c r="A23" s="1"/>
      <c r="B23" s="5"/>
      <c r="C23" s="110" t="s">
        <v>23</v>
      </c>
      <c r="D23" s="111"/>
      <c r="E23" s="111"/>
      <c r="F23" s="111"/>
      <c r="G23" s="111"/>
      <c r="H23" s="111"/>
      <c r="I23" s="112"/>
      <c r="J23" s="43">
        <f>SUM(J13:J19)</f>
        <v>16</v>
      </c>
      <c r="K23" s="44">
        <f>IF(J13=0,"",J13/B6)</f>
        <v>0.52</v>
      </c>
      <c r="L23" s="44">
        <f>IF(J23=0,"",J23/B6)</f>
        <v>0.64</v>
      </c>
      <c r="M23" s="44">
        <f>M46</f>
        <v>0.61538461538461542</v>
      </c>
      <c r="N23" s="2"/>
      <c r="O23" s="5"/>
      <c r="P23" s="3"/>
      <c r="Q23" s="2"/>
    </row>
    <row r="24" spans="1:21" ht="12.75" customHeight="1" x14ac:dyDescent="0.2">
      <c r="A24" s="1"/>
      <c r="N24" s="2"/>
      <c r="O24" s="2"/>
      <c r="P24" s="3"/>
      <c r="Q24" s="2"/>
    </row>
    <row r="25" spans="1:21" ht="12.75" customHeight="1" x14ac:dyDescent="0.2"/>
    <row r="26" spans="1:21" ht="26.25" customHeight="1" x14ac:dyDescent="0.4">
      <c r="A26" s="113" t="s">
        <v>24</v>
      </c>
      <c r="B26" s="114"/>
      <c r="C26" s="114"/>
      <c r="D26" s="114"/>
      <c r="E26" s="114"/>
      <c r="F26" s="114"/>
      <c r="G26" s="114"/>
      <c r="H26" s="114"/>
      <c r="I26" s="114"/>
      <c r="J26" s="4" t="s">
        <v>25</v>
      </c>
      <c r="K26" s="5"/>
      <c r="L26" s="2"/>
      <c r="M26" s="2"/>
      <c r="N26" s="5"/>
      <c r="O26" s="2"/>
      <c r="P26" s="5"/>
      <c r="Q26" s="5"/>
      <c r="R26" s="5"/>
    </row>
    <row r="27" spans="1:21" ht="20.25" customHeight="1" x14ac:dyDescent="0.2">
      <c r="A27" s="115" t="s">
        <v>2</v>
      </c>
      <c r="B27" s="116" t="s">
        <v>3</v>
      </c>
      <c r="C27" s="111"/>
      <c r="D27" s="111"/>
      <c r="E27" s="111"/>
      <c r="F27" s="111"/>
      <c r="G27" s="111"/>
      <c r="H27" s="111"/>
      <c r="I27" s="112"/>
      <c r="J27" s="117" t="s">
        <v>4</v>
      </c>
      <c r="K27" s="108" t="s">
        <v>5</v>
      </c>
      <c r="L27" s="108" t="s">
        <v>6</v>
      </c>
      <c r="M27" s="106" t="s">
        <v>7</v>
      </c>
      <c r="N27" s="108" t="s">
        <v>8</v>
      </c>
      <c r="O27" s="109" t="s">
        <v>9</v>
      </c>
      <c r="P27" s="109" t="s">
        <v>10</v>
      </c>
      <c r="Q27" s="108" t="s">
        <v>11</v>
      </c>
    </row>
    <row r="28" spans="1:21" ht="15.75" customHeight="1" x14ac:dyDescent="0.25">
      <c r="A28" s="107"/>
      <c r="B28" s="6" t="s">
        <v>12</v>
      </c>
      <c r="C28" s="6" t="s">
        <v>13</v>
      </c>
      <c r="D28" s="6" t="s">
        <v>14</v>
      </c>
      <c r="E28" s="6" t="s">
        <v>15</v>
      </c>
      <c r="F28" s="6" t="s">
        <v>16</v>
      </c>
      <c r="G28" s="6" t="s">
        <v>17</v>
      </c>
      <c r="H28" s="6" t="s">
        <v>18</v>
      </c>
      <c r="I28" s="6" t="s">
        <v>19</v>
      </c>
      <c r="J28" s="107"/>
      <c r="K28" s="107"/>
      <c r="L28" s="107"/>
      <c r="M28" s="107"/>
      <c r="N28" s="107"/>
      <c r="O28" s="107"/>
      <c r="P28" s="107"/>
      <c r="Q28" s="107"/>
    </row>
    <row r="29" spans="1:21" ht="15.75" customHeight="1" x14ac:dyDescent="0.25">
      <c r="A29" s="6">
        <v>1001</v>
      </c>
      <c r="B29" s="7">
        <v>13</v>
      </c>
      <c r="C29" s="7"/>
      <c r="D29" s="7"/>
      <c r="E29" s="7"/>
      <c r="F29" s="7"/>
      <c r="G29" s="7"/>
      <c r="H29" s="7"/>
      <c r="I29" s="7"/>
      <c r="J29" s="8"/>
      <c r="K29" s="9"/>
      <c r="L29" s="10"/>
      <c r="M29" s="11"/>
      <c r="N29" s="12"/>
      <c r="O29" s="13">
        <f>B29</f>
        <v>13</v>
      </c>
      <c r="P29" s="14"/>
      <c r="Q29" s="12"/>
    </row>
    <row r="30" spans="1:21" ht="15.75" customHeight="1" x14ac:dyDescent="0.25">
      <c r="A30" s="6">
        <v>1002</v>
      </c>
      <c r="B30" s="7"/>
      <c r="C30" s="7">
        <v>13</v>
      </c>
      <c r="D30" s="7"/>
      <c r="E30" s="7"/>
      <c r="F30" s="7"/>
      <c r="G30" s="7"/>
      <c r="H30" s="7"/>
      <c r="I30" s="7"/>
      <c r="J30" s="8"/>
      <c r="K30" s="15"/>
      <c r="L30" s="16"/>
      <c r="M30" s="17"/>
      <c r="N30" s="18">
        <f>IF(C30=0,"",C30/B29)</f>
        <v>1</v>
      </c>
      <c r="O30" s="19">
        <v>13</v>
      </c>
      <c r="P30" s="20">
        <f t="shared" ref="P30:P38" si="2">IF(O30=0,"",O30/O29)</f>
        <v>1</v>
      </c>
      <c r="Q30" s="20">
        <f t="shared" ref="Q30:Q38" si="3">IF(O30=0,"",100%-P30)</f>
        <v>0</v>
      </c>
    </row>
    <row r="31" spans="1:21" ht="15.75" customHeight="1" x14ac:dyDescent="0.25">
      <c r="A31" s="6">
        <v>1101</v>
      </c>
      <c r="B31" s="7"/>
      <c r="C31" s="7"/>
      <c r="D31" s="7">
        <v>12</v>
      </c>
      <c r="E31" s="7"/>
      <c r="F31" s="7"/>
      <c r="G31" s="7"/>
      <c r="H31" s="7"/>
      <c r="I31" s="7"/>
      <c r="J31" s="8"/>
      <c r="K31" s="15"/>
      <c r="L31" s="16"/>
      <c r="M31" s="17"/>
      <c r="N31" s="18">
        <f>IF(D31=0,"",D31/C30)</f>
        <v>0.92307692307692313</v>
      </c>
      <c r="O31" s="19">
        <v>12</v>
      </c>
      <c r="P31" s="20">
        <f t="shared" si="2"/>
        <v>0.92307692307692313</v>
      </c>
      <c r="Q31" s="20">
        <f t="shared" si="3"/>
        <v>7.6923076923076872E-2</v>
      </c>
      <c r="R31" s="21">
        <f>O31/O29</f>
        <v>0.92307692307692313</v>
      </c>
    </row>
    <row r="32" spans="1:21" ht="15.75" customHeight="1" x14ac:dyDescent="0.25">
      <c r="A32" s="6">
        <v>1102</v>
      </c>
      <c r="B32" s="7"/>
      <c r="C32" s="7"/>
      <c r="D32" s="7"/>
      <c r="E32" s="7">
        <v>11</v>
      </c>
      <c r="F32" s="7"/>
      <c r="G32" s="7"/>
      <c r="H32" s="7"/>
      <c r="I32" s="7"/>
      <c r="J32" s="8"/>
      <c r="K32" s="15"/>
      <c r="L32" s="16"/>
      <c r="M32" s="17"/>
      <c r="N32" s="18">
        <f>IF(E32=0,"",E32/D31)</f>
        <v>0.91666666666666663</v>
      </c>
      <c r="O32" s="19">
        <v>12</v>
      </c>
      <c r="P32" s="20">
        <f t="shared" si="2"/>
        <v>1</v>
      </c>
      <c r="Q32" s="20">
        <f t="shared" si="3"/>
        <v>0</v>
      </c>
    </row>
    <row r="33" spans="1:17" ht="15.75" customHeight="1" x14ac:dyDescent="0.25">
      <c r="A33" s="6">
        <v>1201</v>
      </c>
      <c r="B33" s="7"/>
      <c r="C33" s="7"/>
      <c r="D33" s="7"/>
      <c r="E33" s="7"/>
      <c r="F33" s="7">
        <v>10</v>
      </c>
      <c r="G33" s="7"/>
      <c r="H33" s="7"/>
      <c r="I33" s="7"/>
      <c r="J33" s="8"/>
      <c r="K33" s="15"/>
      <c r="L33" s="16"/>
      <c r="M33" s="17"/>
      <c r="N33" s="18">
        <f>IF(F33=0,"",F33/E32)</f>
        <v>0.90909090909090906</v>
      </c>
      <c r="O33" s="19">
        <v>12</v>
      </c>
      <c r="P33" s="20">
        <f t="shared" si="2"/>
        <v>1</v>
      </c>
      <c r="Q33" s="20">
        <f t="shared" si="3"/>
        <v>0</v>
      </c>
    </row>
    <row r="34" spans="1:17" ht="15.75" customHeight="1" x14ac:dyDescent="0.25">
      <c r="A34" s="6">
        <v>1202</v>
      </c>
      <c r="B34" s="7"/>
      <c r="C34" s="7"/>
      <c r="D34" s="7"/>
      <c r="E34" s="7"/>
      <c r="F34" s="7"/>
      <c r="G34" s="7">
        <v>9</v>
      </c>
      <c r="H34" s="7"/>
      <c r="I34" s="7"/>
      <c r="J34" s="8"/>
      <c r="K34" s="15"/>
      <c r="L34" s="16"/>
      <c r="M34" s="17"/>
      <c r="N34" s="18">
        <f>IF(G34=0,"",G34/F33)</f>
        <v>0.9</v>
      </c>
      <c r="O34" s="19">
        <v>12</v>
      </c>
      <c r="P34" s="20">
        <f t="shared" si="2"/>
        <v>1</v>
      </c>
      <c r="Q34" s="20">
        <f t="shared" si="3"/>
        <v>0</v>
      </c>
    </row>
    <row r="35" spans="1:17" ht="15.75" customHeight="1" x14ac:dyDescent="0.25">
      <c r="A35" s="6">
        <v>1301</v>
      </c>
      <c r="B35" s="7"/>
      <c r="C35" s="7"/>
      <c r="D35" s="7"/>
      <c r="E35" s="7"/>
      <c r="F35" s="7"/>
      <c r="G35" s="7"/>
      <c r="H35" s="7">
        <v>8</v>
      </c>
      <c r="I35" s="7"/>
      <c r="J35" s="8"/>
      <c r="K35" s="15"/>
      <c r="L35" s="16"/>
      <c r="M35" s="17"/>
      <c r="N35" s="18">
        <f>IF(H35=0,"",H35/G34)</f>
        <v>0.88888888888888884</v>
      </c>
      <c r="O35" s="19">
        <v>10</v>
      </c>
      <c r="P35" s="20">
        <f t="shared" si="2"/>
        <v>0.83333333333333337</v>
      </c>
      <c r="Q35" s="20">
        <f t="shared" si="3"/>
        <v>0.16666666666666663</v>
      </c>
    </row>
    <row r="36" spans="1:17" ht="15.75" customHeight="1" x14ac:dyDescent="0.25">
      <c r="A36" s="6">
        <v>1302</v>
      </c>
      <c r="B36" s="7"/>
      <c r="C36" s="7"/>
      <c r="D36" s="7"/>
      <c r="E36" s="7"/>
      <c r="F36" s="7"/>
      <c r="G36" s="7"/>
      <c r="H36" s="7"/>
      <c r="I36" s="7">
        <v>8</v>
      </c>
      <c r="J36" s="8">
        <v>4</v>
      </c>
      <c r="K36" s="15"/>
      <c r="L36" s="16"/>
      <c r="M36" s="17"/>
      <c r="N36" s="18">
        <f>IF(I36=0,"",I36/H35)</f>
        <v>1</v>
      </c>
      <c r="O36" s="19">
        <v>10</v>
      </c>
      <c r="P36" s="20">
        <f t="shared" si="2"/>
        <v>1</v>
      </c>
      <c r="Q36" s="20">
        <f t="shared" si="3"/>
        <v>0</v>
      </c>
    </row>
    <row r="37" spans="1:17" ht="15.75" customHeight="1" x14ac:dyDescent="0.25">
      <c r="A37" s="6">
        <v>1401</v>
      </c>
      <c r="B37" s="7"/>
      <c r="C37" s="7"/>
      <c r="D37" s="7"/>
      <c r="E37" s="7"/>
      <c r="F37" s="7"/>
      <c r="G37" s="7"/>
      <c r="H37" s="7"/>
      <c r="I37" s="7">
        <v>6</v>
      </c>
      <c r="J37" s="8">
        <v>5</v>
      </c>
      <c r="K37" s="15"/>
      <c r="L37" s="16"/>
      <c r="M37" s="17"/>
      <c r="N37" s="18"/>
      <c r="O37" s="19">
        <v>8</v>
      </c>
      <c r="P37" s="20">
        <f t="shared" si="2"/>
        <v>0.8</v>
      </c>
      <c r="Q37" s="20">
        <f t="shared" si="3"/>
        <v>0.19999999999999996</v>
      </c>
    </row>
    <row r="38" spans="1:17" ht="15.75" customHeight="1" x14ac:dyDescent="0.25">
      <c r="A38" s="6">
        <v>1402</v>
      </c>
      <c r="B38" s="7"/>
      <c r="C38" s="7"/>
      <c r="D38" s="7"/>
      <c r="E38" s="7"/>
      <c r="F38" s="7"/>
      <c r="G38" s="7"/>
      <c r="H38" s="7"/>
      <c r="I38" s="7">
        <v>1</v>
      </c>
      <c r="J38" s="8"/>
      <c r="K38" s="15"/>
      <c r="L38" s="16"/>
      <c r="M38" s="17"/>
      <c r="N38" s="18"/>
      <c r="O38" s="19">
        <v>2</v>
      </c>
      <c r="P38" s="20">
        <f t="shared" si="2"/>
        <v>0.25</v>
      </c>
      <c r="Q38" s="20">
        <f t="shared" si="3"/>
        <v>0.75</v>
      </c>
    </row>
    <row r="39" spans="1:17" ht="15.75" customHeight="1" x14ac:dyDescent="0.25">
      <c r="A39" s="6">
        <v>1501</v>
      </c>
      <c r="B39" s="7"/>
      <c r="C39" s="7"/>
      <c r="D39" s="7"/>
      <c r="E39" s="7"/>
      <c r="F39" s="7"/>
      <c r="G39" s="7"/>
      <c r="H39" s="7"/>
      <c r="I39" s="7">
        <v>2</v>
      </c>
      <c r="J39" s="8">
        <v>1</v>
      </c>
      <c r="K39" s="15"/>
      <c r="L39" s="16"/>
      <c r="M39" s="22"/>
      <c r="N39" s="23"/>
      <c r="O39" s="24">
        <v>2</v>
      </c>
      <c r="P39" s="25"/>
      <c r="Q39" s="23"/>
    </row>
    <row r="40" spans="1:17" ht="15.75" customHeight="1" x14ac:dyDescent="0.25">
      <c r="A40" s="6">
        <v>1701</v>
      </c>
      <c r="B40" s="7"/>
      <c r="C40" s="7"/>
      <c r="D40" s="7"/>
      <c r="E40" s="7"/>
      <c r="F40" s="7"/>
      <c r="G40" s="7"/>
      <c r="H40" s="7"/>
      <c r="I40" s="7">
        <v>2</v>
      </c>
      <c r="J40" s="8">
        <v>2</v>
      </c>
      <c r="K40" s="15"/>
      <c r="L40" s="16"/>
      <c r="M40" s="22"/>
      <c r="N40" s="26"/>
      <c r="O40" s="24">
        <v>2</v>
      </c>
      <c r="P40" s="27"/>
      <c r="Q40" s="26"/>
    </row>
    <row r="41" spans="1:17" ht="15.75" customHeight="1" x14ac:dyDescent="0.25">
      <c r="A41" s="6">
        <v>1702</v>
      </c>
      <c r="B41" s="7"/>
      <c r="C41" s="7"/>
      <c r="D41" s="7"/>
      <c r="E41" s="7"/>
      <c r="F41" s="7"/>
      <c r="G41" s="7"/>
      <c r="H41" s="7"/>
      <c r="I41" s="7"/>
      <c r="J41" s="8"/>
      <c r="K41" s="15"/>
      <c r="L41" s="16"/>
      <c r="M41" s="22"/>
      <c r="N41" s="26"/>
      <c r="O41" s="24"/>
      <c r="P41" s="27"/>
      <c r="Q41" s="26"/>
    </row>
    <row r="42" spans="1:17" ht="15.75" customHeight="1" x14ac:dyDescent="0.25">
      <c r="A42" s="6">
        <v>1801</v>
      </c>
      <c r="B42" s="7"/>
      <c r="C42" s="7"/>
      <c r="D42" s="7"/>
      <c r="E42" s="7"/>
      <c r="F42" s="7"/>
      <c r="G42" s="7"/>
      <c r="H42" s="7"/>
      <c r="I42" s="7"/>
      <c r="J42" s="8"/>
      <c r="K42" s="15"/>
      <c r="L42" s="16"/>
      <c r="M42" s="22"/>
      <c r="N42" s="16"/>
      <c r="O42" s="22"/>
      <c r="P42" s="28"/>
      <c r="Q42" s="26"/>
    </row>
    <row r="43" spans="1:17" ht="15.75" customHeight="1" x14ac:dyDescent="0.25">
      <c r="A43" s="6">
        <v>1802</v>
      </c>
      <c r="B43" s="7"/>
      <c r="C43" s="7"/>
      <c r="D43" s="7"/>
      <c r="E43" s="7"/>
      <c r="F43" s="7"/>
      <c r="G43" s="7"/>
      <c r="H43" s="7"/>
      <c r="I43" s="7"/>
      <c r="J43" s="8"/>
      <c r="K43" s="15"/>
      <c r="L43" s="16"/>
      <c r="M43" s="22"/>
      <c r="N43" s="29" t="s">
        <v>20</v>
      </c>
      <c r="O43" s="30">
        <v>10</v>
      </c>
      <c r="P43" s="31">
        <f>J46</f>
        <v>12</v>
      </c>
      <c r="Q43" s="32" t="s">
        <v>4</v>
      </c>
    </row>
    <row r="44" spans="1:17" ht="15.75" customHeight="1" x14ac:dyDescent="0.25">
      <c r="A44" s="6">
        <v>1901</v>
      </c>
      <c r="B44" s="7"/>
      <c r="C44" s="7"/>
      <c r="D44" s="7"/>
      <c r="E44" s="7"/>
      <c r="F44" s="7"/>
      <c r="G44" s="7"/>
      <c r="H44" s="7"/>
      <c r="I44" s="7"/>
      <c r="J44" s="8"/>
      <c r="K44" s="15"/>
      <c r="L44" s="16"/>
      <c r="M44" s="22"/>
      <c r="N44" s="33" t="s">
        <v>21</v>
      </c>
      <c r="O44" s="34">
        <f>IF(O43/B29=0,"",O43/B29)</f>
        <v>0.76923076923076927</v>
      </c>
      <c r="P44" s="35">
        <f>IF(O43/P43=0,"",O43/P43)</f>
        <v>0.83333333333333337</v>
      </c>
      <c r="Q44" s="36" t="s">
        <v>22</v>
      </c>
    </row>
    <row r="45" spans="1:17" ht="15.75" customHeight="1" x14ac:dyDescent="0.25">
      <c r="A45" s="6">
        <v>1902</v>
      </c>
      <c r="B45" s="7"/>
      <c r="C45" s="7"/>
      <c r="D45" s="7"/>
      <c r="E45" s="7"/>
      <c r="F45" s="7"/>
      <c r="G45" s="7"/>
      <c r="H45" s="7"/>
      <c r="I45" s="7"/>
      <c r="J45" s="8"/>
      <c r="K45" s="37"/>
      <c r="L45" s="38"/>
      <c r="M45" s="39"/>
      <c r="N45" s="40"/>
      <c r="O45" s="41"/>
      <c r="P45" s="41"/>
      <c r="Q45" s="42"/>
    </row>
    <row r="46" spans="1:17" ht="18" customHeight="1" x14ac:dyDescent="0.25">
      <c r="A46" s="1"/>
      <c r="B46" s="5"/>
      <c r="C46" s="110" t="s">
        <v>23</v>
      </c>
      <c r="D46" s="111"/>
      <c r="E46" s="111"/>
      <c r="F46" s="111"/>
      <c r="G46" s="111"/>
      <c r="H46" s="111"/>
      <c r="I46" s="112"/>
      <c r="J46" s="43">
        <f>SUM(J36:J42)</f>
        <v>12</v>
      </c>
      <c r="K46" s="44">
        <f>IF(J36=0,"0%",J36/B29)</f>
        <v>0.30769230769230771</v>
      </c>
      <c r="L46" s="44">
        <f>IF(J46=0,"",J46/B29)</f>
        <v>0.92307692307692313</v>
      </c>
      <c r="M46" s="44">
        <f>L46-K46</f>
        <v>0.61538461538461542</v>
      </c>
      <c r="N46" s="2"/>
      <c r="O46" s="5"/>
      <c r="P46" s="3"/>
      <c r="Q46" s="2"/>
    </row>
    <row r="47" spans="1:17" ht="12.75" customHeight="1" x14ac:dyDescent="0.2"/>
    <row r="48" spans="1:17" ht="12.75" customHeight="1" x14ac:dyDescent="0.2"/>
    <row r="49" spans="1:18" ht="26.25" customHeight="1" x14ac:dyDescent="0.4">
      <c r="A49" s="113" t="s">
        <v>24</v>
      </c>
      <c r="B49" s="114"/>
      <c r="C49" s="114"/>
      <c r="D49" s="114"/>
      <c r="E49" s="114"/>
      <c r="F49" s="114"/>
      <c r="G49" s="114"/>
      <c r="H49" s="114"/>
      <c r="I49" s="114"/>
      <c r="J49" s="4" t="s">
        <v>26</v>
      </c>
      <c r="K49" s="5"/>
      <c r="L49" s="2"/>
      <c r="M49" s="2"/>
      <c r="N49" s="5"/>
      <c r="O49" s="2"/>
      <c r="P49" s="5"/>
      <c r="Q49" s="5"/>
      <c r="R49" s="5"/>
    </row>
    <row r="50" spans="1:18" ht="20.25" customHeight="1" x14ac:dyDescent="0.2">
      <c r="A50" s="115" t="s">
        <v>2</v>
      </c>
      <c r="B50" s="116" t="s">
        <v>3</v>
      </c>
      <c r="C50" s="111"/>
      <c r="D50" s="111"/>
      <c r="E50" s="111"/>
      <c r="F50" s="111"/>
      <c r="G50" s="111"/>
      <c r="H50" s="111"/>
      <c r="I50" s="112"/>
      <c r="J50" s="117" t="s">
        <v>4</v>
      </c>
      <c r="K50" s="108" t="s">
        <v>5</v>
      </c>
      <c r="L50" s="108" t="s">
        <v>6</v>
      </c>
      <c r="M50" s="106" t="s">
        <v>7</v>
      </c>
      <c r="N50" s="108" t="s">
        <v>8</v>
      </c>
      <c r="O50" s="109" t="s">
        <v>9</v>
      </c>
      <c r="P50" s="109" t="s">
        <v>10</v>
      </c>
      <c r="Q50" s="108" t="s">
        <v>11</v>
      </c>
    </row>
    <row r="51" spans="1:18" ht="15.75" customHeight="1" x14ac:dyDescent="0.25">
      <c r="A51" s="107"/>
      <c r="B51" s="6" t="s">
        <v>12</v>
      </c>
      <c r="C51" s="6" t="s">
        <v>13</v>
      </c>
      <c r="D51" s="6" t="s">
        <v>14</v>
      </c>
      <c r="E51" s="6" t="s">
        <v>15</v>
      </c>
      <c r="F51" s="6" t="s">
        <v>16</v>
      </c>
      <c r="G51" s="6" t="s">
        <v>17</v>
      </c>
      <c r="H51" s="6" t="s">
        <v>18</v>
      </c>
      <c r="I51" s="6" t="s">
        <v>19</v>
      </c>
      <c r="J51" s="107"/>
      <c r="K51" s="107"/>
      <c r="L51" s="107"/>
      <c r="M51" s="107"/>
      <c r="N51" s="107"/>
      <c r="O51" s="107"/>
      <c r="P51" s="107"/>
      <c r="Q51" s="107"/>
    </row>
    <row r="52" spans="1:18" ht="15.75" customHeight="1" x14ac:dyDescent="0.25">
      <c r="A52" s="6">
        <v>1002</v>
      </c>
      <c r="B52" s="7">
        <v>11</v>
      </c>
      <c r="C52" s="7"/>
      <c r="D52" s="7"/>
      <c r="E52" s="7"/>
      <c r="F52" s="7"/>
      <c r="G52" s="7"/>
      <c r="H52" s="7"/>
      <c r="I52" s="7"/>
      <c r="J52" s="8"/>
      <c r="K52" s="9"/>
      <c r="L52" s="10"/>
      <c r="M52" s="11"/>
      <c r="N52" s="12"/>
      <c r="O52" s="13">
        <f>B52</f>
        <v>11</v>
      </c>
      <c r="P52" s="14"/>
      <c r="Q52" s="12"/>
    </row>
    <row r="53" spans="1:18" ht="15.75" customHeight="1" x14ac:dyDescent="0.25">
      <c r="A53" s="6">
        <v>1101</v>
      </c>
      <c r="B53" s="7"/>
      <c r="C53" s="7">
        <v>11</v>
      </c>
      <c r="D53" s="7"/>
      <c r="E53" s="7"/>
      <c r="F53" s="7"/>
      <c r="G53" s="7"/>
      <c r="H53" s="7"/>
      <c r="I53" s="7"/>
      <c r="J53" s="8"/>
      <c r="K53" s="15"/>
      <c r="L53" s="16"/>
      <c r="M53" s="17"/>
      <c r="N53" s="18">
        <f>IF(C53=0,"",C53/B52)</f>
        <v>1</v>
      </c>
      <c r="O53" s="19">
        <v>11</v>
      </c>
      <c r="P53" s="20">
        <f t="shared" ref="P53:P59" si="4">IF(O53=0,"",O53/O52)</f>
        <v>1</v>
      </c>
      <c r="Q53" s="20">
        <f t="shared" ref="Q53:Q59" si="5">IF(O53=0,"",100%-P53)</f>
        <v>0</v>
      </c>
    </row>
    <row r="54" spans="1:18" ht="15.75" customHeight="1" x14ac:dyDescent="0.25">
      <c r="A54" s="6">
        <v>1102</v>
      </c>
      <c r="B54" s="7"/>
      <c r="C54" s="7"/>
      <c r="D54" s="7">
        <v>10</v>
      </c>
      <c r="E54" s="7"/>
      <c r="F54" s="7"/>
      <c r="G54" s="7"/>
      <c r="H54" s="7"/>
      <c r="I54" s="7"/>
      <c r="J54" s="8"/>
      <c r="K54" s="15"/>
      <c r="L54" s="16"/>
      <c r="M54" s="17"/>
      <c r="N54" s="18">
        <f>IF(D54=0,"",D54/C53)</f>
        <v>0.90909090909090906</v>
      </c>
      <c r="O54" s="19">
        <v>11</v>
      </c>
      <c r="P54" s="20">
        <f t="shared" si="4"/>
        <v>1</v>
      </c>
      <c r="Q54" s="20">
        <f t="shared" si="5"/>
        <v>0</v>
      </c>
      <c r="R54" s="21">
        <f>O54/O52</f>
        <v>1</v>
      </c>
    </row>
    <row r="55" spans="1:18" ht="15.75" customHeight="1" x14ac:dyDescent="0.25">
      <c r="A55" s="6">
        <v>1201</v>
      </c>
      <c r="B55" s="7"/>
      <c r="C55" s="7"/>
      <c r="D55" s="7"/>
      <c r="E55" s="7">
        <v>10</v>
      </c>
      <c r="F55" s="7"/>
      <c r="G55" s="7"/>
      <c r="H55" s="7"/>
      <c r="I55" s="7"/>
      <c r="J55" s="8"/>
      <c r="K55" s="15"/>
      <c r="L55" s="16"/>
      <c r="M55" s="17"/>
      <c r="N55" s="18">
        <f>IF(E55=0,"",E55/D54)</f>
        <v>1</v>
      </c>
      <c r="O55" s="19">
        <v>11</v>
      </c>
      <c r="P55" s="20">
        <f t="shared" si="4"/>
        <v>1</v>
      </c>
      <c r="Q55" s="20">
        <f t="shared" si="5"/>
        <v>0</v>
      </c>
    </row>
    <row r="56" spans="1:18" ht="15.75" customHeight="1" x14ac:dyDescent="0.25">
      <c r="A56" s="6">
        <v>1202</v>
      </c>
      <c r="B56" s="7"/>
      <c r="C56" s="7"/>
      <c r="D56" s="7"/>
      <c r="E56" s="7"/>
      <c r="F56" s="7">
        <v>10</v>
      </c>
      <c r="G56" s="7"/>
      <c r="H56" s="7"/>
      <c r="I56" s="7"/>
      <c r="J56" s="8"/>
      <c r="K56" s="15"/>
      <c r="L56" s="16"/>
      <c r="M56" s="17"/>
      <c r="N56" s="18">
        <f>IF(F56=0,"",F56/E55)</f>
        <v>1</v>
      </c>
      <c r="O56" s="19">
        <v>11</v>
      </c>
      <c r="P56" s="20">
        <f t="shared" si="4"/>
        <v>1</v>
      </c>
      <c r="Q56" s="20">
        <f t="shared" si="5"/>
        <v>0</v>
      </c>
    </row>
    <row r="57" spans="1:18" ht="15.75" customHeight="1" x14ac:dyDescent="0.25">
      <c r="A57" s="6">
        <v>1301</v>
      </c>
      <c r="B57" s="7"/>
      <c r="C57" s="7"/>
      <c r="D57" s="7"/>
      <c r="E57" s="7"/>
      <c r="F57" s="7"/>
      <c r="G57" s="7">
        <v>10</v>
      </c>
      <c r="H57" s="7"/>
      <c r="I57" s="7"/>
      <c r="J57" s="8"/>
      <c r="K57" s="15"/>
      <c r="L57" s="16"/>
      <c r="M57" s="17"/>
      <c r="N57" s="18">
        <f>IF(G57=0,"",G57/F56)</f>
        <v>1</v>
      </c>
      <c r="O57" s="19">
        <v>11</v>
      </c>
      <c r="P57" s="20">
        <f t="shared" si="4"/>
        <v>1</v>
      </c>
      <c r="Q57" s="20">
        <f t="shared" si="5"/>
        <v>0</v>
      </c>
    </row>
    <row r="58" spans="1:18" ht="15.75" customHeight="1" x14ac:dyDescent="0.25">
      <c r="A58" s="6">
        <v>1302</v>
      </c>
      <c r="B58" s="7"/>
      <c r="C58" s="7"/>
      <c r="D58" s="7"/>
      <c r="E58" s="7"/>
      <c r="F58" s="7"/>
      <c r="G58" s="7"/>
      <c r="H58" s="7">
        <v>10</v>
      </c>
      <c r="I58" s="7"/>
      <c r="J58" s="8"/>
      <c r="K58" s="15"/>
      <c r="L58" s="16"/>
      <c r="M58" s="17"/>
      <c r="N58" s="18">
        <f>IF(H58=0,"",H58/G57)</f>
        <v>1</v>
      </c>
      <c r="O58" s="19">
        <v>11</v>
      </c>
      <c r="P58" s="20">
        <f t="shared" si="4"/>
        <v>1</v>
      </c>
      <c r="Q58" s="20">
        <f t="shared" si="5"/>
        <v>0</v>
      </c>
    </row>
    <row r="59" spans="1:18" ht="15.75" customHeight="1" x14ac:dyDescent="0.25">
      <c r="A59" s="6">
        <v>1401</v>
      </c>
      <c r="B59" s="7"/>
      <c r="C59" s="7"/>
      <c r="D59" s="7"/>
      <c r="E59" s="7"/>
      <c r="F59" s="7"/>
      <c r="G59" s="7"/>
      <c r="H59" s="7"/>
      <c r="I59" s="7">
        <v>10</v>
      </c>
      <c r="J59" s="8">
        <v>10</v>
      </c>
      <c r="K59" s="15"/>
      <c r="L59" s="16"/>
      <c r="M59" s="17"/>
      <c r="N59" s="18">
        <f>IF(I59=0,"",I59/H58)</f>
        <v>1</v>
      </c>
      <c r="O59" s="19">
        <v>11</v>
      </c>
      <c r="P59" s="20">
        <f t="shared" si="4"/>
        <v>1</v>
      </c>
      <c r="Q59" s="20">
        <f t="shared" si="5"/>
        <v>0</v>
      </c>
    </row>
    <row r="60" spans="1:18" ht="15.75" customHeight="1" x14ac:dyDescent="0.25">
      <c r="A60" s="6">
        <v>1402</v>
      </c>
      <c r="B60" s="7"/>
      <c r="C60" s="7"/>
      <c r="D60" s="7"/>
      <c r="E60" s="7"/>
      <c r="F60" s="7"/>
      <c r="G60" s="7"/>
      <c r="H60" s="7"/>
      <c r="I60" s="7"/>
      <c r="J60" s="8"/>
      <c r="K60" s="15"/>
      <c r="L60" s="16"/>
      <c r="M60" s="17"/>
      <c r="N60" s="18"/>
      <c r="O60" s="19"/>
      <c r="P60" s="20"/>
      <c r="Q60" s="20"/>
    </row>
    <row r="61" spans="1:18" ht="15.75" customHeight="1" x14ac:dyDescent="0.25">
      <c r="A61" s="6">
        <v>1501</v>
      </c>
      <c r="B61" s="7"/>
      <c r="C61" s="7"/>
      <c r="D61" s="7"/>
      <c r="E61" s="7"/>
      <c r="F61" s="7"/>
      <c r="G61" s="7"/>
      <c r="H61" s="7"/>
      <c r="I61" s="7"/>
      <c r="J61" s="8"/>
      <c r="K61" s="15"/>
      <c r="L61" s="16"/>
      <c r="M61" s="17"/>
      <c r="N61" s="18"/>
      <c r="O61" s="19"/>
      <c r="P61" s="20"/>
      <c r="Q61" s="20"/>
    </row>
    <row r="62" spans="1:18" ht="15.75" customHeight="1" x14ac:dyDescent="0.25">
      <c r="A62" s="6">
        <v>1502</v>
      </c>
      <c r="B62" s="7"/>
      <c r="C62" s="7"/>
      <c r="D62" s="7"/>
      <c r="E62" s="7"/>
      <c r="F62" s="7"/>
      <c r="G62" s="7"/>
      <c r="H62" s="7"/>
      <c r="I62" s="7"/>
      <c r="J62" s="8"/>
      <c r="K62" s="15"/>
      <c r="L62" s="16"/>
      <c r="M62" s="22"/>
      <c r="N62" s="23"/>
      <c r="O62" s="24"/>
      <c r="P62" s="25"/>
      <c r="Q62" s="23"/>
    </row>
    <row r="63" spans="1:18" ht="15.75" customHeight="1" x14ac:dyDescent="0.25">
      <c r="A63" s="6">
        <v>1601</v>
      </c>
      <c r="B63" s="7"/>
      <c r="C63" s="7"/>
      <c r="D63" s="7"/>
      <c r="E63" s="7"/>
      <c r="F63" s="7"/>
      <c r="G63" s="7"/>
      <c r="H63" s="7"/>
      <c r="I63" s="7"/>
      <c r="J63" s="8"/>
      <c r="K63" s="15"/>
      <c r="L63" s="16"/>
      <c r="M63" s="22"/>
      <c r="N63" s="26"/>
      <c r="O63" s="24"/>
      <c r="P63" s="27"/>
      <c r="Q63" s="26"/>
    </row>
    <row r="64" spans="1:18" ht="15.75" customHeight="1" x14ac:dyDescent="0.25">
      <c r="A64" s="6">
        <v>1602</v>
      </c>
      <c r="B64" s="7"/>
      <c r="C64" s="7"/>
      <c r="D64" s="7"/>
      <c r="E64" s="7"/>
      <c r="F64" s="7"/>
      <c r="G64" s="7"/>
      <c r="H64" s="7"/>
      <c r="I64" s="7"/>
      <c r="J64" s="8"/>
      <c r="K64" s="15"/>
      <c r="L64" s="16"/>
      <c r="M64" s="22"/>
      <c r="N64" s="26"/>
      <c r="O64" s="24"/>
      <c r="P64" s="27"/>
      <c r="Q64" s="26"/>
    </row>
    <row r="65" spans="1:18" ht="15.75" customHeight="1" x14ac:dyDescent="0.25">
      <c r="A65" s="6">
        <v>1701</v>
      </c>
      <c r="B65" s="7"/>
      <c r="C65" s="7"/>
      <c r="D65" s="7"/>
      <c r="E65" s="7"/>
      <c r="F65" s="7"/>
      <c r="G65" s="7"/>
      <c r="H65" s="7"/>
      <c r="I65" s="7"/>
      <c r="J65" s="8"/>
      <c r="K65" s="15"/>
      <c r="L65" s="16"/>
      <c r="M65" s="22"/>
      <c r="N65" s="16"/>
      <c r="O65" s="22"/>
      <c r="P65" s="28"/>
      <c r="Q65" s="26"/>
    </row>
    <row r="66" spans="1:18" ht="15.75" customHeight="1" x14ac:dyDescent="0.25">
      <c r="A66" s="6">
        <v>1702</v>
      </c>
      <c r="B66" s="7"/>
      <c r="C66" s="7"/>
      <c r="D66" s="7"/>
      <c r="E66" s="7"/>
      <c r="F66" s="7"/>
      <c r="G66" s="7"/>
      <c r="H66" s="7"/>
      <c r="I66" s="7"/>
      <c r="J66" s="8"/>
      <c r="K66" s="15"/>
      <c r="L66" s="16"/>
      <c r="M66" s="22"/>
      <c r="N66" s="29" t="s">
        <v>20</v>
      </c>
      <c r="O66" s="30">
        <v>10</v>
      </c>
      <c r="P66" s="31">
        <f>IF(SUM(J54:J61)=0,"",SUM(J54:J61))</f>
        <v>10</v>
      </c>
      <c r="Q66" s="32" t="s">
        <v>4</v>
      </c>
    </row>
    <row r="67" spans="1:18" ht="15.75" customHeight="1" x14ac:dyDescent="0.25">
      <c r="A67" s="6">
        <v>1801</v>
      </c>
      <c r="B67" s="7"/>
      <c r="C67" s="7"/>
      <c r="D67" s="7"/>
      <c r="E67" s="7"/>
      <c r="F67" s="7"/>
      <c r="G67" s="7"/>
      <c r="H67" s="7"/>
      <c r="I67" s="7"/>
      <c r="J67" s="8"/>
      <c r="K67" s="15"/>
      <c r="L67" s="16"/>
      <c r="M67" s="22"/>
      <c r="N67" s="33" t="s">
        <v>21</v>
      </c>
      <c r="O67" s="34">
        <f>IF(O66/B52=0,"",O66/B52)</f>
        <v>0.90909090909090906</v>
      </c>
      <c r="P67" s="35">
        <f>IF(O66/P66=0,"",O66/P66)</f>
        <v>1</v>
      </c>
      <c r="Q67" s="36" t="s">
        <v>22</v>
      </c>
    </row>
    <row r="68" spans="1:18" ht="15.75" customHeight="1" x14ac:dyDescent="0.25">
      <c r="A68" s="6">
        <v>1802</v>
      </c>
      <c r="B68" s="7"/>
      <c r="C68" s="7"/>
      <c r="D68" s="7"/>
      <c r="E68" s="7"/>
      <c r="F68" s="7"/>
      <c r="G68" s="7"/>
      <c r="H68" s="7"/>
      <c r="I68" s="7"/>
      <c r="J68" s="8"/>
      <c r="K68" s="37"/>
      <c r="L68" s="38"/>
      <c r="M68" s="39"/>
      <c r="N68" s="40"/>
      <c r="O68" s="41"/>
      <c r="P68" s="41"/>
      <c r="Q68" s="42"/>
    </row>
    <row r="69" spans="1:18" ht="18" customHeight="1" x14ac:dyDescent="0.25">
      <c r="A69" s="1"/>
      <c r="B69" s="5"/>
      <c r="C69" s="110" t="s">
        <v>23</v>
      </c>
      <c r="D69" s="111"/>
      <c r="E69" s="111"/>
      <c r="F69" s="111"/>
      <c r="G69" s="111"/>
      <c r="H69" s="111"/>
      <c r="I69" s="112"/>
      <c r="J69" s="43">
        <f>SUM(J59:J65)</f>
        <v>10</v>
      </c>
      <c r="K69" s="44">
        <f>IF(J59=0,"0%",J59/B52)</f>
        <v>0.90909090909090906</v>
      </c>
      <c r="L69" s="44">
        <f>IF(J69=0,"",J69/B52)</f>
        <v>0.90909090909090906</v>
      </c>
      <c r="M69" s="44">
        <f>L69-K69</f>
        <v>0</v>
      </c>
      <c r="N69" s="2"/>
      <c r="O69" s="5"/>
      <c r="P69" s="3"/>
      <c r="Q69" s="2"/>
    </row>
    <row r="70" spans="1:18" ht="12.75" customHeight="1" x14ac:dyDescent="0.2">
      <c r="K70" s="45"/>
      <c r="L70" s="45"/>
      <c r="M70" s="45"/>
      <c r="N70" s="2"/>
      <c r="P70" s="3"/>
      <c r="Q70" s="2"/>
    </row>
    <row r="71" spans="1:18" ht="12.75" customHeight="1" x14ac:dyDescent="0.2">
      <c r="K71" s="45"/>
      <c r="L71" s="45"/>
      <c r="M71" s="45"/>
      <c r="N71" s="2"/>
      <c r="P71" s="3"/>
      <c r="Q71" s="2"/>
    </row>
    <row r="72" spans="1:18" ht="26.25" customHeight="1" x14ac:dyDescent="0.4">
      <c r="A72" s="113" t="s">
        <v>24</v>
      </c>
      <c r="B72" s="114"/>
      <c r="C72" s="114"/>
      <c r="D72" s="114"/>
      <c r="E72" s="114"/>
      <c r="F72" s="114"/>
      <c r="G72" s="114"/>
      <c r="H72" s="114"/>
      <c r="I72" s="114"/>
      <c r="J72" s="4" t="s">
        <v>27</v>
      </c>
      <c r="K72" s="5"/>
      <c r="L72" s="2"/>
      <c r="M72" s="2"/>
      <c r="N72" s="5"/>
      <c r="O72" s="2"/>
      <c r="P72" s="5"/>
      <c r="Q72" s="5"/>
      <c r="R72" s="5"/>
    </row>
    <row r="73" spans="1:18" ht="20.25" customHeight="1" x14ac:dyDescent="0.2">
      <c r="A73" s="115" t="s">
        <v>2</v>
      </c>
      <c r="B73" s="116" t="s">
        <v>3</v>
      </c>
      <c r="C73" s="111"/>
      <c r="D73" s="111"/>
      <c r="E73" s="111"/>
      <c r="F73" s="111"/>
      <c r="G73" s="111"/>
      <c r="H73" s="111"/>
      <c r="I73" s="112"/>
      <c r="J73" s="117" t="s">
        <v>4</v>
      </c>
      <c r="K73" s="108" t="s">
        <v>5</v>
      </c>
      <c r="L73" s="108" t="s">
        <v>6</v>
      </c>
      <c r="M73" s="106" t="s">
        <v>7</v>
      </c>
      <c r="N73" s="108" t="s">
        <v>8</v>
      </c>
      <c r="O73" s="109" t="s">
        <v>9</v>
      </c>
      <c r="P73" s="109" t="s">
        <v>10</v>
      </c>
      <c r="Q73" s="108" t="s">
        <v>11</v>
      </c>
    </row>
    <row r="74" spans="1:18" ht="15.75" customHeight="1" x14ac:dyDescent="0.25">
      <c r="A74" s="107"/>
      <c r="B74" s="6" t="s">
        <v>12</v>
      </c>
      <c r="C74" s="6" t="s">
        <v>13</v>
      </c>
      <c r="D74" s="6" t="s">
        <v>14</v>
      </c>
      <c r="E74" s="6" t="s">
        <v>15</v>
      </c>
      <c r="F74" s="6" t="s">
        <v>16</v>
      </c>
      <c r="G74" s="6" t="s">
        <v>17</v>
      </c>
      <c r="H74" s="6" t="s">
        <v>18</v>
      </c>
      <c r="I74" s="6" t="s">
        <v>19</v>
      </c>
      <c r="J74" s="107"/>
      <c r="K74" s="107"/>
      <c r="L74" s="107"/>
      <c r="M74" s="107"/>
      <c r="N74" s="107"/>
      <c r="O74" s="107"/>
      <c r="P74" s="107"/>
      <c r="Q74" s="107"/>
    </row>
    <row r="75" spans="1:18" ht="15.75" customHeight="1" x14ac:dyDescent="0.25">
      <c r="A75" s="6">
        <v>1101</v>
      </c>
      <c r="B75" s="7">
        <v>13</v>
      </c>
      <c r="C75" s="7"/>
      <c r="D75" s="7"/>
      <c r="E75" s="7"/>
      <c r="F75" s="7"/>
      <c r="G75" s="7"/>
      <c r="H75" s="7"/>
      <c r="I75" s="7"/>
      <c r="J75" s="8"/>
      <c r="K75" s="9"/>
      <c r="L75" s="10"/>
      <c r="M75" s="11"/>
      <c r="N75" s="12"/>
      <c r="O75" s="13">
        <f>B75</f>
        <v>13</v>
      </c>
      <c r="P75" s="14"/>
      <c r="Q75" s="12"/>
    </row>
    <row r="76" spans="1:18" ht="15.75" customHeight="1" x14ac:dyDescent="0.25">
      <c r="A76" s="6">
        <v>1102</v>
      </c>
      <c r="B76" s="7"/>
      <c r="C76" s="7">
        <v>12</v>
      </c>
      <c r="D76" s="7"/>
      <c r="E76" s="7"/>
      <c r="F76" s="7"/>
      <c r="G76" s="7"/>
      <c r="H76" s="7"/>
      <c r="I76" s="7"/>
      <c r="J76" s="8"/>
      <c r="K76" s="15"/>
      <c r="L76" s="16"/>
      <c r="M76" s="17"/>
      <c r="N76" s="18">
        <f>IF(C76=0,"",C76/B75)</f>
        <v>0.92307692307692313</v>
      </c>
      <c r="O76" s="19">
        <v>12</v>
      </c>
      <c r="P76" s="20">
        <f t="shared" ref="P76:P82" si="6">IF(O76=0,"",O76/O75)</f>
        <v>0.92307692307692313</v>
      </c>
      <c r="Q76" s="20">
        <f t="shared" ref="Q76:Q82" si="7">IF(O76=0,"",100%-P76)</f>
        <v>7.6923076923076872E-2</v>
      </c>
    </row>
    <row r="77" spans="1:18" ht="15.75" customHeight="1" x14ac:dyDescent="0.25">
      <c r="A77" s="6">
        <v>1201</v>
      </c>
      <c r="B77" s="7"/>
      <c r="C77" s="7"/>
      <c r="D77" s="7">
        <v>11</v>
      </c>
      <c r="E77" s="7"/>
      <c r="F77" s="7"/>
      <c r="G77" s="7"/>
      <c r="H77" s="7"/>
      <c r="I77" s="7"/>
      <c r="J77" s="8"/>
      <c r="K77" s="15"/>
      <c r="L77" s="16"/>
      <c r="M77" s="17"/>
      <c r="N77" s="18">
        <f>IF(D77=0,"",D77/C76)</f>
        <v>0.91666666666666663</v>
      </c>
      <c r="O77" s="19">
        <v>12</v>
      </c>
      <c r="P77" s="20">
        <f t="shared" si="6"/>
        <v>1</v>
      </c>
      <c r="Q77" s="20">
        <f t="shared" si="7"/>
        <v>0</v>
      </c>
      <c r="R77" s="21">
        <f>O77/O75</f>
        <v>0.92307692307692313</v>
      </c>
    </row>
    <row r="78" spans="1:18" ht="15.75" customHeight="1" x14ac:dyDescent="0.25">
      <c r="A78" s="6">
        <v>1202</v>
      </c>
      <c r="B78" s="7"/>
      <c r="C78" s="7"/>
      <c r="D78" s="7"/>
      <c r="E78" s="7">
        <v>11</v>
      </c>
      <c r="F78" s="7"/>
      <c r="G78" s="7"/>
      <c r="H78" s="7"/>
      <c r="I78" s="7"/>
      <c r="J78" s="8"/>
      <c r="K78" s="15"/>
      <c r="L78" s="16"/>
      <c r="M78" s="17"/>
      <c r="N78" s="18">
        <f>IF(E78=0,"",E78/D77)</f>
        <v>1</v>
      </c>
      <c r="O78" s="19">
        <v>12</v>
      </c>
      <c r="P78" s="20">
        <f t="shared" si="6"/>
        <v>1</v>
      </c>
      <c r="Q78" s="20">
        <f t="shared" si="7"/>
        <v>0</v>
      </c>
    </row>
    <row r="79" spans="1:18" ht="15.75" customHeight="1" x14ac:dyDescent="0.25">
      <c r="A79" s="6">
        <v>1301</v>
      </c>
      <c r="B79" s="7"/>
      <c r="C79" s="7"/>
      <c r="D79" s="7"/>
      <c r="E79" s="7"/>
      <c r="F79" s="7">
        <v>10</v>
      </c>
      <c r="G79" s="7"/>
      <c r="H79" s="7"/>
      <c r="I79" s="7"/>
      <c r="J79" s="8"/>
      <c r="K79" s="15"/>
      <c r="L79" s="16"/>
      <c r="M79" s="17"/>
      <c r="N79" s="18">
        <f>IF(F79=0,"",F79/E78)</f>
        <v>0.90909090909090906</v>
      </c>
      <c r="O79" s="19">
        <v>12</v>
      </c>
      <c r="P79" s="20">
        <f t="shared" si="6"/>
        <v>1</v>
      </c>
      <c r="Q79" s="20">
        <f t="shared" si="7"/>
        <v>0</v>
      </c>
    </row>
    <row r="80" spans="1:18" ht="15.75" customHeight="1" x14ac:dyDescent="0.25">
      <c r="A80" s="6">
        <v>1302</v>
      </c>
      <c r="B80" s="7"/>
      <c r="C80" s="7"/>
      <c r="D80" s="7"/>
      <c r="E80" s="7"/>
      <c r="F80" s="7"/>
      <c r="G80" s="7">
        <v>10</v>
      </c>
      <c r="H80" s="7"/>
      <c r="I80" s="7"/>
      <c r="J80" s="8"/>
      <c r="K80" s="15"/>
      <c r="L80" s="16"/>
      <c r="M80" s="17"/>
      <c r="N80" s="18">
        <f>IF(G80=0,"",G80/F79)</f>
        <v>1</v>
      </c>
      <c r="O80" s="19">
        <v>12</v>
      </c>
      <c r="P80" s="20">
        <f t="shared" si="6"/>
        <v>1</v>
      </c>
      <c r="Q80" s="20">
        <f t="shared" si="7"/>
        <v>0</v>
      </c>
    </row>
    <row r="81" spans="1:18" ht="15.75" customHeight="1" x14ac:dyDescent="0.25">
      <c r="A81" s="6">
        <v>1401</v>
      </c>
      <c r="B81" s="7"/>
      <c r="C81" s="7"/>
      <c r="D81" s="7"/>
      <c r="E81" s="7"/>
      <c r="F81" s="7"/>
      <c r="G81" s="7"/>
      <c r="H81" s="7">
        <v>10</v>
      </c>
      <c r="I81" s="7"/>
      <c r="J81" s="8"/>
      <c r="K81" s="15"/>
      <c r="L81" s="16"/>
      <c r="M81" s="17"/>
      <c r="N81" s="18">
        <f>IF(H81=0,"",H81/G80)</f>
        <v>1</v>
      </c>
      <c r="O81" s="19">
        <v>12</v>
      </c>
      <c r="P81" s="20">
        <f t="shared" si="6"/>
        <v>1</v>
      </c>
      <c r="Q81" s="20">
        <f t="shared" si="7"/>
        <v>0</v>
      </c>
    </row>
    <row r="82" spans="1:18" ht="15.75" customHeight="1" x14ac:dyDescent="0.25">
      <c r="A82" s="6">
        <v>1402</v>
      </c>
      <c r="B82" s="7"/>
      <c r="C82" s="7"/>
      <c r="D82" s="7"/>
      <c r="E82" s="7"/>
      <c r="F82" s="7"/>
      <c r="G82" s="7"/>
      <c r="H82" s="7"/>
      <c r="I82" s="7">
        <v>10</v>
      </c>
      <c r="J82" s="8">
        <v>0</v>
      </c>
      <c r="K82" s="15"/>
      <c r="L82" s="16"/>
      <c r="M82" s="17"/>
      <c r="N82" s="18">
        <f>IF(I82=0,"",I82/H81)</f>
        <v>1</v>
      </c>
      <c r="O82" s="19">
        <v>12</v>
      </c>
      <c r="P82" s="20">
        <f t="shared" si="6"/>
        <v>1</v>
      </c>
      <c r="Q82" s="20">
        <f t="shared" si="7"/>
        <v>0</v>
      </c>
    </row>
    <row r="83" spans="1:18" ht="15.75" customHeight="1" x14ac:dyDescent="0.25">
      <c r="A83" s="6">
        <v>1501</v>
      </c>
      <c r="B83" s="7"/>
      <c r="C83" s="7"/>
      <c r="D83" s="7"/>
      <c r="E83" s="7"/>
      <c r="F83" s="7"/>
      <c r="G83" s="7"/>
      <c r="H83" s="7"/>
      <c r="I83" s="7">
        <v>1</v>
      </c>
      <c r="J83" s="8">
        <v>1</v>
      </c>
      <c r="K83" s="15"/>
      <c r="L83" s="16"/>
      <c r="M83" s="17"/>
      <c r="N83" s="18"/>
      <c r="O83" s="19">
        <v>3</v>
      </c>
      <c r="P83" s="20"/>
      <c r="Q83" s="20"/>
    </row>
    <row r="84" spans="1:18" ht="15.75" customHeight="1" x14ac:dyDescent="0.25">
      <c r="A84" s="6">
        <v>1502</v>
      </c>
      <c r="B84" s="7"/>
      <c r="C84" s="7"/>
      <c r="D84" s="7"/>
      <c r="E84" s="7"/>
      <c r="F84" s="7"/>
      <c r="G84" s="7"/>
      <c r="H84" s="7"/>
      <c r="I84" s="7">
        <v>1</v>
      </c>
      <c r="J84" s="8"/>
      <c r="K84" s="15"/>
      <c r="L84" s="16"/>
      <c r="M84" s="17"/>
      <c r="N84" s="18"/>
      <c r="O84" s="19">
        <v>2</v>
      </c>
      <c r="P84" s="20"/>
      <c r="Q84" s="20"/>
    </row>
    <row r="85" spans="1:18" ht="15.75" customHeight="1" x14ac:dyDescent="0.25">
      <c r="A85" s="6">
        <v>1601</v>
      </c>
      <c r="B85" s="7"/>
      <c r="C85" s="7"/>
      <c r="D85" s="7"/>
      <c r="E85" s="7"/>
      <c r="F85" s="7"/>
      <c r="G85" s="7"/>
      <c r="H85" s="7"/>
      <c r="I85" s="7">
        <v>1</v>
      </c>
      <c r="J85" s="8">
        <v>2</v>
      </c>
      <c r="K85" s="15"/>
      <c r="L85" s="16"/>
      <c r="M85" s="22"/>
      <c r="N85" s="23"/>
      <c r="O85" s="24">
        <v>1</v>
      </c>
      <c r="P85" s="25"/>
      <c r="Q85" s="23"/>
    </row>
    <row r="86" spans="1:18" ht="15.75" customHeight="1" x14ac:dyDescent="0.25">
      <c r="A86" s="6">
        <v>1602</v>
      </c>
      <c r="B86" s="7"/>
      <c r="C86" s="7"/>
      <c r="D86" s="7"/>
      <c r="E86" s="7"/>
      <c r="F86" s="7"/>
      <c r="G86" s="7"/>
      <c r="H86" s="7"/>
      <c r="I86" s="7"/>
      <c r="J86" s="8"/>
      <c r="K86" s="15"/>
      <c r="L86" s="16"/>
      <c r="M86" s="22"/>
      <c r="N86" s="26"/>
      <c r="O86" s="24"/>
      <c r="P86" s="27"/>
      <c r="Q86" s="26"/>
    </row>
    <row r="87" spans="1:18" ht="15.75" customHeight="1" x14ac:dyDescent="0.25">
      <c r="A87" s="6">
        <v>1701</v>
      </c>
      <c r="B87" s="7"/>
      <c r="C87" s="7"/>
      <c r="D87" s="7"/>
      <c r="E87" s="7"/>
      <c r="F87" s="7"/>
      <c r="G87" s="7"/>
      <c r="H87" s="7"/>
      <c r="I87" s="7"/>
      <c r="J87" s="8"/>
      <c r="K87" s="15"/>
      <c r="L87" s="16"/>
      <c r="M87" s="22"/>
      <c r="N87" s="26"/>
      <c r="O87" s="24"/>
      <c r="P87" s="27"/>
      <c r="Q87" s="26"/>
    </row>
    <row r="88" spans="1:18" ht="15.75" customHeight="1" x14ac:dyDescent="0.25">
      <c r="A88" s="6">
        <v>1702</v>
      </c>
      <c r="B88" s="7"/>
      <c r="C88" s="7"/>
      <c r="D88" s="7"/>
      <c r="E88" s="7"/>
      <c r="F88" s="7"/>
      <c r="G88" s="7"/>
      <c r="H88" s="7"/>
      <c r="I88" s="7"/>
      <c r="J88" s="8"/>
      <c r="K88" s="15"/>
      <c r="L88" s="16"/>
      <c r="M88" s="22"/>
      <c r="N88" s="16"/>
      <c r="O88" s="22"/>
      <c r="P88" s="28"/>
      <c r="Q88" s="26"/>
    </row>
    <row r="89" spans="1:18" ht="15.75" customHeight="1" x14ac:dyDescent="0.25">
      <c r="A89" s="6">
        <v>1801</v>
      </c>
      <c r="B89" s="7"/>
      <c r="C89" s="7"/>
      <c r="D89" s="7"/>
      <c r="E89" s="7"/>
      <c r="F89" s="7"/>
      <c r="G89" s="7"/>
      <c r="H89" s="7"/>
      <c r="I89" s="7"/>
      <c r="J89" s="8"/>
      <c r="K89" s="15"/>
      <c r="L89" s="16"/>
      <c r="M89" s="22"/>
      <c r="N89" s="29" t="s">
        <v>20</v>
      </c>
      <c r="O89" s="30">
        <v>3</v>
      </c>
      <c r="P89" s="31">
        <f>J92</f>
        <v>3</v>
      </c>
      <c r="Q89" s="32" t="s">
        <v>4</v>
      </c>
    </row>
    <row r="90" spans="1:18" ht="15.75" customHeight="1" x14ac:dyDescent="0.25">
      <c r="A90" s="6">
        <v>1802</v>
      </c>
      <c r="B90" s="7"/>
      <c r="C90" s="7"/>
      <c r="D90" s="7"/>
      <c r="E90" s="7"/>
      <c r="F90" s="7"/>
      <c r="G90" s="7"/>
      <c r="H90" s="7"/>
      <c r="I90" s="7"/>
      <c r="J90" s="8"/>
      <c r="K90" s="15"/>
      <c r="L90" s="16"/>
      <c r="M90" s="22"/>
      <c r="N90" s="33" t="s">
        <v>21</v>
      </c>
      <c r="O90" s="34">
        <f>IF(O89/B75=0,"",O89/B75)</f>
        <v>0.23076923076923078</v>
      </c>
      <c r="P90" s="35">
        <f>IF(O89/P89=0,"",O89/P89)</f>
        <v>1</v>
      </c>
      <c r="Q90" s="36" t="s">
        <v>22</v>
      </c>
    </row>
    <row r="91" spans="1:18" ht="15.75" customHeight="1" x14ac:dyDescent="0.25">
      <c r="A91" s="6">
        <v>1901</v>
      </c>
      <c r="B91" s="7"/>
      <c r="C91" s="7"/>
      <c r="D91" s="7"/>
      <c r="E91" s="7"/>
      <c r="F91" s="7"/>
      <c r="G91" s="7"/>
      <c r="H91" s="7"/>
      <c r="I91" s="7"/>
      <c r="J91" s="8"/>
      <c r="K91" s="37"/>
      <c r="L91" s="38"/>
      <c r="M91" s="39"/>
      <c r="N91" s="40"/>
      <c r="O91" s="41"/>
      <c r="P91" s="41"/>
      <c r="Q91" s="42"/>
    </row>
    <row r="92" spans="1:18" ht="18" customHeight="1" x14ac:dyDescent="0.25">
      <c r="A92" s="1"/>
      <c r="B92" s="5"/>
      <c r="C92" s="110" t="s">
        <v>23</v>
      </c>
      <c r="D92" s="111"/>
      <c r="E92" s="111"/>
      <c r="F92" s="111"/>
      <c r="G92" s="111"/>
      <c r="H92" s="111"/>
      <c r="I92" s="112"/>
      <c r="J92" s="43">
        <f>SUM(J82:J88)</f>
        <v>3</v>
      </c>
      <c r="K92" s="44" t="str">
        <f>IF(J82=0,"0%",J82/B75)</f>
        <v>0%</v>
      </c>
      <c r="L92" s="44">
        <f>IF(J92=0,"",J92/B75)</f>
        <v>0.23076923076923078</v>
      </c>
      <c r="M92" s="44">
        <f>L92-K92</f>
        <v>0.23076923076923078</v>
      </c>
      <c r="N92" s="2"/>
      <c r="O92" s="5"/>
      <c r="P92" s="3"/>
      <c r="Q92" s="2"/>
    </row>
    <row r="93" spans="1:18" ht="12.75" customHeight="1" x14ac:dyDescent="0.2"/>
    <row r="94" spans="1:18" ht="12.75" customHeight="1" x14ac:dyDescent="0.2"/>
    <row r="95" spans="1:18" ht="26.25" customHeight="1" x14ac:dyDescent="0.4">
      <c r="A95" s="113" t="s">
        <v>24</v>
      </c>
      <c r="B95" s="114"/>
      <c r="C95" s="114"/>
      <c r="D95" s="114"/>
      <c r="E95" s="114"/>
      <c r="F95" s="114"/>
      <c r="G95" s="114"/>
      <c r="H95" s="114"/>
      <c r="I95" s="114"/>
      <c r="J95" s="4" t="s">
        <v>28</v>
      </c>
      <c r="K95" s="5"/>
      <c r="L95" s="2"/>
      <c r="M95" s="2"/>
      <c r="N95" s="5"/>
      <c r="O95" s="2"/>
      <c r="P95" s="5"/>
      <c r="Q95" s="5"/>
      <c r="R95" s="5"/>
    </row>
    <row r="96" spans="1:18" ht="20.25" customHeight="1" x14ac:dyDescent="0.2">
      <c r="A96" s="115" t="s">
        <v>2</v>
      </c>
      <c r="B96" s="116" t="s">
        <v>3</v>
      </c>
      <c r="C96" s="111"/>
      <c r="D96" s="111"/>
      <c r="E96" s="111"/>
      <c r="F96" s="111"/>
      <c r="G96" s="111"/>
      <c r="H96" s="111"/>
      <c r="I96" s="112"/>
      <c r="J96" s="117" t="s">
        <v>4</v>
      </c>
      <c r="K96" s="108" t="s">
        <v>5</v>
      </c>
      <c r="L96" s="108" t="s">
        <v>6</v>
      </c>
      <c r="M96" s="106" t="s">
        <v>7</v>
      </c>
      <c r="N96" s="108" t="s">
        <v>8</v>
      </c>
      <c r="O96" s="109" t="s">
        <v>9</v>
      </c>
      <c r="P96" s="109" t="s">
        <v>10</v>
      </c>
      <c r="Q96" s="108" t="s">
        <v>11</v>
      </c>
    </row>
    <row r="97" spans="1:18" ht="15.75" customHeight="1" x14ac:dyDescent="0.25">
      <c r="A97" s="107"/>
      <c r="B97" s="6" t="s">
        <v>12</v>
      </c>
      <c r="C97" s="6" t="s">
        <v>13</v>
      </c>
      <c r="D97" s="6" t="s">
        <v>14</v>
      </c>
      <c r="E97" s="6" t="s">
        <v>15</v>
      </c>
      <c r="F97" s="6" t="s">
        <v>16</v>
      </c>
      <c r="G97" s="6" t="s">
        <v>17</v>
      </c>
      <c r="H97" s="6" t="s">
        <v>18</v>
      </c>
      <c r="I97" s="6" t="s">
        <v>19</v>
      </c>
      <c r="J97" s="107"/>
      <c r="K97" s="107"/>
      <c r="L97" s="107"/>
      <c r="M97" s="107"/>
      <c r="N97" s="107"/>
      <c r="O97" s="107"/>
      <c r="P97" s="107"/>
      <c r="Q97" s="107"/>
    </row>
    <row r="98" spans="1:18" ht="15.75" customHeight="1" x14ac:dyDescent="0.25">
      <c r="A98" s="6">
        <v>1102</v>
      </c>
      <c r="B98" s="7">
        <v>21</v>
      </c>
      <c r="C98" s="7"/>
      <c r="D98" s="7"/>
      <c r="E98" s="7"/>
      <c r="F98" s="7"/>
      <c r="G98" s="7"/>
      <c r="H98" s="7"/>
      <c r="I98" s="7"/>
      <c r="J98" s="8"/>
      <c r="K98" s="9"/>
      <c r="L98" s="10"/>
      <c r="M98" s="11"/>
      <c r="N98" s="12"/>
      <c r="O98" s="13">
        <f>B98</f>
        <v>21</v>
      </c>
      <c r="P98" s="14"/>
      <c r="Q98" s="12"/>
    </row>
    <row r="99" spans="1:18" ht="15.75" customHeight="1" x14ac:dyDescent="0.25">
      <c r="A99" s="6">
        <v>1201</v>
      </c>
      <c r="B99" s="7"/>
      <c r="C99" s="7">
        <v>17</v>
      </c>
      <c r="D99" s="7"/>
      <c r="E99" s="7"/>
      <c r="F99" s="7"/>
      <c r="G99" s="7"/>
      <c r="H99" s="7"/>
      <c r="I99" s="7"/>
      <c r="J99" s="8"/>
      <c r="K99" s="15"/>
      <c r="L99" s="16"/>
      <c r="M99" s="17"/>
      <c r="N99" s="18">
        <f>IF(C99=0,"",C99/B98)</f>
        <v>0.80952380952380953</v>
      </c>
      <c r="O99" s="19">
        <v>17</v>
      </c>
      <c r="P99" s="20">
        <f t="shared" ref="P99:P105" si="8">IF(O99=0,"",O99/O98)</f>
        <v>0.80952380952380953</v>
      </c>
      <c r="Q99" s="20">
        <f t="shared" ref="Q99:Q105" si="9">IF(O99=0,"",100%-P99)</f>
        <v>0.19047619047619047</v>
      </c>
    </row>
    <row r="100" spans="1:18" ht="15.75" customHeight="1" x14ac:dyDescent="0.25">
      <c r="A100" s="6">
        <v>1202</v>
      </c>
      <c r="B100" s="7"/>
      <c r="C100" s="7"/>
      <c r="D100" s="7">
        <v>14</v>
      </c>
      <c r="E100" s="7"/>
      <c r="F100" s="7"/>
      <c r="G100" s="7"/>
      <c r="H100" s="7"/>
      <c r="I100" s="7"/>
      <c r="J100" s="8"/>
      <c r="K100" s="15"/>
      <c r="L100" s="16"/>
      <c r="M100" s="17"/>
      <c r="N100" s="18">
        <f>IF(D100=0,"",D100/C99)</f>
        <v>0.82352941176470584</v>
      </c>
      <c r="O100" s="19">
        <v>14</v>
      </c>
      <c r="P100" s="20">
        <f t="shared" si="8"/>
        <v>0.82352941176470584</v>
      </c>
      <c r="Q100" s="20">
        <f t="shared" si="9"/>
        <v>0.17647058823529416</v>
      </c>
      <c r="R100" s="21">
        <f>O100/O98</f>
        <v>0.66666666666666663</v>
      </c>
    </row>
    <row r="101" spans="1:18" ht="15.75" customHeight="1" x14ac:dyDescent="0.25">
      <c r="A101" s="6">
        <v>1301</v>
      </c>
      <c r="B101" s="7"/>
      <c r="C101" s="7"/>
      <c r="D101" s="7"/>
      <c r="E101" s="7">
        <v>13</v>
      </c>
      <c r="F101" s="7"/>
      <c r="G101" s="7"/>
      <c r="H101" s="7"/>
      <c r="I101" s="7"/>
      <c r="J101" s="8"/>
      <c r="K101" s="15"/>
      <c r="L101" s="16"/>
      <c r="M101" s="17"/>
      <c r="N101" s="18">
        <f>IF(E101=0,"",E101/D100)</f>
        <v>0.9285714285714286</v>
      </c>
      <c r="O101" s="19">
        <v>14</v>
      </c>
      <c r="P101" s="20">
        <f t="shared" si="8"/>
        <v>1</v>
      </c>
      <c r="Q101" s="20">
        <f t="shared" si="9"/>
        <v>0</v>
      </c>
    </row>
    <row r="102" spans="1:18" ht="15.75" customHeight="1" x14ac:dyDescent="0.25">
      <c r="A102" s="6">
        <v>1302</v>
      </c>
      <c r="B102" s="7"/>
      <c r="C102" s="7"/>
      <c r="D102" s="7"/>
      <c r="E102" s="7"/>
      <c r="F102" s="7">
        <v>13</v>
      </c>
      <c r="G102" s="7"/>
      <c r="H102" s="7"/>
      <c r="I102" s="7"/>
      <c r="J102" s="8"/>
      <c r="K102" s="15"/>
      <c r="L102" s="16"/>
      <c r="M102" s="17"/>
      <c r="N102" s="18">
        <f>IF(F102=0,"",F102/E101)</f>
        <v>1</v>
      </c>
      <c r="O102" s="19">
        <v>14</v>
      </c>
      <c r="P102" s="20">
        <f t="shared" si="8"/>
        <v>1</v>
      </c>
      <c r="Q102" s="20">
        <f t="shared" si="9"/>
        <v>0</v>
      </c>
    </row>
    <row r="103" spans="1:18" ht="15.75" customHeight="1" x14ac:dyDescent="0.25">
      <c r="A103" s="6">
        <v>1401</v>
      </c>
      <c r="B103" s="7"/>
      <c r="C103" s="7"/>
      <c r="D103" s="7"/>
      <c r="E103" s="7"/>
      <c r="F103" s="7"/>
      <c r="G103" s="7">
        <v>13</v>
      </c>
      <c r="H103" s="7"/>
      <c r="I103" s="7"/>
      <c r="J103" s="8"/>
      <c r="K103" s="15"/>
      <c r="L103" s="16"/>
      <c r="M103" s="17"/>
      <c r="N103" s="18">
        <f>IF(G103=0,"",G103/F102)</f>
        <v>1</v>
      </c>
      <c r="O103" s="19">
        <v>14</v>
      </c>
      <c r="P103" s="20">
        <f t="shared" si="8"/>
        <v>1</v>
      </c>
      <c r="Q103" s="20">
        <f t="shared" si="9"/>
        <v>0</v>
      </c>
    </row>
    <row r="104" spans="1:18" ht="15.75" customHeight="1" x14ac:dyDescent="0.25">
      <c r="A104" s="6">
        <v>1402</v>
      </c>
      <c r="B104" s="7"/>
      <c r="C104" s="7"/>
      <c r="D104" s="7"/>
      <c r="E104" s="7"/>
      <c r="F104" s="7"/>
      <c r="G104" s="7"/>
      <c r="H104" s="7">
        <v>12</v>
      </c>
      <c r="I104" s="7"/>
      <c r="J104" s="8"/>
      <c r="K104" s="15"/>
      <c r="L104" s="16"/>
      <c r="M104" s="17"/>
      <c r="N104" s="18">
        <f>IF(H104=0,"",H104/G103)</f>
        <v>0.92307692307692313</v>
      </c>
      <c r="O104" s="19">
        <v>13</v>
      </c>
      <c r="P104" s="20">
        <f t="shared" si="8"/>
        <v>0.9285714285714286</v>
      </c>
      <c r="Q104" s="20">
        <f t="shared" si="9"/>
        <v>7.1428571428571397E-2</v>
      </c>
    </row>
    <row r="105" spans="1:18" ht="15.75" customHeight="1" x14ac:dyDescent="0.25">
      <c r="A105" s="6">
        <v>1501</v>
      </c>
      <c r="B105" s="7"/>
      <c r="C105" s="7"/>
      <c r="D105" s="7"/>
      <c r="E105" s="7"/>
      <c r="F105" s="7"/>
      <c r="G105" s="7"/>
      <c r="H105" s="7"/>
      <c r="I105" s="7">
        <v>12</v>
      </c>
      <c r="J105" s="8">
        <v>9</v>
      </c>
      <c r="K105" s="15"/>
      <c r="L105" s="16"/>
      <c r="M105" s="17"/>
      <c r="N105" s="18">
        <f>IF(I105=0,"",I105/H104)</f>
        <v>1</v>
      </c>
      <c r="O105" s="19">
        <v>13</v>
      </c>
      <c r="P105" s="20">
        <f t="shared" si="8"/>
        <v>1</v>
      </c>
      <c r="Q105" s="20">
        <f t="shared" si="9"/>
        <v>0</v>
      </c>
    </row>
    <row r="106" spans="1:18" ht="15.75" customHeight="1" x14ac:dyDescent="0.25">
      <c r="A106" s="6">
        <v>1502</v>
      </c>
      <c r="B106" s="7"/>
      <c r="C106" s="7"/>
      <c r="D106" s="7"/>
      <c r="E106" s="7"/>
      <c r="F106" s="7"/>
      <c r="G106" s="7"/>
      <c r="H106" s="7"/>
      <c r="I106" s="7">
        <v>3</v>
      </c>
      <c r="J106" s="8">
        <v>1</v>
      </c>
      <c r="K106" s="15"/>
      <c r="L106" s="16"/>
      <c r="M106" s="17"/>
      <c r="N106" s="18"/>
      <c r="O106" s="19">
        <v>3</v>
      </c>
      <c r="P106" s="20"/>
      <c r="Q106" s="20"/>
    </row>
    <row r="107" spans="1:18" ht="15.75" customHeight="1" x14ac:dyDescent="0.25">
      <c r="A107" s="6">
        <v>1601</v>
      </c>
      <c r="B107" s="7"/>
      <c r="C107" s="7"/>
      <c r="D107" s="7"/>
      <c r="E107" s="7"/>
      <c r="F107" s="7"/>
      <c r="G107" s="7"/>
      <c r="H107" s="7"/>
      <c r="I107" s="7"/>
      <c r="J107" s="8">
        <v>2</v>
      </c>
      <c r="K107" s="15"/>
      <c r="L107" s="16"/>
      <c r="M107" s="17"/>
      <c r="N107" s="18"/>
      <c r="O107" s="19">
        <v>2</v>
      </c>
      <c r="P107" s="20"/>
      <c r="Q107" s="20"/>
    </row>
    <row r="108" spans="1:18" ht="15.75" customHeight="1" x14ac:dyDescent="0.25">
      <c r="A108" s="6">
        <v>1602</v>
      </c>
      <c r="B108" s="7"/>
      <c r="C108" s="7"/>
      <c r="D108" s="7"/>
      <c r="E108" s="7"/>
      <c r="F108" s="7"/>
      <c r="G108" s="7"/>
      <c r="H108" s="7"/>
      <c r="I108" s="7"/>
      <c r="J108" s="8">
        <v>1</v>
      </c>
      <c r="K108" s="15"/>
      <c r="L108" s="16"/>
      <c r="M108" s="22"/>
      <c r="N108" s="23"/>
      <c r="O108" s="24">
        <v>2</v>
      </c>
      <c r="P108" s="25"/>
      <c r="Q108" s="23"/>
    </row>
    <row r="109" spans="1:18" ht="15.75" customHeight="1" x14ac:dyDescent="0.25">
      <c r="A109" s="6">
        <v>1701</v>
      </c>
      <c r="B109" s="7"/>
      <c r="C109" s="7"/>
      <c r="D109" s="7"/>
      <c r="E109" s="7"/>
      <c r="F109" s="7"/>
      <c r="G109" s="7"/>
      <c r="H109" s="7"/>
      <c r="I109" s="7"/>
      <c r="J109" s="8"/>
      <c r="K109" s="15"/>
      <c r="L109" s="16"/>
      <c r="M109" s="22"/>
      <c r="N109" s="26"/>
      <c r="O109" s="24"/>
      <c r="P109" s="27"/>
      <c r="Q109" s="26"/>
    </row>
    <row r="110" spans="1:18" ht="15.75" customHeight="1" x14ac:dyDescent="0.25">
      <c r="A110" s="6">
        <v>1702</v>
      </c>
      <c r="B110" s="7"/>
      <c r="C110" s="7"/>
      <c r="D110" s="7"/>
      <c r="E110" s="7"/>
      <c r="F110" s="7"/>
      <c r="G110" s="7"/>
      <c r="H110" s="7"/>
      <c r="I110" s="7"/>
      <c r="J110" s="8"/>
      <c r="K110" s="15"/>
      <c r="L110" s="16"/>
      <c r="M110" s="22"/>
      <c r="N110" s="26"/>
      <c r="O110" s="24"/>
      <c r="P110" s="27"/>
      <c r="Q110" s="26"/>
    </row>
    <row r="111" spans="1:18" ht="15.75" customHeight="1" x14ac:dyDescent="0.25">
      <c r="A111" s="6">
        <v>1801</v>
      </c>
      <c r="B111" s="7"/>
      <c r="C111" s="7"/>
      <c r="D111" s="7"/>
      <c r="E111" s="7"/>
      <c r="F111" s="7"/>
      <c r="G111" s="7"/>
      <c r="H111" s="7"/>
      <c r="I111" s="7"/>
      <c r="J111" s="8"/>
      <c r="K111" s="15"/>
      <c r="L111" s="16"/>
      <c r="M111" s="22"/>
      <c r="N111" s="16"/>
      <c r="O111" s="22"/>
      <c r="P111" s="28"/>
      <c r="Q111" s="26"/>
    </row>
    <row r="112" spans="1:18" ht="15.75" customHeight="1" x14ac:dyDescent="0.25">
      <c r="A112" s="6">
        <v>1802</v>
      </c>
      <c r="B112" s="7"/>
      <c r="C112" s="7"/>
      <c r="D112" s="7"/>
      <c r="E112" s="7"/>
      <c r="F112" s="7"/>
      <c r="G112" s="7"/>
      <c r="H112" s="7"/>
      <c r="I112" s="7"/>
      <c r="J112" s="8"/>
      <c r="K112" s="15"/>
      <c r="L112" s="16"/>
      <c r="M112" s="22"/>
      <c r="N112" s="29" t="s">
        <v>20</v>
      </c>
      <c r="O112" s="30">
        <v>11</v>
      </c>
      <c r="P112" s="31">
        <f>J115</f>
        <v>13</v>
      </c>
      <c r="Q112" s="32" t="s">
        <v>4</v>
      </c>
    </row>
    <row r="113" spans="1:18" ht="15.75" customHeight="1" x14ac:dyDescent="0.25">
      <c r="A113" s="6">
        <v>1901</v>
      </c>
      <c r="B113" s="7"/>
      <c r="C113" s="7"/>
      <c r="D113" s="7"/>
      <c r="E113" s="7"/>
      <c r="F113" s="7"/>
      <c r="G113" s="7"/>
      <c r="H113" s="7"/>
      <c r="I113" s="7"/>
      <c r="J113" s="8"/>
      <c r="K113" s="15"/>
      <c r="L113" s="16"/>
      <c r="M113" s="22"/>
      <c r="N113" s="33" t="s">
        <v>21</v>
      </c>
      <c r="O113" s="34">
        <f>IF(O112/B98=0,"",O112/B98)</f>
        <v>0.52380952380952384</v>
      </c>
      <c r="P113" s="35">
        <f>IF(O112/P112=0,"",O112/P112)</f>
        <v>0.84615384615384615</v>
      </c>
      <c r="Q113" s="36" t="s">
        <v>22</v>
      </c>
    </row>
    <row r="114" spans="1:18" ht="15.75" customHeight="1" x14ac:dyDescent="0.25">
      <c r="A114" s="6">
        <v>1902</v>
      </c>
      <c r="B114" s="7"/>
      <c r="C114" s="7"/>
      <c r="D114" s="7"/>
      <c r="E114" s="7"/>
      <c r="F114" s="7"/>
      <c r="G114" s="7"/>
      <c r="H114" s="7"/>
      <c r="I114" s="7"/>
      <c r="J114" s="8"/>
      <c r="K114" s="37"/>
      <c r="L114" s="38"/>
      <c r="M114" s="39"/>
      <c r="N114" s="40"/>
      <c r="O114" s="41"/>
      <c r="P114" s="41"/>
      <c r="Q114" s="42"/>
    </row>
    <row r="115" spans="1:18" ht="18" customHeight="1" x14ac:dyDescent="0.25">
      <c r="A115" s="1"/>
      <c r="B115" s="5"/>
      <c r="C115" s="110" t="s">
        <v>23</v>
      </c>
      <c r="D115" s="111"/>
      <c r="E115" s="111"/>
      <c r="F115" s="111"/>
      <c r="G115" s="111"/>
      <c r="H115" s="111"/>
      <c r="I115" s="112"/>
      <c r="J115" s="43">
        <f>SUM(J105:J111)</f>
        <v>13</v>
      </c>
      <c r="K115" s="44">
        <f>IF(J105=0,"0%",J105/B98)</f>
        <v>0.42857142857142855</v>
      </c>
      <c r="L115" s="44">
        <f>IF(J115=0,"",J115/B98)</f>
        <v>0.61904761904761907</v>
      </c>
      <c r="M115" s="44">
        <f>L115-K115</f>
        <v>0.19047619047619052</v>
      </c>
      <c r="N115" s="2"/>
      <c r="O115" s="5"/>
      <c r="P115" s="3"/>
      <c r="Q115" s="2"/>
    </row>
    <row r="116" spans="1:18" ht="12.75" customHeight="1" x14ac:dyDescent="0.2">
      <c r="K116" s="45"/>
      <c r="L116" s="45"/>
      <c r="M116" s="45"/>
    </row>
    <row r="117" spans="1:18" ht="12.75" customHeight="1" x14ac:dyDescent="0.2">
      <c r="K117" s="45"/>
      <c r="L117" s="45"/>
      <c r="M117" s="45"/>
    </row>
    <row r="118" spans="1:18" ht="26.25" customHeight="1" x14ac:dyDescent="0.4">
      <c r="A118" s="113" t="s">
        <v>24</v>
      </c>
      <c r="B118" s="114"/>
      <c r="C118" s="114"/>
      <c r="D118" s="114"/>
      <c r="E118" s="114"/>
      <c r="F118" s="114"/>
      <c r="G118" s="114"/>
      <c r="H118" s="114"/>
      <c r="I118" s="114"/>
      <c r="J118" s="4" t="s">
        <v>29</v>
      </c>
      <c r="K118" s="5"/>
      <c r="L118" s="2"/>
      <c r="M118" s="2"/>
      <c r="N118" s="5"/>
      <c r="O118" s="2"/>
      <c r="P118" s="5"/>
      <c r="Q118" s="5"/>
      <c r="R118" s="5"/>
    </row>
    <row r="119" spans="1:18" ht="20.25" customHeight="1" x14ac:dyDescent="0.2">
      <c r="A119" s="115" t="s">
        <v>2</v>
      </c>
      <c r="B119" s="116" t="s">
        <v>3</v>
      </c>
      <c r="C119" s="111"/>
      <c r="D119" s="111"/>
      <c r="E119" s="111"/>
      <c r="F119" s="111"/>
      <c r="G119" s="111"/>
      <c r="H119" s="111"/>
      <c r="I119" s="112"/>
      <c r="J119" s="117" t="s">
        <v>4</v>
      </c>
      <c r="K119" s="108" t="s">
        <v>5</v>
      </c>
      <c r="L119" s="108" t="s">
        <v>6</v>
      </c>
      <c r="M119" s="106" t="s">
        <v>7</v>
      </c>
      <c r="N119" s="108" t="s">
        <v>8</v>
      </c>
      <c r="O119" s="109" t="s">
        <v>9</v>
      </c>
      <c r="P119" s="109" t="s">
        <v>10</v>
      </c>
      <c r="Q119" s="108" t="s">
        <v>11</v>
      </c>
    </row>
    <row r="120" spans="1:18" ht="15.75" customHeight="1" x14ac:dyDescent="0.25">
      <c r="A120" s="107"/>
      <c r="B120" s="6" t="s">
        <v>12</v>
      </c>
      <c r="C120" s="6" t="s">
        <v>13</v>
      </c>
      <c r="D120" s="6" t="s">
        <v>14</v>
      </c>
      <c r="E120" s="6" t="s">
        <v>15</v>
      </c>
      <c r="F120" s="6" t="s">
        <v>16</v>
      </c>
      <c r="G120" s="6" t="s">
        <v>17</v>
      </c>
      <c r="H120" s="6" t="s">
        <v>18</v>
      </c>
      <c r="I120" s="6" t="s">
        <v>19</v>
      </c>
      <c r="J120" s="107"/>
      <c r="K120" s="107"/>
      <c r="L120" s="107"/>
      <c r="M120" s="107"/>
      <c r="N120" s="107"/>
      <c r="O120" s="107"/>
      <c r="P120" s="107"/>
      <c r="Q120" s="107"/>
    </row>
    <row r="121" spans="1:18" ht="15.75" customHeight="1" x14ac:dyDescent="0.25">
      <c r="A121" s="6">
        <v>1201</v>
      </c>
      <c r="B121" s="7">
        <v>11</v>
      </c>
      <c r="C121" s="7"/>
      <c r="D121" s="7"/>
      <c r="E121" s="7"/>
      <c r="F121" s="7"/>
      <c r="G121" s="7"/>
      <c r="H121" s="7"/>
      <c r="I121" s="7"/>
      <c r="J121" s="8"/>
      <c r="K121" s="9"/>
      <c r="L121" s="10"/>
      <c r="M121" s="11"/>
      <c r="N121" s="12"/>
      <c r="O121" s="13">
        <f>B121</f>
        <v>11</v>
      </c>
      <c r="P121" s="14"/>
      <c r="Q121" s="12"/>
    </row>
    <row r="122" spans="1:18" ht="15.75" customHeight="1" x14ac:dyDescent="0.25">
      <c r="A122" s="6">
        <v>1202</v>
      </c>
      <c r="B122" s="7"/>
      <c r="C122" s="7">
        <v>11</v>
      </c>
      <c r="D122" s="7"/>
      <c r="E122" s="7"/>
      <c r="F122" s="7"/>
      <c r="G122" s="7"/>
      <c r="H122" s="7"/>
      <c r="I122" s="7"/>
      <c r="J122" s="8"/>
      <c r="K122" s="15"/>
      <c r="L122" s="16"/>
      <c r="M122" s="17"/>
      <c r="N122" s="18">
        <f>IF(C122=0,"",C122/B121)</f>
        <v>1</v>
      </c>
      <c r="O122" s="19">
        <v>11</v>
      </c>
      <c r="P122" s="20">
        <f t="shared" ref="P122:P128" si="10">IF(O122=0,"",O122/O121)</f>
        <v>1</v>
      </c>
      <c r="Q122" s="20">
        <f t="shared" ref="Q122:Q128" si="11">IF(O122=0,"",100%-P122)</f>
        <v>0</v>
      </c>
    </row>
    <row r="123" spans="1:18" ht="15.75" customHeight="1" x14ac:dyDescent="0.25">
      <c r="A123" s="6">
        <v>1301</v>
      </c>
      <c r="B123" s="7"/>
      <c r="C123" s="7"/>
      <c r="D123" s="7">
        <v>9</v>
      </c>
      <c r="E123" s="7"/>
      <c r="F123" s="7"/>
      <c r="G123" s="7"/>
      <c r="H123" s="7"/>
      <c r="I123" s="7"/>
      <c r="J123" s="8"/>
      <c r="K123" s="15"/>
      <c r="L123" s="16"/>
      <c r="M123" s="17"/>
      <c r="N123" s="18">
        <f>IF(D123=0,"",D123/C122)</f>
        <v>0.81818181818181823</v>
      </c>
      <c r="O123" s="19">
        <v>9</v>
      </c>
      <c r="P123" s="20">
        <f t="shared" si="10"/>
        <v>0.81818181818181823</v>
      </c>
      <c r="Q123" s="20">
        <f t="shared" si="11"/>
        <v>0.18181818181818177</v>
      </c>
      <c r="R123" s="21">
        <f>O123/O121</f>
        <v>0.81818181818181823</v>
      </c>
    </row>
    <row r="124" spans="1:18" ht="15.75" customHeight="1" x14ac:dyDescent="0.25">
      <c r="A124" s="6">
        <v>1302</v>
      </c>
      <c r="B124" s="7"/>
      <c r="C124" s="7"/>
      <c r="D124" s="7"/>
      <c r="E124" s="7">
        <v>7</v>
      </c>
      <c r="F124" s="7"/>
      <c r="G124" s="7"/>
      <c r="H124" s="7"/>
      <c r="I124" s="7"/>
      <c r="J124" s="8"/>
      <c r="K124" s="15"/>
      <c r="L124" s="16"/>
      <c r="M124" s="17"/>
      <c r="N124" s="18">
        <f>IF(E124=0,"",E124/D123)</f>
        <v>0.77777777777777779</v>
      </c>
      <c r="O124" s="19">
        <v>9</v>
      </c>
      <c r="P124" s="20">
        <f t="shared" si="10"/>
        <v>1</v>
      </c>
      <c r="Q124" s="20">
        <f t="shared" si="11"/>
        <v>0</v>
      </c>
    </row>
    <row r="125" spans="1:18" ht="15.75" customHeight="1" x14ac:dyDescent="0.25">
      <c r="A125" s="6">
        <v>1401</v>
      </c>
      <c r="B125" s="7"/>
      <c r="C125" s="7"/>
      <c r="D125" s="7"/>
      <c r="E125" s="7"/>
      <c r="F125" s="7">
        <v>7</v>
      </c>
      <c r="G125" s="7"/>
      <c r="H125" s="7"/>
      <c r="I125" s="7"/>
      <c r="J125" s="8"/>
      <c r="K125" s="15"/>
      <c r="L125" s="16"/>
      <c r="M125" s="17"/>
      <c r="N125" s="18">
        <f>IF(F125=0,"",F125/E124)</f>
        <v>1</v>
      </c>
      <c r="O125" s="19">
        <v>9</v>
      </c>
      <c r="P125" s="20">
        <f t="shared" si="10"/>
        <v>1</v>
      </c>
      <c r="Q125" s="20">
        <f t="shared" si="11"/>
        <v>0</v>
      </c>
    </row>
    <row r="126" spans="1:18" ht="15.75" customHeight="1" x14ac:dyDescent="0.25">
      <c r="A126" s="6">
        <v>1402</v>
      </c>
      <c r="B126" s="7"/>
      <c r="C126" s="7"/>
      <c r="D126" s="7"/>
      <c r="E126" s="7"/>
      <c r="F126" s="7"/>
      <c r="G126" s="7">
        <v>7</v>
      </c>
      <c r="H126" s="7"/>
      <c r="I126" s="7"/>
      <c r="J126" s="8"/>
      <c r="K126" s="15"/>
      <c r="L126" s="16"/>
      <c r="M126" s="17"/>
      <c r="N126" s="18">
        <f>IF(G126=0,"",G126/F125)</f>
        <v>1</v>
      </c>
      <c r="O126" s="19">
        <v>8</v>
      </c>
      <c r="P126" s="20">
        <f t="shared" si="10"/>
        <v>0.88888888888888884</v>
      </c>
      <c r="Q126" s="20">
        <f t="shared" si="11"/>
        <v>0.11111111111111116</v>
      </c>
    </row>
    <row r="127" spans="1:18" ht="15.75" customHeight="1" x14ac:dyDescent="0.25">
      <c r="A127" s="6">
        <v>1501</v>
      </c>
      <c r="B127" s="7"/>
      <c r="C127" s="7"/>
      <c r="D127" s="7"/>
      <c r="E127" s="7"/>
      <c r="F127" s="7"/>
      <c r="G127" s="7"/>
      <c r="H127" s="7">
        <v>7</v>
      </c>
      <c r="I127" s="7"/>
      <c r="J127" s="8"/>
      <c r="K127" s="15"/>
      <c r="L127" s="16"/>
      <c r="M127" s="17"/>
      <c r="N127" s="18">
        <f>IF(H127=0,"",H127/G126)</f>
        <v>1</v>
      </c>
      <c r="O127" s="19">
        <v>8</v>
      </c>
      <c r="P127" s="20">
        <f t="shared" si="10"/>
        <v>1</v>
      </c>
      <c r="Q127" s="20">
        <f t="shared" si="11"/>
        <v>0</v>
      </c>
    </row>
    <row r="128" spans="1:18" ht="15.75" customHeight="1" x14ac:dyDescent="0.25">
      <c r="A128" s="6">
        <v>1502</v>
      </c>
      <c r="B128" s="7"/>
      <c r="C128" s="7"/>
      <c r="D128" s="7"/>
      <c r="E128" s="7"/>
      <c r="F128" s="7"/>
      <c r="G128" s="7"/>
      <c r="H128" s="7"/>
      <c r="I128" s="7">
        <v>7</v>
      </c>
      <c r="J128" s="8">
        <v>3</v>
      </c>
      <c r="K128" s="15"/>
      <c r="L128" s="16"/>
      <c r="M128" s="17"/>
      <c r="N128" s="18">
        <f>IF(I128=0,"",I128/H127)</f>
        <v>1</v>
      </c>
      <c r="O128" s="19">
        <v>8</v>
      </c>
      <c r="P128" s="20">
        <f t="shared" si="10"/>
        <v>1</v>
      </c>
      <c r="Q128" s="20">
        <f t="shared" si="11"/>
        <v>0</v>
      </c>
    </row>
    <row r="129" spans="1:18" ht="15.75" customHeight="1" x14ac:dyDescent="0.25">
      <c r="A129" s="6">
        <v>1601</v>
      </c>
      <c r="B129" s="7"/>
      <c r="C129" s="7"/>
      <c r="D129" s="7"/>
      <c r="E129" s="7"/>
      <c r="F129" s="7"/>
      <c r="G129" s="7"/>
      <c r="H129" s="7"/>
      <c r="I129" s="7">
        <v>1</v>
      </c>
      <c r="J129" s="8">
        <v>1</v>
      </c>
      <c r="K129" s="15"/>
      <c r="L129" s="16"/>
      <c r="M129" s="17"/>
      <c r="N129" s="18"/>
      <c r="O129" s="19">
        <v>2</v>
      </c>
      <c r="P129" s="20"/>
      <c r="Q129" s="20"/>
    </row>
    <row r="130" spans="1:18" ht="15.75" customHeight="1" x14ac:dyDescent="0.25">
      <c r="A130" s="6">
        <v>1602</v>
      </c>
      <c r="B130" s="7"/>
      <c r="C130" s="7"/>
      <c r="D130" s="7"/>
      <c r="E130" s="7"/>
      <c r="F130" s="7"/>
      <c r="G130" s="7"/>
      <c r="H130" s="7"/>
      <c r="I130" s="7"/>
      <c r="J130" s="8"/>
      <c r="K130" s="15"/>
      <c r="L130" s="16"/>
      <c r="M130" s="17"/>
      <c r="N130" s="18"/>
      <c r="O130" s="19">
        <v>1</v>
      </c>
      <c r="P130" s="20"/>
      <c r="Q130" s="20"/>
    </row>
    <row r="131" spans="1:18" ht="15.75" customHeight="1" x14ac:dyDescent="0.25">
      <c r="A131" s="6">
        <v>1701</v>
      </c>
      <c r="B131" s="7"/>
      <c r="C131" s="7"/>
      <c r="D131" s="7"/>
      <c r="E131" s="7"/>
      <c r="F131" s="7"/>
      <c r="G131" s="7"/>
      <c r="H131" s="7"/>
      <c r="I131" s="7">
        <v>1</v>
      </c>
      <c r="J131" s="8"/>
      <c r="K131" s="15"/>
      <c r="L131" s="16"/>
      <c r="M131" s="22"/>
      <c r="N131" s="23"/>
      <c r="O131" s="24">
        <v>1</v>
      </c>
      <c r="P131" s="25"/>
      <c r="Q131" s="23"/>
    </row>
    <row r="132" spans="1:18" ht="15.75" customHeight="1" x14ac:dyDescent="0.25">
      <c r="A132" s="6">
        <v>1702</v>
      </c>
      <c r="B132" s="7"/>
      <c r="C132" s="7"/>
      <c r="D132" s="7"/>
      <c r="E132" s="7"/>
      <c r="F132" s="7"/>
      <c r="G132" s="7"/>
      <c r="H132" s="7"/>
      <c r="I132" s="7">
        <v>1</v>
      </c>
      <c r="J132" s="8">
        <v>1</v>
      </c>
      <c r="K132" s="15"/>
      <c r="L132" s="16"/>
      <c r="M132" s="22"/>
      <c r="N132" s="26"/>
      <c r="O132" s="24">
        <v>1</v>
      </c>
      <c r="P132" s="27"/>
      <c r="Q132" s="26"/>
    </row>
    <row r="133" spans="1:18" ht="15.75" customHeight="1" x14ac:dyDescent="0.25">
      <c r="A133" s="6">
        <v>1801</v>
      </c>
      <c r="B133" s="7"/>
      <c r="C133" s="7"/>
      <c r="D133" s="7"/>
      <c r="E133" s="7"/>
      <c r="F133" s="7"/>
      <c r="G133" s="7"/>
      <c r="H133" s="7"/>
      <c r="I133" s="7"/>
      <c r="J133" s="8"/>
      <c r="K133" s="15"/>
      <c r="L133" s="16"/>
      <c r="M133" s="22"/>
      <c r="N133" s="26"/>
      <c r="O133" s="24"/>
      <c r="P133" s="27"/>
      <c r="Q133" s="26"/>
    </row>
    <row r="134" spans="1:18" ht="15.75" customHeight="1" x14ac:dyDescent="0.25">
      <c r="A134" s="6">
        <v>1802</v>
      </c>
      <c r="B134" s="7"/>
      <c r="C134" s="7"/>
      <c r="D134" s="7"/>
      <c r="E134" s="7"/>
      <c r="F134" s="7"/>
      <c r="G134" s="7"/>
      <c r="H134" s="7"/>
      <c r="I134" s="7"/>
      <c r="J134" s="8"/>
      <c r="K134" s="15"/>
      <c r="L134" s="16"/>
      <c r="M134" s="22"/>
      <c r="N134" s="16"/>
      <c r="O134" s="22"/>
      <c r="P134" s="28"/>
      <c r="Q134" s="26"/>
    </row>
    <row r="135" spans="1:18" ht="15.75" customHeight="1" x14ac:dyDescent="0.25">
      <c r="A135" s="6">
        <v>1901</v>
      </c>
      <c r="B135" s="7"/>
      <c r="C135" s="7"/>
      <c r="D135" s="7"/>
      <c r="E135" s="7"/>
      <c r="F135" s="7"/>
      <c r="G135" s="7"/>
      <c r="H135" s="7"/>
      <c r="I135" s="7"/>
      <c r="J135" s="8"/>
      <c r="K135" s="15"/>
      <c r="L135" s="16"/>
      <c r="M135" s="22"/>
      <c r="N135" s="29" t="s">
        <v>20</v>
      </c>
      <c r="O135" s="30">
        <v>5</v>
      </c>
      <c r="P135" s="31">
        <f>J138</f>
        <v>5</v>
      </c>
      <c r="Q135" s="32" t="s">
        <v>4</v>
      </c>
    </row>
    <row r="136" spans="1:18" ht="15.75" customHeight="1" x14ac:dyDescent="0.25">
      <c r="A136" s="6">
        <v>1902</v>
      </c>
      <c r="B136" s="7"/>
      <c r="C136" s="7"/>
      <c r="D136" s="7"/>
      <c r="E136" s="7"/>
      <c r="F136" s="7"/>
      <c r="G136" s="7"/>
      <c r="H136" s="7"/>
      <c r="I136" s="7"/>
      <c r="J136" s="8"/>
      <c r="K136" s="15"/>
      <c r="L136" s="16"/>
      <c r="M136" s="22"/>
      <c r="N136" s="33" t="s">
        <v>21</v>
      </c>
      <c r="O136" s="34">
        <f>IF(O135/B121=0,"",O135/B121)</f>
        <v>0.45454545454545453</v>
      </c>
      <c r="P136" s="35">
        <f>IF(O135/P135=0,"",O135/P135)</f>
        <v>1</v>
      </c>
      <c r="Q136" s="36" t="s">
        <v>22</v>
      </c>
    </row>
    <row r="137" spans="1:18" ht="15.75" customHeight="1" x14ac:dyDescent="0.25">
      <c r="A137" s="6">
        <v>2001</v>
      </c>
      <c r="B137" s="7"/>
      <c r="C137" s="7"/>
      <c r="D137" s="7"/>
      <c r="E137" s="7"/>
      <c r="F137" s="7"/>
      <c r="G137" s="7"/>
      <c r="H137" s="7"/>
      <c r="I137" s="7"/>
      <c r="J137" s="8"/>
      <c r="K137" s="37"/>
      <c r="L137" s="38"/>
      <c r="M137" s="39"/>
      <c r="N137" s="40"/>
      <c r="O137" s="41"/>
      <c r="P137" s="41"/>
      <c r="Q137" s="42"/>
    </row>
    <row r="138" spans="1:18" ht="18" customHeight="1" x14ac:dyDescent="0.25">
      <c r="A138" s="1"/>
      <c r="B138" s="5"/>
      <c r="C138" s="110" t="s">
        <v>23</v>
      </c>
      <c r="D138" s="111"/>
      <c r="E138" s="111"/>
      <c r="F138" s="111"/>
      <c r="G138" s="111"/>
      <c r="H138" s="111"/>
      <c r="I138" s="112"/>
      <c r="J138" s="43">
        <f>SUM(J128:J134)</f>
        <v>5</v>
      </c>
      <c r="K138" s="44">
        <f>IF(J128=0,"0%",J128/B121)</f>
        <v>0.27272727272727271</v>
      </c>
      <c r="L138" s="44">
        <f>IF(J138=0,"",J138/B121)</f>
        <v>0.45454545454545453</v>
      </c>
      <c r="M138" s="44">
        <f>L138-K138</f>
        <v>0.18181818181818182</v>
      </c>
      <c r="N138" s="2"/>
      <c r="O138" s="5"/>
      <c r="P138" s="3"/>
      <c r="Q138" s="2"/>
    </row>
    <row r="139" spans="1:18" ht="12.75" customHeight="1" x14ac:dyDescent="0.2">
      <c r="K139" s="45"/>
      <c r="L139" s="45"/>
      <c r="M139" s="45"/>
    </row>
    <row r="140" spans="1:18" ht="12.75" customHeight="1" x14ac:dyDescent="0.2">
      <c r="K140" s="45"/>
      <c r="L140" s="45"/>
      <c r="M140" s="45"/>
    </row>
    <row r="141" spans="1:18" ht="26.25" customHeight="1" x14ac:dyDescent="0.4">
      <c r="A141" s="113" t="s">
        <v>24</v>
      </c>
      <c r="B141" s="114"/>
      <c r="C141" s="114"/>
      <c r="D141" s="114"/>
      <c r="E141" s="114"/>
      <c r="F141" s="114"/>
      <c r="G141" s="114"/>
      <c r="H141" s="114"/>
      <c r="I141" s="114"/>
      <c r="J141" s="4" t="s">
        <v>30</v>
      </c>
      <c r="K141" s="5"/>
      <c r="L141" s="2"/>
      <c r="M141" s="2"/>
      <c r="N141" s="5"/>
      <c r="O141" s="2"/>
      <c r="P141" s="5"/>
      <c r="Q141" s="5"/>
      <c r="R141" s="5"/>
    </row>
    <row r="142" spans="1:18" ht="20.25" customHeight="1" x14ac:dyDescent="0.2">
      <c r="A142" s="115" t="s">
        <v>2</v>
      </c>
      <c r="B142" s="116" t="s">
        <v>3</v>
      </c>
      <c r="C142" s="111"/>
      <c r="D142" s="111"/>
      <c r="E142" s="111"/>
      <c r="F142" s="111"/>
      <c r="G142" s="111"/>
      <c r="H142" s="111"/>
      <c r="I142" s="112"/>
      <c r="J142" s="117" t="s">
        <v>4</v>
      </c>
      <c r="K142" s="108" t="s">
        <v>5</v>
      </c>
      <c r="L142" s="108" t="s">
        <v>6</v>
      </c>
      <c r="M142" s="106" t="s">
        <v>7</v>
      </c>
      <c r="N142" s="108" t="s">
        <v>8</v>
      </c>
      <c r="O142" s="109" t="s">
        <v>9</v>
      </c>
      <c r="P142" s="109" t="s">
        <v>10</v>
      </c>
      <c r="Q142" s="108" t="s">
        <v>11</v>
      </c>
    </row>
    <row r="143" spans="1:18" ht="15.75" customHeight="1" x14ac:dyDescent="0.25">
      <c r="A143" s="107"/>
      <c r="B143" s="6" t="s">
        <v>12</v>
      </c>
      <c r="C143" s="6" t="s">
        <v>13</v>
      </c>
      <c r="D143" s="6" t="s">
        <v>14</v>
      </c>
      <c r="E143" s="6" t="s">
        <v>15</v>
      </c>
      <c r="F143" s="6" t="s">
        <v>16</v>
      </c>
      <c r="G143" s="6" t="s">
        <v>17</v>
      </c>
      <c r="H143" s="6" t="s">
        <v>18</v>
      </c>
      <c r="I143" s="6" t="s">
        <v>19</v>
      </c>
      <c r="J143" s="107"/>
      <c r="K143" s="107"/>
      <c r="L143" s="107"/>
      <c r="M143" s="107"/>
      <c r="N143" s="107"/>
      <c r="O143" s="107"/>
      <c r="P143" s="107"/>
      <c r="Q143" s="107"/>
    </row>
    <row r="144" spans="1:18" ht="15.75" customHeight="1" x14ac:dyDescent="0.25">
      <c r="A144" s="6">
        <v>1202</v>
      </c>
      <c r="B144" s="7">
        <v>17</v>
      </c>
      <c r="C144" s="7"/>
      <c r="D144" s="7"/>
      <c r="E144" s="7"/>
      <c r="F144" s="7"/>
      <c r="G144" s="7"/>
      <c r="H144" s="7"/>
      <c r="I144" s="7"/>
      <c r="J144" s="8"/>
      <c r="K144" s="9"/>
      <c r="L144" s="10"/>
      <c r="M144" s="11"/>
      <c r="N144" s="12"/>
      <c r="O144" s="13">
        <f>B144</f>
        <v>17</v>
      </c>
      <c r="P144" s="14"/>
      <c r="Q144" s="12"/>
    </row>
    <row r="145" spans="1:18" ht="15.75" customHeight="1" x14ac:dyDescent="0.25">
      <c r="A145" s="6">
        <v>1301</v>
      </c>
      <c r="B145" s="7"/>
      <c r="C145" s="7">
        <v>14</v>
      </c>
      <c r="D145" s="7"/>
      <c r="E145" s="7"/>
      <c r="F145" s="7"/>
      <c r="G145" s="7"/>
      <c r="H145" s="7"/>
      <c r="I145" s="7"/>
      <c r="J145" s="8"/>
      <c r="K145" s="15"/>
      <c r="L145" s="16"/>
      <c r="M145" s="17"/>
      <c r="N145" s="18">
        <f>IF(C145=0,"",C145/B144)</f>
        <v>0.82352941176470584</v>
      </c>
      <c r="O145" s="19">
        <v>14</v>
      </c>
      <c r="P145" s="20">
        <f t="shared" ref="P145:P151" si="12">IF(O145=0,"",O145/O144)</f>
        <v>0.82352941176470584</v>
      </c>
      <c r="Q145" s="20">
        <f t="shared" ref="Q145:Q151" si="13">IF(O145=0,"",100%-P145)</f>
        <v>0.17647058823529416</v>
      </c>
    </row>
    <row r="146" spans="1:18" ht="15.75" customHeight="1" x14ac:dyDescent="0.25">
      <c r="A146" s="6">
        <v>1302</v>
      </c>
      <c r="B146" s="7"/>
      <c r="C146" s="7"/>
      <c r="D146" s="7">
        <v>13</v>
      </c>
      <c r="E146" s="7"/>
      <c r="F146" s="7"/>
      <c r="G146" s="7"/>
      <c r="H146" s="7"/>
      <c r="I146" s="7"/>
      <c r="J146" s="8"/>
      <c r="K146" s="15"/>
      <c r="L146" s="16"/>
      <c r="M146" s="17"/>
      <c r="N146" s="18">
        <f>IF(D146=0,"",D146/C145)</f>
        <v>0.9285714285714286</v>
      </c>
      <c r="O146" s="19">
        <v>13</v>
      </c>
      <c r="P146" s="20">
        <f t="shared" si="12"/>
        <v>0.9285714285714286</v>
      </c>
      <c r="Q146" s="20">
        <f t="shared" si="13"/>
        <v>7.1428571428571397E-2</v>
      </c>
      <c r="R146" s="21">
        <f>O146/O144</f>
        <v>0.76470588235294112</v>
      </c>
    </row>
    <row r="147" spans="1:18" ht="15.75" customHeight="1" x14ac:dyDescent="0.25">
      <c r="A147" s="6">
        <v>1401</v>
      </c>
      <c r="B147" s="7"/>
      <c r="C147" s="7"/>
      <c r="D147" s="7"/>
      <c r="E147" s="7">
        <v>13</v>
      </c>
      <c r="F147" s="7"/>
      <c r="G147" s="7"/>
      <c r="H147" s="7"/>
      <c r="I147" s="7"/>
      <c r="J147" s="8"/>
      <c r="K147" s="15"/>
      <c r="L147" s="16"/>
      <c r="M147" s="17"/>
      <c r="N147" s="18">
        <f>IF(E147=0,"",E147/D146)</f>
        <v>1</v>
      </c>
      <c r="O147" s="19">
        <v>13</v>
      </c>
      <c r="P147" s="20">
        <f t="shared" si="12"/>
        <v>1</v>
      </c>
      <c r="Q147" s="20">
        <f t="shared" si="13"/>
        <v>0</v>
      </c>
    </row>
    <row r="148" spans="1:18" ht="15.75" customHeight="1" x14ac:dyDescent="0.25">
      <c r="A148" s="6">
        <v>1402</v>
      </c>
      <c r="B148" s="7"/>
      <c r="C148" s="7"/>
      <c r="D148" s="7"/>
      <c r="E148" s="7"/>
      <c r="F148" s="7">
        <v>12</v>
      </c>
      <c r="G148" s="7"/>
      <c r="H148" s="7"/>
      <c r="I148" s="7"/>
      <c r="J148" s="8"/>
      <c r="K148" s="15"/>
      <c r="L148" s="16"/>
      <c r="M148" s="17"/>
      <c r="N148" s="18">
        <f>IF(F148=0,"",F148/E147)</f>
        <v>0.92307692307692313</v>
      </c>
      <c r="O148" s="19">
        <v>12</v>
      </c>
      <c r="P148" s="20">
        <f t="shared" si="12"/>
        <v>0.92307692307692313</v>
      </c>
      <c r="Q148" s="20">
        <f t="shared" si="13"/>
        <v>7.6923076923076872E-2</v>
      </c>
    </row>
    <row r="149" spans="1:18" ht="15.75" customHeight="1" x14ac:dyDescent="0.25">
      <c r="A149" s="6">
        <v>1501</v>
      </c>
      <c r="B149" s="7"/>
      <c r="C149" s="7"/>
      <c r="D149" s="7"/>
      <c r="E149" s="7"/>
      <c r="F149" s="7"/>
      <c r="G149" s="7">
        <v>10</v>
      </c>
      <c r="H149" s="7"/>
      <c r="I149" s="7"/>
      <c r="J149" s="8"/>
      <c r="K149" s="15"/>
      <c r="L149" s="16"/>
      <c r="M149" s="17"/>
      <c r="N149" s="18">
        <f>IF(G149=0,"",G149/F148)</f>
        <v>0.83333333333333337</v>
      </c>
      <c r="O149" s="19">
        <v>11</v>
      </c>
      <c r="P149" s="20">
        <f t="shared" si="12"/>
        <v>0.91666666666666663</v>
      </c>
      <c r="Q149" s="20">
        <f t="shared" si="13"/>
        <v>8.333333333333337E-2</v>
      </c>
    </row>
    <row r="150" spans="1:18" ht="15.75" customHeight="1" x14ac:dyDescent="0.25">
      <c r="A150" s="6">
        <v>1502</v>
      </c>
      <c r="B150" s="7"/>
      <c r="C150" s="7"/>
      <c r="D150" s="7"/>
      <c r="E150" s="7"/>
      <c r="F150" s="7"/>
      <c r="G150" s="7"/>
      <c r="H150" s="7">
        <v>10</v>
      </c>
      <c r="I150" s="7"/>
      <c r="J150" s="8"/>
      <c r="K150" s="15"/>
      <c r="L150" s="16"/>
      <c r="M150" s="17"/>
      <c r="N150" s="18">
        <f>IF(H150=0,"",H150/G149)</f>
        <v>1</v>
      </c>
      <c r="O150" s="19">
        <v>11</v>
      </c>
      <c r="P150" s="20">
        <f t="shared" si="12"/>
        <v>1</v>
      </c>
      <c r="Q150" s="20">
        <f t="shared" si="13"/>
        <v>0</v>
      </c>
    </row>
    <row r="151" spans="1:18" ht="15.75" customHeight="1" x14ac:dyDescent="0.25">
      <c r="A151" s="6">
        <v>1601</v>
      </c>
      <c r="B151" s="7"/>
      <c r="C151" s="7"/>
      <c r="D151" s="7"/>
      <c r="E151" s="7"/>
      <c r="F151" s="7"/>
      <c r="G151" s="7"/>
      <c r="H151" s="7"/>
      <c r="I151" s="7">
        <v>10</v>
      </c>
      <c r="J151" s="8">
        <v>9</v>
      </c>
      <c r="K151" s="15"/>
      <c r="L151" s="16"/>
      <c r="M151" s="17"/>
      <c r="N151" s="18">
        <f>IF(I151=0,"",I151/H150)</f>
        <v>1</v>
      </c>
      <c r="O151" s="19">
        <v>11</v>
      </c>
      <c r="P151" s="20">
        <f t="shared" si="12"/>
        <v>1</v>
      </c>
      <c r="Q151" s="20">
        <f t="shared" si="13"/>
        <v>0</v>
      </c>
    </row>
    <row r="152" spans="1:18" ht="15.75" customHeight="1" x14ac:dyDescent="0.25">
      <c r="A152" s="6">
        <v>1602</v>
      </c>
      <c r="B152" s="7"/>
      <c r="C152" s="7"/>
      <c r="D152" s="7"/>
      <c r="E152" s="7"/>
      <c r="F152" s="7"/>
      <c r="G152" s="7"/>
      <c r="H152" s="7"/>
      <c r="I152" s="7"/>
      <c r="J152" s="8"/>
      <c r="K152" s="15"/>
      <c r="L152" s="16"/>
      <c r="M152" s="17"/>
      <c r="N152" s="18"/>
      <c r="O152" s="19">
        <v>3</v>
      </c>
      <c r="P152" s="20"/>
      <c r="Q152" s="20"/>
    </row>
    <row r="153" spans="1:18" ht="15.75" customHeight="1" x14ac:dyDescent="0.25">
      <c r="A153" s="6">
        <v>1701</v>
      </c>
      <c r="B153" s="7"/>
      <c r="C153" s="7"/>
      <c r="D153" s="7"/>
      <c r="E153" s="7"/>
      <c r="F153" s="7"/>
      <c r="G153" s="7"/>
      <c r="H153" s="7"/>
      <c r="I153" s="7">
        <v>1</v>
      </c>
      <c r="J153" s="8"/>
      <c r="K153" s="15"/>
      <c r="L153" s="16"/>
      <c r="M153" s="17"/>
      <c r="N153" s="18"/>
      <c r="O153" s="19">
        <v>3</v>
      </c>
      <c r="P153" s="20"/>
      <c r="Q153" s="20"/>
    </row>
    <row r="154" spans="1:18" ht="15.75" customHeight="1" x14ac:dyDescent="0.25">
      <c r="A154" s="6">
        <v>1702</v>
      </c>
      <c r="B154" s="7"/>
      <c r="C154" s="7"/>
      <c r="D154" s="7"/>
      <c r="E154" s="7"/>
      <c r="F154" s="7"/>
      <c r="G154" s="7"/>
      <c r="H154" s="7"/>
      <c r="I154" s="7">
        <v>2</v>
      </c>
      <c r="J154" s="8"/>
      <c r="K154" s="15"/>
      <c r="L154" s="16"/>
      <c r="M154" s="22"/>
      <c r="N154" s="23"/>
      <c r="O154" s="24">
        <v>2</v>
      </c>
      <c r="P154" s="25"/>
      <c r="Q154" s="23"/>
    </row>
    <row r="155" spans="1:18" ht="15.75" customHeight="1" x14ac:dyDescent="0.25">
      <c r="A155" s="6">
        <v>1801</v>
      </c>
      <c r="B155" s="7"/>
      <c r="C155" s="7"/>
      <c r="D155" s="7"/>
      <c r="E155" s="7"/>
      <c r="F155" s="7"/>
      <c r="G155" s="7"/>
      <c r="H155" s="7"/>
      <c r="I155" s="7">
        <v>3</v>
      </c>
      <c r="J155" s="8">
        <v>3</v>
      </c>
      <c r="K155" s="15"/>
      <c r="L155" s="16"/>
      <c r="M155" s="22"/>
      <c r="N155" s="26"/>
      <c r="O155" s="24">
        <v>3</v>
      </c>
      <c r="P155" s="27"/>
      <c r="Q155" s="26"/>
    </row>
    <row r="156" spans="1:18" ht="15.75" customHeight="1" x14ac:dyDescent="0.25">
      <c r="A156" s="6">
        <v>1802</v>
      </c>
      <c r="B156" s="7"/>
      <c r="C156" s="7"/>
      <c r="D156" s="7"/>
      <c r="E156" s="7"/>
      <c r="F156" s="7"/>
      <c r="G156" s="7"/>
      <c r="H156" s="7"/>
      <c r="I156" s="7"/>
      <c r="J156" s="8"/>
      <c r="K156" s="15"/>
      <c r="L156" s="16"/>
      <c r="M156" s="22"/>
      <c r="N156" s="26"/>
      <c r="O156" s="24"/>
      <c r="P156" s="27"/>
      <c r="Q156" s="26"/>
    </row>
    <row r="157" spans="1:18" ht="15.75" customHeight="1" x14ac:dyDescent="0.25">
      <c r="A157" s="6">
        <v>1901</v>
      </c>
      <c r="B157" s="7"/>
      <c r="C157" s="7"/>
      <c r="D157" s="7"/>
      <c r="E157" s="7"/>
      <c r="F157" s="7"/>
      <c r="G157" s="7"/>
      <c r="H157" s="7"/>
      <c r="I157" s="7"/>
      <c r="J157" s="8"/>
      <c r="K157" s="15"/>
      <c r="L157" s="16"/>
      <c r="M157" s="22"/>
      <c r="N157" s="16"/>
      <c r="O157" s="22"/>
      <c r="P157" s="28"/>
      <c r="Q157" s="26"/>
    </row>
    <row r="158" spans="1:18" ht="15.75" customHeight="1" x14ac:dyDescent="0.25">
      <c r="A158" s="6">
        <v>1902</v>
      </c>
      <c r="B158" s="7"/>
      <c r="C158" s="7"/>
      <c r="D158" s="7"/>
      <c r="E158" s="7"/>
      <c r="F158" s="7"/>
      <c r="G158" s="7"/>
      <c r="H158" s="7"/>
      <c r="I158" s="7"/>
      <c r="J158" s="8"/>
      <c r="K158" s="15"/>
      <c r="L158" s="16"/>
      <c r="M158" s="22"/>
      <c r="N158" s="29" t="s">
        <v>20</v>
      </c>
      <c r="O158" s="30">
        <v>9</v>
      </c>
      <c r="P158" s="31">
        <f>J161</f>
        <v>12</v>
      </c>
      <c r="Q158" s="32" t="s">
        <v>4</v>
      </c>
    </row>
    <row r="159" spans="1:18" ht="15.75" customHeight="1" x14ac:dyDescent="0.25">
      <c r="A159" s="6">
        <v>2001</v>
      </c>
      <c r="B159" s="7"/>
      <c r="C159" s="7"/>
      <c r="D159" s="7"/>
      <c r="E159" s="7"/>
      <c r="F159" s="7"/>
      <c r="G159" s="7"/>
      <c r="H159" s="7"/>
      <c r="I159" s="7"/>
      <c r="J159" s="8"/>
      <c r="K159" s="15"/>
      <c r="L159" s="16"/>
      <c r="M159" s="22"/>
      <c r="N159" s="33" t="s">
        <v>21</v>
      </c>
      <c r="O159" s="34">
        <f>IF(O158/B144=0,"",O158/B144)</f>
        <v>0.52941176470588236</v>
      </c>
      <c r="P159" s="35">
        <f>IF(O158/P158=0,"",O158/P158)</f>
        <v>0.75</v>
      </c>
      <c r="Q159" s="36" t="s">
        <v>22</v>
      </c>
    </row>
    <row r="160" spans="1:18" ht="15.75" customHeight="1" x14ac:dyDescent="0.25">
      <c r="A160" s="6">
        <v>2002</v>
      </c>
      <c r="B160" s="7"/>
      <c r="C160" s="7"/>
      <c r="D160" s="7"/>
      <c r="E160" s="7"/>
      <c r="F160" s="7"/>
      <c r="G160" s="7"/>
      <c r="H160" s="7"/>
      <c r="I160" s="7"/>
      <c r="J160" s="8"/>
      <c r="K160" s="37"/>
      <c r="L160" s="38"/>
      <c r="M160" s="39"/>
      <c r="N160" s="40"/>
      <c r="O160" s="41"/>
      <c r="P160" s="41"/>
      <c r="Q160" s="42"/>
    </row>
    <row r="161" spans="1:18" ht="18" customHeight="1" x14ac:dyDescent="0.25">
      <c r="A161" s="1"/>
      <c r="B161" s="5"/>
      <c r="C161" s="110" t="s">
        <v>23</v>
      </c>
      <c r="D161" s="111"/>
      <c r="E161" s="111"/>
      <c r="F161" s="111"/>
      <c r="G161" s="111"/>
      <c r="H161" s="111"/>
      <c r="I161" s="112"/>
      <c r="J161" s="43">
        <f>SUM(J151:J157)</f>
        <v>12</v>
      </c>
      <c r="K161" s="44">
        <f>IF(J151=0,"0%",J151/B144)</f>
        <v>0.52941176470588236</v>
      </c>
      <c r="L161" s="44">
        <f>IF(J161=0,"",J161/B144)</f>
        <v>0.70588235294117652</v>
      </c>
      <c r="M161" s="44">
        <f>L161-K161</f>
        <v>0.17647058823529416</v>
      </c>
      <c r="N161" s="2"/>
      <c r="O161" s="5"/>
      <c r="P161" s="3"/>
      <c r="Q161" s="2"/>
    </row>
    <row r="162" spans="1:18" ht="12.75" customHeight="1" x14ac:dyDescent="0.2"/>
    <row r="163" spans="1:18" ht="12.75" customHeight="1" x14ac:dyDescent="0.2"/>
    <row r="164" spans="1:18" ht="26.25" customHeight="1" x14ac:dyDescent="0.4">
      <c r="A164" s="113" t="s">
        <v>24</v>
      </c>
      <c r="B164" s="114"/>
      <c r="C164" s="114"/>
      <c r="D164" s="114"/>
      <c r="E164" s="114"/>
      <c r="F164" s="114"/>
      <c r="G164" s="114"/>
      <c r="H164" s="114"/>
      <c r="I164" s="114"/>
      <c r="J164" s="4" t="s">
        <v>31</v>
      </c>
      <c r="K164" s="5"/>
      <c r="L164" s="2"/>
      <c r="M164" s="2"/>
      <c r="N164" s="5"/>
      <c r="O164" s="2"/>
      <c r="P164" s="5"/>
      <c r="Q164" s="5"/>
      <c r="R164" s="5"/>
    </row>
    <row r="165" spans="1:18" ht="20.25" customHeight="1" x14ac:dyDescent="0.2">
      <c r="A165" s="115" t="s">
        <v>2</v>
      </c>
      <c r="B165" s="116" t="s">
        <v>3</v>
      </c>
      <c r="C165" s="111"/>
      <c r="D165" s="111"/>
      <c r="E165" s="111"/>
      <c r="F165" s="111"/>
      <c r="G165" s="111"/>
      <c r="H165" s="111"/>
      <c r="I165" s="112"/>
      <c r="J165" s="117" t="s">
        <v>4</v>
      </c>
      <c r="K165" s="108" t="s">
        <v>5</v>
      </c>
      <c r="L165" s="108" t="s">
        <v>6</v>
      </c>
      <c r="M165" s="106" t="s">
        <v>7</v>
      </c>
      <c r="N165" s="108" t="s">
        <v>8</v>
      </c>
      <c r="O165" s="109" t="s">
        <v>9</v>
      </c>
      <c r="P165" s="109" t="s">
        <v>10</v>
      </c>
      <c r="Q165" s="108" t="s">
        <v>11</v>
      </c>
    </row>
    <row r="166" spans="1:18" ht="15.75" customHeight="1" x14ac:dyDescent="0.25">
      <c r="A166" s="107"/>
      <c r="B166" s="6" t="s">
        <v>12</v>
      </c>
      <c r="C166" s="6" t="s">
        <v>13</v>
      </c>
      <c r="D166" s="6" t="s">
        <v>14</v>
      </c>
      <c r="E166" s="6" t="s">
        <v>15</v>
      </c>
      <c r="F166" s="6" t="s">
        <v>16</v>
      </c>
      <c r="G166" s="6" t="s">
        <v>17</v>
      </c>
      <c r="H166" s="6" t="s">
        <v>18</v>
      </c>
      <c r="I166" s="6" t="s">
        <v>19</v>
      </c>
      <c r="J166" s="107"/>
      <c r="K166" s="107"/>
      <c r="L166" s="107"/>
      <c r="M166" s="107"/>
      <c r="N166" s="107"/>
      <c r="O166" s="107"/>
      <c r="P166" s="107"/>
      <c r="Q166" s="107"/>
    </row>
    <row r="167" spans="1:18" ht="15.75" customHeight="1" x14ac:dyDescent="0.25">
      <c r="A167" s="6">
        <v>1301</v>
      </c>
      <c r="B167" s="7">
        <v>6</v>
      </c>
      <c r="C167" s="7"/>
      <c r="D167" s="7"/>
      <c r="E167" s="7"/>
      <c r="F167" s="7"/>
      <c r="G167" s="7"/>
      <c r="H167" s="7"/>
      <c r="I167" s="7"/>
      <c r="J167" s="8"/>
      <c r="K167" s="9"/>
      <c r="L167" s="10"/>
      <c r="M167" s="11"/>
      <c r="N167" s="12"/>
      <c r="O167" s="13">
        <f>B167</f>
        <v>6</v>
      </c>
      <c r="P167" s="14"/>
      <c r="Q167" s="12"/>
    </row>
    <row r="168" spans="1:18" ht="15.75" customHeight="1" x14ac:dyDescent="0.25">
      <c r="A168" s="6">
        <v>1302</v>
      </c>
      <c r="B168" s="7"/>
      <c r="C168" s="7">
        <v>5</v>
      </c>
      <c r="D168" s="7"/>
      <c r="E168" s="7"/>
      <c r="F168" s="7"/>
      <c r="G168" s="7"/>
      <c r="H168" s="7"/>
      <c r="I168" s="7"/>
      <c r="J168" s="8"/>
      <c r="K168" s="15"/>
      <c r="L168" s="16"/>
      <c r="M168" s="17"/>
      <c r="N168" s="18">
        <f>IF(C168=0,"",C168/B167)</f>
        <v>0.83333333333333337</v>
      </c>
      <c r="O168" s="19">
        <v>5</v>
      </c>
      <c r="P168" s="20">
        <f t="shared" ref="P168:P174" si="14">IF(O168=0,"",O168/O167)</f>
        <v>0.83333333333333337</v>
      </c>
      <c r="Q168" s="20">
        <f t="shared" ref="Q168:Q174" si="15">IF(O168=0,"",100%-P168)</f>
        <v>0.16666666666666663</v>
      </c>
    </row>
    <row r="169" spans="1:18" ht="15.75" customHeight="1" x14ac:dyDescent="0.25">
      <c r="A169" s="6">
        <v>1401</v>
      </c>
      <c r="B169" s="7"/>
      <c r="C169" s="7"/>
      <c r="D169" s="7">
        <v>5</v>
      </c>
      <c r="E169" s="7"/>
      <c r="F169" s="7"/>
      <c r="G169" s="7"/>
      <c r="H169" s="7"/>
      <c r="I169" s="7"/>
      <c r="J169" s="8"/>
      <c r="K169" s="15"/>
      <c r="L169" s="16"/>
      <c r="M169" s="17"/>
      <c r="N169" s="18">
        <f>IF(D169=0,"",D169/C168)</f>
        <v>1</v>
      </c>
      <c r="O169" s="19">
        <v>5</v>
      </c>
      <c r="P169" s="20">
        <f t="shared" si="14"/>
        <v>1</v>
      </c>
      <c r="Q169" s="20">
        <f t="shared" si="15"/>
        <v>0</v>
      </c>
      <c r="R169" s="21">
        <f>O169/O167</f>
        <v>0.83333333333333337</v>
      </c>
    </row>
    <row r="170" spans="1:18" ht="15.75" customHeight="1" x14ac:dyDescent="0.25">
      <c r="A170" s="6">
        <v>1402</v>
      </c>
      <c r="B170" s="7"/>
      <c r="C170" s="7"/>
      <c r="D170" s="7"/>
      <c r="E170" s="7">
        <v>4</v>
      </c>
      <c r="F170" s="7"/>
      <c r="G170" s="7"/>
      <c r="H170" s="7"/>
      <c r="I170" s="7"/>
      <c r="J170" s="8"/>
      <c r="K170" s="15"/>
      <c r="L170" s="16"/>
      <c r="M170" s="17"/>
      <c r="N170" s="18">
        <f>IF(E170=0,"",E170/D169)</f>
        <v>0.8</v>
      </c>
      <c r="O170" s="19">
        <v>4</v>
      </c>
      <c r="P170" s="20">
        <f t="shared" si="14"/>
        <v>0.8</v>
      </c>
      <c r="Q170" s="20">
        <f t="shared" si="15"/>
        <v>0.19999999999999996</v>
      </c>
    </row>
    <row r="171" spans="1:18" ht="15.75" customHeight="1" x14ac:dyDescent="0.25">
      <c r="A171" s="6">
        <v>1501</v>
      </c>
      <c r="B171" s="7"/>
      <c r="C171" s="7"/>
      <c r="D171" s="7"/>
      <c r="E171" s="7"/>
      <c r="F171" s="7">
        <v>4</v>
      </c>
      <c r="G171" s="7"/>
      <c r="H171" s="7"/>
      <c r="I171" s="7"/>
      <c r="J171" s="8"/>
      <c r="K171" s="15"/>
      <c r="L171" s="16"/>
      <c r="M171" s="17"/>
      <c r="N171" s="18">
        <f>IF(F171=0,"",F171/E170)</f>
        <v>1</v>
      </c>
      <c r="O171" s="19">
        <v>4</v>
      </c>
      <c r="P171" s="20">
        <f t="shared" si="14"/>
        <v>1</v>
      </c>
      <c r="Q171" s="20">
        <f t="shared" si="15"/>
        <v>0</v>
      </c>
    </row>
    <row r="172" spans="1:18" ht="15.75" customHeight="1" x14ac:dyDescent="0.25">
      <c r="A172" s="6">
        <v>1502</v>
      </c>
      <c r="B172" s="7"/>
      <c r="C172" s="7"/>
      <c r="D172" s="7"/>
      <c r="E172" s="7"/>
      <c r="F172" s="7"/>
      <c r="G172" s="7">
        <v>4</v>
      </c>
      <c r="H172" s="7"/>
      <c r="I172" s="7"/>
      <c r="J172" s="8"/>
      <c r="K172" s="15"/>
      <c r="L172" s="16"/>
      <c r="M172" s="17"/>
      <c r="N172" s="18">
        <f>IF(G172=0,"",G172/F171)</f>
        <v>1</v>
      </c>
      <c r="O172" s="19">
        <v>4</v>
      </c>
      <c r="P172" s="20">
        <f t="shared" si="14"/>
        <v>1</v>
      </c>
      <c r="Q172" s="20">
        <f t="shared" si="15"/>
        <v>0</v>
      </c>
    </row>
    <row r="173" spans="1:18" ht="15.75" customHeight="1" x14ac:dyDescent="0.25">
      <c r="A173" s="6">
        <v>1601</v>
      </c>
      <c r="B173" s="7"/>
      <c r="C173" s="7"/>
      <c r="D173" s="7"/>
      <c r="E173" s="7"/>
      <c r="F173" s="7"/>
      <c r="G173" s="7"/>
      <c r="H173" s="7">
        <v>4</v>
      </c>
      <c r="I173" s="7"/>
      <c r="J173" s="8"/>
      <c r="K173" s="15"/>
      <c r="L173" s="16"/>
      <c r="M173" s="17"/>
      <c r="N173" s="18">
        <f>IF(H173=0,"",H173/G172)</f>
        <v>1</v>
      </c>
      <c r="O173" s="19">
        <v>4</v>
      </c>
      <c r="P173" s="20">
        <f t="shared" si="14"/>
        <v>1</v>
      </c>
      <c r="Q173" s="20">
        <f t="shared" si="15"/>
        <v>0</v>
      </c>
    </row>
    <row r="174" spans="1:18" ht="15.75" customHeight="1" x14ac:dyDescent="0.25">
      <c r="A174" s="6">
        <v>1602</v>
      </c>
      <c r="B174" s="7"/>
      <c r="C174" s="7"/>
      <c r="D174" s="7"/>
      <c r="E174" s="7"/>
      <c r="F174" s="7"/>
      <c r="G174" s="7"/>
      <c r="H174" s="7"/>
      <c r="I174" s="7">
        <v>4</v>
      </c>
      <c r="J174" s="8">
        <v>3</v>
      </c>
      <c r="K174" s="15"/>
      <c r="L174" s="16"/>
      <c r="M174" s="17"/>
      <c r="N174" s="18">
        <f>IF(I174=0,"",I174/H173)</f>
        <v>1</v>
      </c>
      <c r="O174" s="19">
        <v>4</v>
      </c>
      <c r="P174" s="20">
        <f t="shared" si="14"/>
        <v>1</v>
      </c>
      <c r="Q174" s="20">
        <f t="shared" si="15"/>
        <v>0</v>
      </c>
    </row>
    <row r="175" spans="1:18" ht="15.75" customHeight="1" x14ac:dyDescent="0.25">
      <c r="A175" s="6">
        <v>1701</v>
      </c>
      <c r="B175" s="7"/>
      <c r="C175" s="7"/>
      <c r="D175" s="7"/>
      <c r="E175" s="7"/>
      <c r="F175" s="7"/>
      <c r="G175" s="7"/>
      <c r="H175" s="7"/>
      <c r="I175" s="7">
        <v>1</v>
      </c>
      <c r="J175" s="8"/>
      <c r="K175" s="15"/>
      <c r="L175" s="16"/>
      <c r="M175" s="17"/>
      <c r="N175" s="18"/>
      <c r="O175" s="19">
        <v>1</v>
      </c>
      <c r="P175" s="20"/>
      <c r="Q175" s="20"/>
    </row>
    <row r="176" spans="1:18" ht="15.75" customHeight="1" x14ac:dyDescent="0.25">
      <c r="A176" s="6">
        <v>1702</v>
      </c>
      <c r="B176" s="7"/>
      <c r="C176" s="7"/>
      <c r="D176" s="7"/>
      <c r="E176" s="7"/>
      <c r="F176" s="7"/>
      <c r="G176" s="7"/>
      <c r="H176" s="7"/>
      <c r="I176" s="7">
        <v>0</v>
      </c>
      <c r="J176" s="8"/>
      <c r="K176" s="15"/>
      <c r="L176" s="16"/>
      <c r="M176" s="17"/>
      <c r="N176" s="18"/>
      <c r="O176" s="19">
        <v>0</v>
      </c>
      <c r="P176" s="20"/>
      <c r="Q176" s="20"/>
    </row>
    <row r="177" spans="1:18" ht="15.75" customHeight="1" x14ac:dyDescent="0.25">
      <c r="A177" s="6">
        <v>1801</v>
      </c>
      <c r="B177" s="7"/>
      <c r="C177" s="7"/>
      <c r="D177" s="7"/>
      <c r="E177" s="7"/>
      <c r="F177" s="7"/>
      <c r="G177" s="7"/>
      <c r="H177" s="7"/>
      <c r="I177" s="7"/>
      <c r="J177" s="8"/>
      <c r="K177" s="15"/>
      <c r="L177" s="16"/>
      <c r="M177" s="22"/>
      <c r="N177" s="23"/>
      <c r="O177" s="24"/>
      <c r="P177" s="25"/>
      <c r="Q177" s="23"/>
    </row>
    <row r="178" spans="1:18" ht="15.75" customHeight="1" x14ac:dyDescent="0.25">
      <c r="A178" s="6">
        <v>1802</v>
      </c>
      <c r="B178" s="7"/>
      <c r="C178" s="7"/>
      <c r="D178" s="7"/>
      <c r="E178" s="7"/>
      <c r="F178" s="7"/>
      <c r="G178" s="7"/>
      <c r="H178" s="7"/>
      <c r="I178" s="7"/>
      <c r="J178" s="8"/>
      <c r="K178" s="15"/>
      <c r="L178" s="16"/>
      <c r="M178" s="22"/>
      <c r="N178" s="26"/>
      <c r="O178" s="24"/>
      <c r="P178" s="27"/>
      <c r="Q178" s="26"/>
    </row>
    <row r="179" spans="1:18" ht="15.75" customHeight="1" x14ac:dyDescent="0.25">
      <c r="A179" s="6">
        <v>1901</v>
      </c>
      <c r="B179" s="7"/>
      <c r="C179" s="7"/>
      <c r="D179" s="7"/>
      <c r="E179" s="7"/>
      <c r="F179" s="7"/>
      <c r="G179" s="7"/>
      <c r="H179" s="7"/>
      <c r="I179" s="7"/>
      <c r="J179" s="8"/>
      <c r="K179" s="15"/>
      <c r="L179" s="16"/>
      <c r="M179" s="22"/>
      <c r="N179" s="26"/>
      <c r="O179" s="24"/>
      <c r="P179" s="27"/>
      <c r="Q179" s="26"/>
    </row>
    <row r="180" spans="1:18" ht="15.75" customHeight="1" x14ac:dyDescent="0.25">
      <c r="A180" s="6">
        <v>1902</v>
      </c>
      <c r="B180" s="7"/>
      <c r="C180" s="7"/>
      <c r="D180" s="7"/>
      <c r="E180" s="7"/>
      <c r="F180" s="7"/>
      <c r="G180" s="7"/>
      <c r="H180" s="7"/>
      <c r="I180" s="7"/>
      <c r="J180" s="8"/>
      <c r="K180" s="15"/>
      <c r="L180" s="16"/>
      <c r="M180" s="22"/>
      <c r="N180" s="16"/>
      <c r="O180" s="22"/>
      <c r="P180" s="28"/>
      <c r="Q180" s="26"/>
    </row>
    <row r="181" spans="1:18" ht="15.75" customHeight="1" x14ac:dyDescent="0.25">
      <c r="A181" s="6">
        <v>2001</v>
      </c>
      <c r="B181" s="7"/>
      <c r="C181" s="7"/>
      <c r="D181" s="7"/>
      <c r="E181" s="7"/>
      <c r="F181" s="7"/>
      <c r="G181" s="7"/>
      <c r="H181" s="7"/>
      <c r="I181" s="7"/>
      <c r="J181" s="8"/>
      <c r="K181" s="15"/>
      <c r="L181" s="16"/>
      <c r="M181" s="22"/>
      <c r="N181" s="29" t="s">
        <v>20</v>
      </c>
      <c r="O181" s="30">
        <v>2</v>
      </c>
      <c r="P181" s="31">
        <f>IF(SUM(J169:J176)=0,"",SUM(J169:J176))</f>
        <v>3</v>
      </c>
      <c r="Q181" s="32" t="s">
        <v>4</v>
      </c>
    </row>
    <row r="182" spans="1:18" ht="15.75" customHeight="1" x14ac:dyDescent="0.25">
      <c r="A182" s="6">
        <v>2002</v>
      </c>
      <c r="B182" s="7"/>
      <c r="C182" s="7"/>
      <c r="D182" s="7"/>
      <c r="E182" s="7"/>
      <c r="F182" s="7"/>
      <c r="G182" s="7"/>
      <c r="H182" s="7"/>
      <c r="I182" s="7"/>
      <c r="J182" s="8"/>
      <c r="K182" s="15"/>
      <c r="L182" s="16"/>
      <c r="M182" s="22"/>
      <c r="N182" s="33" t="s">
        <v>21</v>
      </c>
      <c r="O182" s="34">
        <f>IF(O181/B167=0,"",O181/B167)</f>
        <v>0.33333333333333331</v>
      </c>
      <c r="P182" s="35">
        <f>IF(O181/P181=0,"",O181/P181)</f>
        <v>0.66666666666666663</v>
      </c>
      <c r="Q182" s="36" t="s">
        <v>22</v>
      </c>
    </row>
    <row r="183" spans="1:18" ht="15.75" customHeight="1" x14ac:dyDescent="0.25">
      <c r="A183" s="6">
        <v>2101</v>
      </c>
      <c r="B183" s="7"/>
      <c r="C183" s="7"/>
      <c r="D183" s="7"/>
      <c r="E183" s="7"/>
      <c r="F183" s="7"/>
      <c r="G183" s="7"/>
      <c r="H183" s="7"/>
      <c r="I183" s="7"/>
      <c r="J183" s="8"/>
      <c r="K183" s="37"/>
      <c r="L183" s="38"/>
      <c r="M183" s="39"/>
      <c r="N183" s="40"/>
      <c r="O183" s="41"/>
      <c r="P183" s="41"/>
      <c r="Q183" s="42"/>
    </row>
    <row r="184" spans="1:18" ht="18" customHeight="1" x14ac:dyDescent="0.25">
      <c r="A184" s="1"/>
      <c r="B184" s="5"/>
      <c r="C184" s="110" t="s">
        <v>23</v>
      </c>
      <c r="D184" s="111"/>
      <c r="E184" s="111"/>
      <c r="F184" s="111"/>
      <c r="G184" s="111"/>
      <c r="H184" s="111"/>
      <c r="I184" s="112"/>
      <c r="J184" s="43">
        <f>SUM(J174:J180)</f>
        <v>3</v>
      </c>
      <c r="K184" s="44">
        <f>IF(J174=0,"",J174/B167)</f>
        <v>0.5</v>
      </c>
      <c r="L184" s="44">
        <f>IF(J184=0,"",J184/B167)</f>
        <v>0.5</v>
      </c>
      <c r="M184" s="44">
        <f>IF(J174=0,"",L184-K184)</f>
        <v>0</v>
      </c>
      <c r="N184" s="2"/>
      <c r="O184" s="5"/>
      <c r="P184" s="3"/>
      <c r="Q184" s="2"/>
    </row>
    <row r="185" spans="1:18" ht="12.75" customHeight="1" x14ac:dyDescent="0.2"/>
    <row r="186" spans="1:18" ht="12.75" customHeight="1" x14ac:dyDescent="0.2"/>
    <row r="187" spans="1:18" ht="26.25" customHeight="1" x14ac:dyDescent="0.4">
      <c r="A187" s="113" t="s">
        <v>24</v>
      </c>
      <c r="B187" s="114"/>
      <c r="C187" s="114"/>
      <c r="D187" s="114"/>
      <c r="E187" s="114"/>
      <c r="F187" s="114"/>
      <c r="G187" s="114"/>
      <c r="H187" s="114"/>
      <c r="I187" s="114"/>
      <c r="J187" s="4" t="s">
        <v>32</v>
      </c>
      <c r="K187" s="5"/>
      <c r="L187" s="2"/>
      <c r="M187" s="2"/>
      <c r="N187" s="5"/>
      <c r="O187" s="2"/>
      <c r="P187" s="5"/>
      <c r="Q187" s="5"/>
      <c r="R187" s="5"/>
    </row>
    <row r="188" spans="1:18" ht="20.25" customHeight="1" x14ac:dyDescent="0.2">
      <c r="A188" s="115" t="s">
        <v>2</v>
      </c>
      <c r="B188" s="116" t="s">
        <v>3</v>
      </c>
      <c r="C188" s="111"/>
      <c r="D188" s="111"/>
      <c r="E188" s="111"/>
      <c r="F188" s="111"/>
      <c r="G188" s="111"/>
      <c r="H188" s="111"/>
      <c r="I188" s="112"/>
      <c r="J188" s="117" t="s">
        <v>4</v>
      </c>
      <c r="K188" s="108" t="s">
        <v>5</v>
      </c>
      <c r="L188" s="108" t="s">
        <v>6</v>
      </c>
      <c r="M188" s="106" t="s">
        <v>7</v>
      </c>
      <c r="N188" s="108" t="s">
        <v>8</v>
      </c>
      <c r="O188" s="109" t="s">
        <v>9</v>
      </c>
      <c r="P188" s="109" t="s">
        <v>10</v>
      </c>
      <c r="Q188" s="108" t="s">
        <v>11</v>
      </c>
    </row>
    <row r="189" spans="1:18" ht="15.75" customHeight="1" x14ac:dyDescent="0.25">
      <c r="A189" s="107"/>
      <c r="B189" s="6" t="s">
        <v>12</v>
      </c>
      <c r="C189" s="6" t="s">
        <v>13</v>
      </c>
      <c r="D189" s="6" t="s">
        <v>14</v>
      </c>
      <c r="E189" s="6" t="s">
        <v>15</v>
      </c>
      <c r="F189" s="6" t="s">
        <v>16</v>
      </c>
      <c r="G189" s="6" t="s">
        <v>17</v>
      </c>
      <c r="H189" s="6" t="s">
        <v>18</v>
      </c>
      <c r="I189" s="6" t="s">
        <v>19</v>
      </c>
      <c r="J189" s="107"/>
      <c r="K189" s="107"/>
      <c r="L189" s="107"/>
      <c r="M189" s="107"/>
      <c r="N189" s="107"/>
      <c r="O189" s="107"/>
      <c r="P189" s="107"/>
      <c r="Q189" s="107"/>
    </row>
    <row r="190" spans="1:18" ht="15.75" customHeight="1" x14ac:dyDescent="0.25">
      <c r="A190" s="6">
        <v>1302</v>
      </c>
      <c r="B190" s="7">
        <v>9</v>
      </c>
      <c r="C190" s="7"/>
      <c r="D190" s="7"/>
      <c r="E190" s="7"/>
      <c r="F190" s="7"/>
      <c r="G190" s="7"/>
      <c r="H190" s="7"/>
      <c r="I190" s="7"/>
      <c r="J190" s="8"/>
      <c r="K190" s="9"/>
      <c r="L190" s="10"/>
      <c r="M190" s="11"/>
      <c r="N190" s="12"/>
      <c r="O190" s="13">
        <f>B190</f>
        <v>9</v>
      </c>
      <c r="P190" s="14"/>
      <c r="Q190" s="12"/>
    </row>
    <row r="191" spans="1:18" ht="15.75" customHeight="1" x14ac:dyDescent="0.25">
      <c r="A191" s="6">
        <v>1401</v>
      </c>
      <c r="B191" s="7"/>
      <c r="C191" s="7">
        <v>8</v>
      </c>
      <c r="D191" s="7"/>
      <c r="E191" s="7"/>
      <c r="F191" s="7"/>
      <c r="G191" s="7"/>
      <c r="H191" s="7"/>
      <c r="I191" s="7"/>
      <c r="J191" s="8"/>
      <c r="K191" s="15"/>
      <c r="L191" s="16"/>
      <c r="M191" s="17"/>
      <c r="N191" s="18">
        <f>IF(C191=0,"",C191/B190)</f>
        <v>0.88888888888888884</v>
      </c>
      <c r="O191" s="19">
        <v>8</v>
      </c>
      <c r="P191" s="20">
        <f t="shared" ref="P191:P197" si="16">IF(O191=0,"",O191/O190)</f>
        <v>0.88888888888888884</v>
      </c>
      <c r="Q191" s="20">
        <f t="shared" ref="Q191:Q197" si="17">IF(O191=0,"",100%-P191)</f>
        <v>0.11111111111111116</v>
      </c>
    </row>
    <row r="192" spans="1:18" ht="15.75" customHeight="1" x14ac:dyDescent="0.25">
      <c r="A192" s="6">
        <v>1402</v>
      </c>
      <c r="B192" s="7"/>
      <c r="C192" s="7"/>
      <c r="D192" s="7">
        <v>6</v>
      </c>
      <c r="E192" s="7"/>
      <c r="F192" s="7"/>
      <c r="G192" s="7"/>
      <c r="H192" s="7"/>
      <c r="I192" s="7"/>
      <c r="J192" s="8"/>
      <c r="K192" s="15"/>
      <c r="L192" s="16"/>
      <c r="M192" s="17"/>
      <c r="N192" s="18">
        <f>IF(D192=0,"",D192/C191)</f>
        <v>0.75</v>
      </c>
      <c r="O192" s="19">
        <v>6</v>
      </c>
      <c r="P192" s="20">
        <f t="shared" si="16"/>
        <v>0.75</v>
      </c>
      <c r="Q192" s="20">
        <f t="shared" si="17"/>
        <v>0.25</v>
      </c>
      <c r="R192" s="21">
        <f>O192/O190</f>
        <v>0.66666666666666663</v>
      </c>
    </row>
    <row r="193" spans="1:17" ht="15.75" customHeight="1" x14ac:dyDescent="0.25">
      <c r="A193" s="6">
        <v>1501</v>
      </c>
      <c r="B193" s="7"/>
      <c r="C193" s="7"/>
      <c r="D193" s="7"/>
      <c r="E193" s="7">
        <v>4</v>
      </c>
      <c r="F193" s="7"/>
      <c r="G193" s="7"/>
      <c r="H193" s="7"/>
      <c r="I193" s="7"/>
      <c r="J193" s="8"/>
      <c r="K193" s="15"/>
      <c r="L193" s="16"/>
      <c r="M193" s="17"/>
      <c r="N193" s="18">
        <f>IF(E193=0,"",E193/D192)</f>
        <v>0.66666666666666663</v>
      </c>
      <c r="O193" s="19">
        <v>6</v>
      </c>
      <c r="P193" s="20">
        <f t="shared" si="16"/>
        <v>1</v>
      </c>
      <c r="Q193" s="20">
        <f t="shared" si="17"/>
        <v>0</v>
      </c>
    </row>
    <row r="194" spans="1:17" ht="15.75" customHeight="1" x14ac:dyDescent="0.25">
      <c r="A194" s="6">
        <v>1502</v>
      </c>
      <c r="B194" s="7"/>
      <c r="C194" s="7"/>
      <c r="D194" s="7"/>
      <c r="E194" s="7"/>
      <c r="F194" s="7">
        <v>4</v>
      </c>
      <c r="G194" s="7"/>
      <c r="H194" s="7"/>
      <c r="I194" s="7"/>
      <c r="J194" s="8"/>
      <c r="K194" s="15"/>
      <c r="L194" s="16"/>
      <c r="M194" s="17"/>
      <c r="N194" s="18">
        <f>IF(F194=0,"",F194/E193)</f>
        <v>1</v>
      </c>
      <c r="O194" s="19">
        <v>6</v>
      </c>
      <c r="P194" s="20">
        <f t="shared" si="16"/>
        <v>1</v>
      </c>
      <c r="Q194" s="20">
        <f t="shared" si="17"/>
        <v>0</v>
      </c>
    </row>
    <row r="195" spans="1:17" ht="15.75" customHeight="1" x14ac:dyDescent="0.25">
      <c r="A195" s="6">
        <v>1601</v>
      </c>
      <c r="B195" s="7"/>
      <c r="C195" s="7"/>
      <c r="D195" s="7"/>
      <c r="E195" s="7"/>
      <c r="F195" s="7"/>
      <c r="G195" s="7">
        <v>4</v>
      </c>
      <c r="H195" s="7"/>
      <c r="I195" s="7"/>
      <c r="J195" s="8"/>
      <c r="K195" s="15"/>
      <c r="L195" s="16"/>
      <c r="M195" s="17"/>
      <c r="N195" s="18">
        <f>IF(G195=0,"",G195/F194)</f>
        <v>1</v>
      </c>
      <c r="O195" s="19">
        <v>4</v>
      </c>
      <c r="P195" s="20">
        <f t="shared" si="16"/>
        <v>0.66666666666666663</v>
      </c>
      <c r="Q195" s="20">
        <f t="shared" si="17"/>
        <v>0.33333333333333337</v>
      </c>
    </row>
    <row r="196" spans="1:17" ht="15.75" customHeight="1" x14ac:dyDescent="0.25">
      <c r="A196" s="6">
        <v>1602</v>
      </c>
      <c r="B196" s="7"/>
      <c r="C196" s="7"/>
      <c r="D196" s="7"/>
      <c r="E196" s="7"/>
      <c r="F196" s="7"/>
      <c r="G196" s="7"/>
      <c r="H196" s="7">
        <v>3</v>
      </c>
      <c r="I196" s="7"/>
      <c r="J196" s="8"/>
      <c r="K196" s="15"/>
      <c r="L196" s="16"/>
      <c r="M196" s="17"/>
      <c r="N196" s="18">
        <f>IF(H196=0,"",H196/G195)</f>
        <v>0.75</v>
      </c>
      <c r="O196" s="19">
        <v>4</v>
      </c>
      <c r="P196" s="20">
        <f t="shared" si="16"/>
        <v>1</v>
      </c>
      <c r="Q196" s="20">
        <f t="shared" si="17"/>
        <v>0</v>
      </c>
    </row>
    <row r="197" spans="1:17" ht="15.75" customHeight="1" x14ac:dyDescent="0.25">
      <c r="A197" s="6">
        <v>1701</v>
      </c>
      <c r="B197" s="7"/>
      <c r="C197" s="7"/>
      <c r="D197" s="7"/>
      <c r="E197" s="7"/>
      <c r="F197" s="7"/>
      <c r="G197" s="7"/>
      <c r="H197" s="7"/>
      <c r="I197" s="7">
        <v>3</v>
      </c>
      <c r="J197" s="8">
        <v>3</v>
      </c>
      <c r="K197" s="15"/>
      <c r="L197" s="16"/>
      <c r="M197" s="17"/>
      <c r="N197" s="18">
        <f>IF(I197=0,"",I197/H196)</f>
        <v>1</v>
      </c>
      <c r="O197" s="19">
        <v>4</v>
      </c>
      <c r="P197" s="20">
        <f t="shared" si="16"/>
        <v>1</v>
      </c>
      <c r="Q197" s="20">
        <f t="shared" si="17"/>
        <v>0</v>
      </c>
    </row>
    <row r="198" spans="1:17" ht="15.75" customHeight="1" x14ac:dyDescent="0.25">
      <c r="A198" s="6">
        <v>1702</v>
      </c>
      <c r="B198" s="7"/>
      <c r="C198" s="7"/>
      <c r="D198" s="7"/>
      <c r="E198" s="7"/>
      <c r="F198" s="7"/>
      <c r="G198" s="7"/>
      <c r="H198" s="7"/>
      <c r="I198" s="7">
        <v>1</v>
      </c>
      <c r="J198" s="8"/>
      <c r="K198" s="15"/>
      <c r="L198" s="16"/>
      <c r="M198" s="17"/>
      <c r="N198" s="18"/>
      <c r="O198" s="19">
        <v>1</v>
      </c>
      <c r="P198" s="20"/>
      <c r="Q198" s="20"/>
    </row>
    <row r="199" spans="1:17" ht="15.75" customHeight="1" x14ac:dyDescent="0.25">
      <c r="A199" s="6">
        <v>1801</v>
      </c>
      <c r="B199" s="7"/>
      <c r="C199" s="7"/>
      <c r="D199" s="7"/>
      <c r="E199" s="7"/>
      <c r="F199" s="7"/>
      <c r="G199" s="7"/>
      <c r="H199" s="7"/>
      <c r="I199" s="7">
        <v>1</v>
      </c>
      <c r="J199" s="8">
        <v>1</v>
      </c>
      <c r="K199" s="15"/>
      <c r="L199" s="16"/>
      <c r="M199" s="17"/>
      <c r="N199" s="18"/>
      <c r="O199" s="19">
        <v>1</v>
      </c>
      <c r="P199" s="20"/>
      <c r="Q199" s="20"/>
    </row>
    <row r="200" spans="1:17" ht="15.75" customHeight="1" x14ac:dyDescent="0.25">
      <c r="A200" s="6">
        <v>1802</v>
      </c>
      <c r="B200" s="7"/>
      <c r="C200" s="7"/>
      <c r="D200" s="7"/>
      <c r="E200" s="7"/>
      <c r="F200" s="7"/>
      <c r="G200" s="7"/>
      <c r="H200" s="7"/>
      <c r="I200" s="7"/>
      <c r="J200" s="8"/>
      <c r="K200" s="15"/>
      <c r="L200" s="16"/>
      <c r="M200" s="22"/>
      <c r="N200" s="23"/>
      <c r="O200" s="24"/>
      <c r="P200" s="25"/>
      <c r="Q200" s="23"/>
    </row>
    <row r="201" spans="1:17" ht="15.75" customHeight="1" x14ac:dyDescent="0.25">
      <c r="A201" s="6">
        <v>1901</v>
      </c>
      <c r="B201" s="7"/>
      <c r="C201" s="7"/>
      <c r="D201" s="7"/>
      <c r="E201" s="7"/>
      <c r="F201" s="7"/>
      <c r="G201" s="7"/>
      <c r="H201" s="7"/>
      <c r="I201" s="7"/>
      <c r="J201" s="8"/>
      <c r="K201" s="15"/>
      <c r="L201" s="16"/>
      <c r="M201" s="22"/>
      <c r="N201" s="26"/>
      <c r="O201" s="24"/>
      <c r="P201" s="27"/>
      <c r="Q201" s="26"/>
    </row>
    <row r="202" spans="1:17" ht="15.75" customHeight="1" x14ac:dyDescent="0.25">
      <c r="A202" s="6">
        <v>1902</v>
      </c>
      <c r="B202" s="7"/>
      <c r="C202" s="7"/>
      <c r="D202" s="7"/>
      <c r="E202" s="7"/>
      <c r="F202" s="7"/>
      <c r="G202" s="7"/>
      <c r="H202" s="7"/>
      <c r="I202" s="7"/>
      <c r="J202" s="8"/>
      <c r="K202" s="15"/>
      <c r="L202" s="16"/>
      <c r="M202" s="22"/>
      <c r="N202" s="26"/>
      <c r="O202" s="24"/>
      <c r="P202" s="27"/>
      <c r="Q202" s="26"/>
    </row>
    <row r="203" spans="1:17" ht="15.75" customHeight="1" x14ac:dyDescent="0.25">
      <c r="A203" s="6">
        <v>2001</v>
      </c>
      <c r="B203" s="7"/>
      <c r="C203" s="7"/>
      <c r="D203" s="7"/>
      <c r="E203" s="7"/>
      <c r="F203" s="7"/>
      <c r="G203" s="7"/>
      <c r="H203" s="7"/>
      <c r="I203" s="7"/>
      <c r="J203" s="8"/>
      <c r="K203" s="15"/>
      <c r="L203" s="16"/>
      <c r="M203" s="22"/>
      <c r="N203" s="16"/>
      <c r="O203" s="22"/>
      <c r="P203" s="28"/>
      <c r="Q203" s="26"/>
    </row>
    <row r="204" spans="1:17" ht="15.75" customHeight="1" x14ac:dyDescent="0.25">
      <c r="A204" s="6">
        <v>2002</v>
      </c>
      <c r="B204" s="7"/>
      <c r="C204" s="7"/>
      <c r="D204" s="7"/>
      <c r="E204" s="7"/>
      <c r="F204" s="7"/>
      <c r="G204" s="7"/>
      <c r="H204" s="7"/>
      <c r="I204" s="7"/>
      <c r="J204" s="8"/>
      <c r="K204" s="15"/>
      <c r="L204" s="16"/>
      <c r="M204" s="22"/>
      <c r="N204" s="29" t="s">
        <v>20</v>
      </c>
      <c r="O204" s="30">
        <v>4</v>
      </c>
      <c r="P204" s="31">
        <f>IF(SUM(J192:J199)=0,"",SUM(J192:J199))</f>
        <v>4</v>
      </c>
      <c r="Q204" s="32" t="s">
        <v>4</v>
      </c>
    </row>
    <row r="205" spans="1:17" ht="15.75" customHeight="1" x14ac:dyDescent="0.25">
      <c r="A205" s="6">
        <v>2101</v>
      </c>
      <c r="B205" s="7"/>
      <c r="C205" s="7"/>
      <c r="D205" s="7"/>
      <c r="E205" s="7"/>
      <c r="F205" s="7"/>
      <c r="G205" s="7"/>
      <c r="H205" s="7"/>
      <c r="I205" s="7"/>
      <c r="J205" s="8"/>
      <c r="K205" s="15"/>
      <c r="L205" s="16"/>
      <c r="M205" s="22"/>
      <c r="N205" s="33" t="s">
        <v>21</v>
      </c>
      <c r="O205" s="34">
        <f>IF(O204/B190=0,"",O204/B190)</f>
        <v>0.44444444444444442</v>
      </c>
      <c r="P205" s="35">
        <f>IF(O204/P204=0,"",O204/P204)</f>
        <v>1</v>
      </c>
      <c r="Q205" s="36" t="s">
        <v>22</v>
      </c>
    </row>
    <row r="206" spans="1:17" ht="15.75" customHeight="1" x14ac:dyDescent="0.25">
      <c r="A206" s="6">
        <v>2102</v>
      </c>
      <c r="B206" s="7"/>
      <c r="C206" s="7"/>
      <c r="D206" s="7"/>
      <c r="E206" s="7"/>
      <c r="F206" s="7"/>
      <c r="G206" s="7"/>
      <c r="H206" s="7"/>
      <c r="I206" s="7"/>
      <c r="J206" s="8"/>
      <c r="K206" s="37"/>
      <c r="L206" s="38"/>
      <c r="M206" s="39"/>
      <c r="N206" s="40"/>
      <c r="O206" s="41"/>
      <c r="P206" s="41"/>
      <c r="Q206" s="42"/>
    </row>
    <row r="207" spans="1:17" ht="18" customHeight="1" x14ac:dyDescent="0.25">
      <c r="A207" s="1"/>
      <c r="B207" s="5"/>
      <c r="C207" s="110" t="s">
        <v>23</v>
      </c>
      <c r="D207" s="111"/>
      <c r="E207" s="111"/>
      <c r="F207" s="111"/>
      <c r="G207" s="111"/>
      <c r="H207" s="111"/>
      <c r="I207" s="112"/>
      <c r="J207" s="43">
        <f>SUM(J197:J203)</f>
        <v>4</v>
      </c>
      <c r="K207" s="44">
        <f>IF(J197=0,"",J197/B190)</f>
        <v>0.33333333333333331</v>
      </c>
      <c r="L207" s="44">
        <f>IF(J207=0,"",J207/B190)</f>
        <v>0.44444444444444442</v>
      </c>
      <c r="M207" s="44">
        <f>IF(J197=0,"",L207-K207)</f>
        <v>0.1111111111111111</v>
      </c>
      <c r="N207" s="2"/>
      <c r="O207" s="5"/>
      <c r="P207" s="3"/>
      <c r="Q207" s="2"/>
    </row>
    <row r="208" spans="1:17" ht="12.75" customHeight="1" x14ac:dyDescent="0.2"/>
    <row r="209" spans="1:18" ht="12.75" customHeight="1" x14ac:dyDescent="0.2"/>
    <row r="210" spans="1:18" ht="26.25" customHeight="1" x14ac:dyDescent="0.4">
      <c r="A210" s="113" t="s">
        <v>24</v>
      </c>
      <c r="B210" s="114"/>
      <c r="C210" s="114"/>
      <c r="D210" s="114"/>
      <c r="E210" s="114"/>
      <c r="F210" s="114"/>
      <c r="G210" s="114"/>
      <c r="H210" s="114"/>
      <c r="I210" s="114"/>
      <c r="J210" s="4" t="s">
        <v>33</v>
      </c>
      <c r="K210" s="5"/>
      <c r="L210" s="2"/>
      <c r="M210" s="2"/>
      <c r="N210" s="5"/>
      <c r="O210" s="2"/>
      <c r="P210" s="5"/>
      <c r="Q210" s="5"/>
      <c r="R210" s="5"/>
    </row>
    <row r="211" spans="1:18" ht="20.25" customHeight="1" x14ac:dyDescent="0.2">
      <c r="A211" s="115" t="s">
        <v>2</v>
      </c>
      <c r="B211" s="116" t="s">
        <v>3</v>
      </c>
      <c r="C211" s="111"/>
      <c r="D211" s="111"/>
      <c r="E211" s="111"/>
      <c r="F211" s="111"/>
      <c r="G211" s="111"/>
      <c r="H211" s="111"/>
      <c r="I211" s="112"/>
      <c r="J211" s="117" t="s">
        <v>4</v>
      </c>
      <c r="K211" s="108" t="s">
        <v>5</v>
      </c>
      <c r="L211" s="108" t="s">
        <v>6</v>
      </c>
      <c r="M211" s="106" t="s">
        <v>7</v>
      </c>
      <c r="N211" s="108" t="s">
        <v>8</v>
      </c>
      <c r="O211" s="109" t="s">
        <v>9</v>
      </c>
      <c r="P211" s="109" t="s">
        <v>10</v>
      </c>
      <c r="Q211" s="108" t="s">
        <v>11</v>
      </c>
    </row>
    <row r="212" spans="1:18" ht="15.75" customHeight="1" x14ac:dyDescent="0.25">
      <c r="A212" s="107"/>
      <c r="B212" s="6" t="s">
        <v>12</v>
      </c>
      <c r="C212" s="6" t="s">
        <v>13</v>
      </c>
      <c r="D212" s="6" t="s">
        <v>14</v>
      </c>
      <c r="E212" s="6" t="s">
        <v>15</v>
      </c>
      <c r="F212" s="6" t="s">
        <v>16</v>
      </c>
      <c r="G212" s="6" t="s">
        <v>17</v>
      </c>
      <c r="H212" s="6" t="s">
        <v>18</v>
      </c>
      <c r="I212" s="6" t="s">
        <v>19</v>
      </c>
      <c r="J212" s="107"/>
      <c r="K212" s="107"/>
      <c r="L212" s="107"/>
      <c r="M212" s="107"/>
      <c r="N212" s="107"/>
      <c r="O212" s="107"/>
      <c r="P212" s="107"/>
      <c r="Q212" s="107"/>
    </row>
    <row r="213" spans="1:18" ht="15.75" customHeight="1" x14ac:dyDescent="0.25">
      <c r="A213" s="6">
        <v>1401</v>
      </c>
      <c r="B213" s="7">
        <v>7</v>
      </c>
      <c r="C213" s="7"/>
      <c r="D213" s="7"/>
      <c r="E213" s="7"/>
      <c r="F213" s="7"/>
      <c r="G213" s="7"/>
      <c r="H213" s="7"/>
      <c r="I213" s="7"/>
      <c r="J213" s="8"/>
      <c r="K213" s="9"/>
      <c r="L213" s="10"/>
      <c r="M213" s="11"/>
      <c r="N213" s="12"/>
      <c r="O213" s="13">
        <f>B213</f>
        <v>7</v>
      </c>
      <c r="P213" s="14"/>
      <c r="Q213" s="12"/>
    </row>
    <row r="214" spans="1:18" ht="15.75" customHeight="1" x14ac:dyDescent="0.25">
      <c r="A214" s="6">
        <v>1402</v>
      </c>
      <c r="B214" s="7"/>
      <c r="C214" s="7">
        <v>7</v>
      </c>
      <c r="D214" s="7"/>
      <c r="E214" s="7"/>
      <c r="F214" s="7"/>
      <c r="G214" s="7"/>
      <c r="H214" s="7"/>
      <c r="I214" s="7"/>
      <c r="J214" s="8"/>
      <c r="K214" s="15"/>
      <c r="L214" s="16"/>
      <c r="M214" s="17"/>
      <c r="N214" s="18">
        <f>IF(C214=0,"",C214/B213)</f>
        <v>1</v>
      </c>
      <c r="O214" s="19">
        <v>7</v>
      </c>
      <c r="P214" s="20">
        <f t="shared" ref="P214:P220" si="18">IF(O214=0,"",O214/O213)</f>
        <v>1</v>
      </c>
      <c r="Q214" s="20">
        <f t="shared" ref="Q214:Q220" si="19">IF(O214=0,"",100%-P214)</f>
        <v>0</v>
      </c>
    </row>
    <row r="215" spans="1:18" ht="15.75" customHeight="1" x14ac:dyDescent="0.25">
      <c r="A215" s="6">
        <v>1501</v>
      </c>
      <c r="B215" s="7"/>
      <c r="C215" s="7"/>
      <c r="D215" s="7">
        <v>6</v>
      </c>
      <c r="E215" s="7"/>
      <c r="F215" s="7"/>
      <c r="G215" s="7"/>
      <c r="H215" s="7"/>
      <c r="I215" s="7"/>
      <c r="J215" s="8"/>
      <c r="K215" s="15"/>
      <c r="L215" s="16"/>
      <c r="M215" s="17"/>
      <c r="N215" s="18">
        <f>IF(D215=0,"",D215/C214)</f>
        <v>0.8571428571428571</v>
      </c>
      <c r="O215" s="19">
        <v>6</v>
      </c>
      <c r="P215" s="20">
        <f t="shared" si="18"/>
        <v>0.8571428571428571</v>
      </c>
      <c r="Q215" s="20">
        <f t="shared" si="19"/>
        <v>0.1428571428571429</v>
      </c>
      <c r="R215" s="21">
        <f>O215/O213</f>
        <v>0.8571428571428571</v>
      </c>
    </row>
    <row r="216" spans="1:18" ht="15.75" customHeight="1" x14ac:dyDescent="0.25">
      <c r="A216" s="6">
        <v>1502</v>
      </c>
      <c r="B216" s="7"/>
      <c r="C216" s="7"/>
      <c r="D216" s="7"/>
      <c r="E216" s="7">
        <v>5</v>
      </c>
      <c r="F216" s="7"/>
      <c r="G216" s="7"/>
      <c r="H216" s="7"/>
      <c r="I216" s="7"/>
      <c r="J216" s="8"/>
      <c r="K216" s="15"/>
      <c r="L216" s="16"/>
      <c r="M216" s="17"/>
      <c r="N216" s="18">
        <f>IF(E216=0,"",E216/D215)</f>
        <v>0.83333333333333337</v>
      </c>
      <c r="O216" s="19">
        <v>6</v>
      </c>
      <c r="P216" s="20">
        <f t="shared" si="18"/>
        <v>1</v>
      </c>
      <c r="Q216" s="20">
        <f t="shared" si="19"/>
        <v>0</v>
      </c>
    </row>
    <row r="217" spans="1:18" ht="15.75" customHeight="1" x14ac:dyDescent="0.25">
      <c r="A217" s="6">
        <v>1601</v>
      </c>
      <c r="B217" s="7"/>
      <c r="C217" s="7"/>
      <c r="D217" s="7"/>
      <c r="E217" s="7"/>
      <c r="F217" s="7">
        <v>5</v>
      </c>
      <c r="G217" s="7"/>
      <c r="H217" s="7"/>
      <c r="I217" s="7"/>
      <c r="J217" s="8"/>
      <c r="K217" s="15"/>
      <c r="L217" s="16"/>
      <c r="M217" s="17"/>
      <c r="N217" s="18">
        <f>IF(F217=0,"",F217/E216)</f>
        <v>1</v>
      </c>
      <c r="O217" s="19">
        <v>6</v>
      </c>
      <c r="P217" s="20">
        <f t="shared" si="18"/>
        <v>1</v>
      </c>
      <c r="Q217" s="20">
        <f t="shared" si="19"/>
        <v>0</v>
      </c>
    </row>
    <row r="218" spans="1:18" ht="15.75" customHeight="1" x14ac:dyDescent="0.25">
      <c r="A218" s="6">
        <v>1602</v>
      </c>
      <c r="B218" s="7"/>
      <c r="C218" s="7"/>
      <c r="D218" s="7"/>
      <c r="E218" s="7"/>
      <c r="F218" s="7"/>
      <c r="G218" s="7">
        <v>5</v>
      </c>
      <c r="H218" s="7"/>
      <c r="I218" s="7"/>
      <c r="J218" s="8"/>
      <c r="K218" s="15"/>
      <c r="L218" s="16"/>
      <c r="M218" s="17"/>
      <c r="N218" s="18">
        <f>IF(G218=0,"",G218/F217)</f>
        <v>1</v>
      </c>
      <c r="O218" s="19">
        <v>6</v>
      </c>
      <c r="P218" s="20">
        <f t="shared" si="18"/>
        <v>1</v>
      </c>
      <c r="Q218" s="20">
        <f t="shared" si="19"/>
        <v>0</v>
      </c>
    </row>
    <row r="219" spans="1:18" ht="15.75" customHeight="1" x14ac:dyDescent="0.25">
      <c r="A219" s="6">
        <v>1701</v>
      </c>
      <c r="B219" s="7"/>
      <c r="C219" s="7"/>
      <c r="D219" s="7"/>
      <c r="E219" s="7"/>
      <c r="F219" s="7"/>
      <c r="G219" s="7"/>
      <c r="H219" s="7">
        <v>5</v>
      </c>
      <c r="I219" s="7"/>
      <c r="J219" s="8"/>
      <c r="K219" s="15"/>
      <c r="L219" s="16"/>
      <c r="M219" s="17"/>
      <c r="N219" s="18">
        <f>IF(H219=0,"",H219/G218)</f>
        <v>1</v>
      </c>
      <c r="O219" s="19">
        <v>5</v>
      </c>
      <c r="P219" s="20">
        <f t="shared" si="18"/>
        <v>0.83333333333333337</v>
      </c>
      <c r="Q219" s="20">
        <f t="shared" si="19"/>
        <v>0.16666666666666663</v>
      </c>
    </row>
    <row r="220" spans="1:18" ht="15.75" customHeight="1" x14ac:dyDescent="0.25">
      <c r="A220" s="6">
        <v>1702</v>
      </c>
      <c r="B220" s="7"/>
      <c r="C220" s="7"/>
      <c r="D220" s="7"/>
      <c r="E220" s="7"/>
      <c r="F220" s="7"/>
      <c r="G220" s="7"/>
      <c r="H220" s="7"/>
      <c r="I220" s="7">
        <v>5</v>
      </c>
      <c r="J220" s="8">
        <v>4</v>
      </c>
      <c r="K220" s="15"/>
      <c r="L220" s="16"/>
      <c r="M220" s="17"/>
      <c r="N220" s="18">
        <f>IF(I220=0,"",I220/H219)</f>
        <v>1</v>
      </c>
      <c r="O220" s="19">
        <v>5</v>
      </c>
      <c r="P220" s="20">
        <f t="shared" si="18"/>
        <v>1</v>
      </c>
      <c r="Q220" s="20">
        <f t="shared" si="19"/>
        <v>0</v>
      </c>
    </row>
    <row r="221" spans="1:18" ht="15.75" customHeight="1" x14ac:dyDescent="0.25">
      <c r="A221" s="6">
        <v>1801</v>
      </c>
      <c r="B221" s="7"/>
      <c r="C221" s="7"/>
      <c r="D221" s="7"/>
      <c r="E221" s="7"/>
      <c r="F221" s="7"/>
      <c r="G221" s="7"/>
      <c r="H221" s="7"/>
      <c r="I221" s="7"/>
      <c r="J221" s="8">
        <v>1</v>
      </c>
      <c r="K221" s="15"/>
      <c r="L221" s="16"/>
      <c r="M221" s="17"/>
      <c r="N221" s="18"/>
      <c r="O221" s="19">
        <v>1</v>
      </c>
      <c r="P221" s="20"/>
      <c r="Q221" s="20"/>
    </row>
    <row r="222" spans="1:18" ht="15.75" customHeight="1" x14ac:dyDescent="0.25">
      <c r="A222" s="6">
        <v>1802</v>
      </c>
      <c r="B222" s="7"/>
      <c r="C222" s="7"/>
      <c r="D222" s="7"/>
      <c r="E222" s="7"/>
      <c r="F222" s="7"/>
      <c r="G222" s="7"/>
      <c r="H222" s="7"/>
      <c r="I222" s="7"/>
      <c r="J222" s="8"/>
      <c r="K222" s="15"/>
      <c r="L222" s="16"/>
      <c r="M222" s="17"/>
      <c r="N222" s="18"/>
      <c r="O222" s="19"/>
      <c r="P222" s="20"/>
      <c r="Q222" s="20"/>
    </row>
    <row r="223" spans="1:18" ht="15.75" customHeight="1" x14ac:dyDescent="0.25">
      <c r="A223" s="6">
        <v>1901</v>
      </c>
      <c r="B223" s="7"/>
      <c r="C223" s="7"/>
      <c r="D223" s="7"/>
      <c r="E223" s="7"/>
      <c r="F223" s="7"/>
      <c r="G223" s="7"/>
      <c r="H223" s="7"/>
      <c r="I223" s="7"/>
      <c r="J223" s="8"/>
      <c r="K223" s="15"/>
      <c r="L223" s="16"/>
      <c r="M223" s="22"/>
      <c r="N223" s="23"/>
      <c r="O223" s="24"/>
      <c r="P223" s="25"/>
      <c r="Q223" s="23"/>
    </row>
    <row r="224" spans="1:18" ht="15.75" customHeight="1" x14ac:dyDescent="0.25">
      <c r="A224" s="6">
        <v>1902</v>
      </c>
      <c r="B224" s="7"/>
      <c r="C224" s="7"/>
      <c r="D224" s="7"/>
      <c r="E224" s="7"/>
      <c r="F224" s="7"/>
      <c r="G224" s="7"/>
      <c r="H224" s="7"/>
      <c r="I224" s="7"/>
      <c r="J224" s="8"/>
      <c r="K224" s="15"/>
      <c r="L224" s="16"/>
      <c r="M224" s="22"/>
      <c r="N224" s="26"/>
      <c r="O224" s="24"/>
      <c r="P224" s="27"/>
      <c r="Q224" s="26"/>
    </row>
    <row r="225" spans="1:19" ht="15.75" customHeight="1" x14ac:dyDescent="0.25">
      <c r="A225" s="6">
        <v>2001</v>
      </c>
      <c r="B225" s="7"/>
      <c r="C225" s="7"/>
      <c r="D225" s="7"/>
      <c r="E225" s="7"/>
      <c r="F225" s="7"/>
      <c r="G225" s="7"/>
      <c r="H225" s="7"/>
      <c r="I225" s="7"/>
      <c r="J225" s="8"/>
      <c r="K225" s="15"/>
      <c r="L225" s="16"/>
      <c r="M225" s="22"/>
      <c r="N225" s="26"/>
      <c r="O225" s="24"/>
      <c r="P225" s="27"/>
      <c r="Q225" s="26"/>
    </row>
    <row r="226" spans="1:19" ht="15.75" customHeight="1" x14ac:dyDescent="0.25">
      <c r="A226" s="6">
        <v>2002</v>
      </c>
      <c r="B226" s="7"/>
      <c r="C226" s="7"/>
      <c r="D226" s="7"/>
      <c r="E226" s="7"/>
      <c r="F226" s="7"/>
      <c r="G226" s="7"/>
      <c r="H226" s="7"/>
      <c r="I226" s="7"/>
      <c r="J226" s="8"/>
      <c r="K226" s="15"/>
      <c r="L226" s="16"/>
      <c r="M226" s="22"/>
      <c r="N226" s="16"/>
      <c r="O226" s="22"/>
      <c r="P226" s="28"/>
      <c r="Q226" s="26"/>
    </row>
    <row r="227" spans="1:19" ht="15.75" customHeight="1" x14ac:dyDescent="0.25">
      <c r="A227" s="6">
        <v>2101</v>
      </c>
      <c r="B227" s="7"/>
      <c r="C227" s="7"/>
      <c r="D227" s="7"/>
      <c r="E227" s="7"/>
      <c r="F227" s="7"/>
      <c r="G227" s="7"/>
      <c r="H227" s="7"/>
      <c r="I227" s="7"/>
      <c r="J227" s="8"/>
      <c r="K227" s="15"/>
      <c r="L227" s="16"/>
      <c r="M227" s="22"/>
      <c r="N227" s="29" t="s">
        <v>20</v>
      </c>
      <c r="O227" s="30">
        <v>5</v>
      </c>
      <c r="P227" s="31">
        <f>IF(SUM(J215:J222)=0,"",SUM(J215:J222))</f>
        <v>5</v>
      </c>
      <c r="Q227" s="32" t="s">
        <v>4</v>
      </c>
    </row>
    <row r="228" spans="1:19" ht="15.75" customHeight="1" x14ac:dyDescent="0.25">
      <c r="A228" s="6">
        <v>2102</v>
      </c>
      <c r="B228" s="7"/>
      <c r="C228" s="7"/>
      <c r="D228" s="7"/>
      <c r="E228" s="7"/>
      <c r="F228" s="7"/>
      <c r="G228" s="7"/>
      <c r="H228" s="7"/>
      <c r="I228" s="7"/>
      <c r="J228" s="8"/>
      <c r="K228" s="15"/>
      <c r="L228" s="16"/>
      <c r="M228" s="22"/>
      <c r="N228" s="33" t="s">
        <v>21</v>
      </c>
      <c r="O228" s="34">
        <f>IF(O227/B213=0,"",O227/B213)</f>
        <v>0.7142857142857143</v>
      </c>
      <c r="P228" s="35">
        <f>IF(O227/P227=0,"",O227/P227)</f>
        <v>1</v>
      </c>
      <c r="Q228" s="36" t="s">
        <v>22</v>
      </c>
    </row>
    <row r="229" spans="1:19" ht="15.75" customHeight="1" x14ac:dyDescent="0.25">
      <c r="A229" s="6">
        <v>2201</v>
      </c>
      <c r="B229" s="7"/>
      <c r="C229" s="7"/>
      <c r="D229" s="7"/>
      <c r="E229" s="7"/>
      <c r="F229" s="7"/>
      <c r="G229" s="7"/>
      <c r="H229" s="7"/>
      <c r="I229" s="7"/>
      <c r="J229" s="8"/>
      <c r="K229" s="37"/>
      <c r="L229" s="38"/>
      <c r="M229" s="39"/>
      <c r="N229" s="40"/>
      <c r="O229" s="41"/>
      <c r="P229" s="41"/>
      <c r="Q229" s="42"/>
    </row>
    <row r="230" spans="1:19" ht="18" customHeight="1" x14ac:dyDescent="0.25">
      <c r="A230" s="1"/>
      <c r="B230" s="5"/>
      <c r="C230" s="110" t="s">
        <v>23</v>
      </c>
      <c r="D230" s="111"/>
      <c r="E230" s="111"/>
      <c r="F230" s="111"/>
      <c r="G230" s="111"/>
      <c r="H230" s="111"/>
      <c r="I230" s="112"/>
      <c r="J230" s="43">
        <f>SUM(J220:J226)</f>
        <v>5</v>
      </c>
      <c r="K230" s="44">
        <f>IF(J220=0,"",J220/B213)</f>
        <v>0.5714285714285714</v>
      </c>
      <c r="L230" s="44">
        <f>IF(J230=0,"",J230/B213)</f>
        <v>0.7142857142857143</v>
      </c>
      <c r="M230" s="44">
        <f>IF(J220=0,"",L230-K230)</f>
        <v>0.1428571428571429</v>
      </c>
      <c r="N230" s="2"/>
      <c r="O230" s="5"/>
      <c r="P230" s="3"/>
      <c r="Q230" s="2"/>
    </row>
    <row r="231" spans="1:19" ht="12.75" customHeight="1" x14ac:dyDescent="0.2"/>
    <row r="232" spans="1:19" ht="12.75" customHeight="1" x14ac:dyDescent="0.2"/>
    <row r="233" spans="1:19" ht="26.25" customHeight="1" x14ac:dyDescent="0.4">
      <c r="A233" s="113" t="s">
        <v>24</v>
      </c>
      <c r="B233" s="114"/>
      <c r="C233" s="114"/>
      <c r="D233" s="114"/>
      <c r="E233" s="114"/>
      <c r="F233" s="114"/>
      <c r="G233" s="114"/>
      <c r="H233" s="114"/>
      <c r="I233" s="114"/>
      <c r="J233" s="4" t="s">
        <v>34</v>
      </c>
      <c r="K233" s="5"/>
      <c r="L233" s="2"/>
      <c r="M233" s="2"/>
      <c r="N233" s="5"/>
      <c r="O233" s="2"/>
      <c r="P233" s="5"/>
      <c r="Q233" s="5"/>
      <c r="R233" s="5"/>
    </row>
    <row r="234" spans="1:19" ht="20.25" customHeight="1" x14ac:dyDescent="0.2">
      <c r="A234" s="115" t="s">
        <v>2</v>
      </c>
      <c r="B234" s="116" t="s">
        <v>3</v>
      </c>
      <c r="C234" s="111"/>
      <c r="D234" s="111"/>
      <c r="E234" s="111"/>
      <c r="F234" s="111"/>
      <c r="G234" s="111"/>
      <c r="H234" s="111"/>
      <c r="I234" s="112"/>
      <c r="J234" s="117" t="s">
        <v>4</v>
      </c>
      <c r="K234" s="108" t="s">
        <v>5</v>
      </c>
      <c r="L234" s="108" t="s">
        <v>6</v>
      </c>
      <c r="M234" s="106" t="s">
        <v>7</v>
      </c>
      <c r="N234" s="108" t="s">
        <v>8</v>
      </c>
      <c r="O234" s="109" t="s">
        <v>9</v>
      </c>
      <c r="P234" s="109" t="s">
        <v>10</v>
      </c>
      <c r="Q234" s="108" t="s">
        <v>11</v>
      </c>
    </row>
    <row r="235" spans="1:19" ht="15.75" customHeight="1" x14ac:dyDescent="0.25">
      <c r="A235" s="107"/>
      <c r="B235" s="6" t="s">
        <v>12</v>
      </c>
      <c r="C235" s="6" t="s">
        <v>13</v>
      </c>
      <c r="D235" s="6" t="s">
        <v>14</v>
      </c>
      <c r="E235" s="6" t="s">
        <v>15</v>
      </c>
      <c r="F235" s="6" t="s">
        <v>16</v>
      </c>
      <c r="G235" s="6" t="s">
        <v>17</v>
      </c>
      <c r="H235" s="6" t="s">
        <v>18</v>
      </c>
      <c r="I235" s="6" t="s">
        <v>19</v>
      </c>
      <c r="J235" s="107"/>
      <c r="K235" s="107"/>
      <c r="L235" s="107"/>
      <c r="M235" s="107"/>
      <c r="N235" s="107"/>
      <c r="O235" s="107"/>
      <c r="P235" s="107"/>
      <c r="Q235" s="107"/>
    </row>
    <row r="236" spans="1:19" ht="15.75" customHeight="1" x14ac:dyDescent="0.25">
      <c r="A236" s="6">
        <v>1402</v>
      </c>
      <c r="B236" s="7">
        <v>21</v>
      </c>
      <c r="C236" s="7"/>
      <c r="D236" s="7"/>
      <c r="E236" s="7"/>
      <c r="F236" s="7"/>
      <c r="G236" s="7"/>
      <c r="H236" s="7"/>
      <c r="I236" s="7"/>
      <c r="J236" s="8"/>
      <c r="K236" s="9"/>
      <c r="L236" s="10"/>
      <c r="M236" s="11"/>
      <c r="N236" s="12"/>
      <c r="O236" s="13">
        <f>B236</f>
        <v>21</v>
      </c>
      <c r="P236" s="14"/>
      <c r="Q236" s="12"/>
      <c r="S236" s="46"/>
    </row>
    <row r="237" spans="1:19" ht="15.75" customHeight="1" x14ac:dyDescent="0.25">
      <c r="A237" s="6">
        <v>1501</v>
      </c>
      <c r="B237" s="7"/>
      <c r="C237" s="7">
        <v>20</v>
      </c>
      <c r="D237" s="7"/>
      <c r="E237" s="7"/>
      <c r="F237" s="7"/>
      <c r="G237" s="7"/>
      <c r="H237" s="7"/>
      <c r="I237" s="7"/>
      <c r="J237" s="8"/>
      <c r="K237" s="15"/>
      <c r="L237" s="16"/>
      <c r="M237" s="17"/>
      <c r="N237" s="18">
        <f>IF(C237=0,"",C237/B236)</f>
        <v>0.95238095238095233</v>
      </c>
      <c r="O237" s="19">
        <v>20</v>
      </c>
      <c r="P237" s="20">
        <f t="shared" ref="P237:P245" si="20">IF(O237=0,"",O237/O236)</f>
        <v>0.95238095238095233</v>
      </c>
      <c r="Q237" s="20">
        <f t="shared" ref="Q237:Q245" si="21">IF(O237=0,"",100%-P237)</f>
        <v>4.7619047619047672E-2</v>
      </c>
      <c r="S237" s="46"/>
    </row>
    <row r="238" spans="1:19" ht="15.75" customHeight="1" x14ac:dyDescent="0.25">
      <c r="A238" s="6">
        <v>1502</v>
      </c>
      <c r="B238" s="7"/>
      <c r="C238" s="7"/>
      <c r="D238" s="7">
        <v>19</v>
      </c>
      <c r="E238" s="7"/>
      <c r="F238" s="7"/>
      <c r="G238" s="7"/>
      <c r="H238" s="7"/>
      <c r="I238" s="7"/>
      <c r="J238" s="8"/>
      <c r="K238" s="15"/>
      <c r="L238" s="16"/>
      <c r="M238" s="17"/>
      <c r="N238" s="18">
        <f>IF(D238=0,"",D238/C237)</f>
        <v>0.95</v>
      </c>
      <c r="O238" s="19">
        <v>20</v>
      </c>
      <c r="P238" s="20">
        <f t="shared" si="20"/>
        <v>1</v>
      </c>
      <c r="Q238" s="20">
        <f t="shared" si="21"/>
        <v>0</v>
      </c>
      <c r="R238" s="21">
        <f>O238/O236</f>
        <v>0.95238095238095233</v>
      </c>
      <c r="S238" s="46"/>
    </row>
    <row r="239" spans="1:19" ht="15.75" customHeight="1" x14ac:dyDescent="0.25">
      <c r="A239" s="6">
        <v>1601</v>
      </c>
      <c r="B239" s="7"/>
      <c r="C239" s="7"/>
      <c r="D239" s="7"/>
      <c r="E239" s="7">
        <v>17</v>
      </c>
      <c r="F239" s="7"/>
      <c r="G239" s="7"/>
      <c r="H239" s="7"/>
      <c r="I239" s="7"/>
      <c r="J239" s="8"/>
      <c r="K239" s="15"/>
      <c r="L239" s="16"/>
      <c r="M239" s="17"/>
      <c r="N239" s="18">
        <f>IF(E239=0,"",E239/D238)</f>
        <v>0.89473684210526316</v>
      </c>
      <c r="O239" s="19">
        <v>18</v>
      </c>
      <c r="P239" s="20">
        <f t="shared" si="20"/>
        <v>0.9</v>
      </c>
      <c r="Q239" s="20">
        <f t="shared" si="21"/>
        <v>9.9999999999999978E-2</v>
      </c>
      <c r="S239" s="46"/>
    </row>
    <row r="240" spans="1:19" ht="15.75" customHeight="1" x14ac:dyDescent="0.25">
      <c r="A240" s="6">
        <v>1602</v>
      </c>
      <c r="B240" s="7"/>
      <c r="C240" s="7"/>
      <c r="D240" s="7"/>
      <c r="E240" s="7"/>
      <c r="F240" s="7">
        <v>17</v>
      </c>
      <c r="G240" s="7"/>
      <c r="H240" s="7"/>
      <c r="I240" s="7"/>
      <c r="J240" s="8"/>
      <c r="K240" s="15"/>
      <c r="L240" s="16"/>
      <c r="M240" s="17"/>
      <c r="N240" s="18">
        <f>IF(F240=0,"",F240/E239)</f>
        <v>1</v>
      </c>
      <c r="O240" s="19">
        <v>18</v>
      </c>
      <c r="P240" s="20">
        <f t="shared" si="20"/>
        <v>1</v>
      </c>
      <c r="Q240" s="20">
        <f t="shared" si="21"/>
        <v>0</v>
      </c>
      <c r="S240" s="46"/>
    </row>
    <row r="241" spans="1:19" ht="15.75" customHeight="1" x14ac:dyDescent="0.25">
      <c r="A241" s="6">
        <v>1701</v>
      </c>
      <c r="B241" s="7"/>
      <c r="C241" s="7"/>
      <c r="D241" s="7"/>
      <c r="E241" s="7"/>
      <c r="F241" s="7"/>
      <c r="G241" s="7">
        <v>15</v>
      </c>
      <c r="H241" s="7"/>
      <c r="I241" s="7"/>
      <c r="J241" s="8"/>
      <c r="K241" s="15"/>
      <c r="L241" s="16"/>
      <c r="M241" s="17"/>
      <c r="N241" s="18">
        <f>IF(G241=0,"",G241/F240)</f>
        <v>0.88235294117647056</v>
      </c>
      <c r="O241" s="19">
        <v>16</v>
      </c>
      <c r="P241" s="20">
        <f t="shared" si="20"/>
        <v>0.88888888888888884</v>
      </c>
      <c r="Q241" s="20">
        <f t="shared" si="21"/>
        <v>0.11111111111111116</v>
      </c>
      <c r="S241" s="46"/>
    </row>
    <row r="242" spans="1:19" ht="15.75" customHeight="1" x14ac:dyDescent="0.25">
      <c r="A242" s="6">
        <v>1702</v>
      </c>
      <c r="B242" s="7"/>
      <c r="C242" s="7"/>
      <c r="D242" s="7"/>
      <c r="E242" s="7"/>
      <c r="F242" s="7"/>
      <c r="G242" s="7"/>
      <c r="H242" s="7">
        <v>14</v>
      </c>
      <c r="I242" s="7"/>
      <c r="J242" s="8"/>
      <c r="K242" s="15"/>
      <c r="L242" s="16"/>
      <c r="M242" s="17"/>
      <c r="N242" s="18">
        <f>IF(H242=0,"",H242/G241)</f>
        <v>0.93333333333333335</v>
      </c>
      <c r="O242" s="19">
        <v>14</v>
      </c>
      <c r="P242" s="20">
        <f t="shared" si="20"/>
        <v>0.875</v>
      </c>
      <c r="Q242" s="20">
        <f t="shared" si="21"/>
        <v>0.125</v>
      </c>
      <c r="S242" s="46"/>
    </row>
    <row r="243" spans="1:19" ht="15.75" customHeight="1" x14ac:dyDescent="0.25">
      <c r="A243" s="6">
        <v>1801</v>
      </c>
      <c r="B243" s="7"/>
      <c r="C243" s="7"/>
      <c r="D243" s="7"/>
      <c r="E243" s="7"/>
      <c r="F243" s="7"/>
      <c r="G243" s="7"/>
      <c r="H243" s="7"/>
      <c r="I243" s="7">
        <v>13</v>
      </c>
      <c r="J243" s="8">
        <v>13</v>
      </c>
      <c r="K243" s="15"/>
      <c r="L243" s="16"/>
      <c r="M243" s="17"/>
      <c r="N243" s="18">
        <f>IF(I243=0,"",I243/H242)</f>
        <v>0.9285714285714286</v>
      </c>
      <c r="O243" s="19">
        <v>14</v>
      </c>
      <c r="P243" s="20">
        <f t="shared" si="20"/>
        <v>1</v>
      </c>
      <c r="Q243" s="20">
        <f t="shared" si="21"/>
        <v>0</v>
      </c>
      <c r="S243" s="46"/>
    </row>
    <row r="244" spans="1:19" ht="15.75" customHeight="1" x14ac:dyDescent="0.25">
      <c r="A244" s="6">
        <v>1802</v>
      </c>
      <c r="B244" s="7"/>
      <c r="C244" s="7"/>
      <c r="D244" s="7"/>
      <c r="E244" s="7"/>
      <c r="F244" s="7"/>
      <c r="G244" s="7"/>
      <c r="H244" s="7"/>
      <c r="I244" s="7"/>
      <c r="J244" s="8"/>
      <c r="K244" s="15"/>
      <c r="L244" s="16"/>
      <c r="M244" s="17"/>
      <c r="N244" s="18"/>
      <c r="O244" s="19"/>
      <c r="P244" s="20" t="str">
        <f t="shared" si="20"/>
        <v/>
      </c>
      <c r="Q244" s="20" t="str">
        <f t="shared" si="21"/>
        <v/>
      </c>
      <c r="S244" s="46"/>
    </row>
    <row r="245" spans="1:19" ht="15.75" customHeight="1" x14ac:dyDescent="0.25">
      <c r="A245" s="6">
        <v>1901</v>
      </c>
      <c r="B245" s="7"/>
      <c r="C245" s="7"/>
      <c r="D245" s="7"/>
      <c r="E245" s="7"/>
      <c r="F245" s="7"/>
      <c r="G245" s="7"/>
      <c r="H245" s="7"/>
      <c r="I245" s="7"/>
      <c r="J245" s="8"/>
      <c r="K245" s="15"/>
      <c r="L245" s="16"/>
      <c r="M245" s="17"/>
      <c r="N245" s="18"/>
      <c r="O245" s="19"/>
      <c r="P245" s="20" t="str">
        <f t="shared" si="20"/>
        <v/>
      </c>
      <c r="Q245" s="20" t="str">
        <f t="shared" si="21"/>
        <v/>
      </c>
      <c r="S245" s="46"/>
    </row>
    <row r="246" spans="1:19" ht="15.75" customHeight="1" x14ac:dyDescent="0.25">
      <c r="A246" s="6">
        <v>1902</v>
      </c>
      <c r="B246" s="7"/>
      <c r="C246" s="7"/>
      <c r="D246" s="7"/>
      <c r="E246" s="7"/>
      <c r="F246" s="7"/>
      <c r="G246" s="7"/>
      <c r="H246" s="7"/>
      <c r="I246" s="7"/>
      <c r="J246" s="8"/>
      <c r="K246" s="15"/>
      <c r="L246" s="16"/>
      <c r="M246" s="22"/>
      <c r="N246" s="23"/>
      <c r="O246" s="24"/>
      <c r="P246" s="25"/>
      <c r="Q246" s="23"/>
      <c r="S246" s="46"/>
    </row>
    <row r="247" spans="1:19" ht="15.75" customHeight="1" x14ac:dyDescent="0.25">
      <c r="A247" s="6">
        <v>2001</v>
      </c>
      <c r="B247" s="7"/>
      <c r="C247" s="7"/>
      <c r="D247" s="7"/>
      <c r="E247" s="7"/>
      <c r="F247" s="7"/>
      <c r="G247" s="7"/>
      <c r="H247" s="7"/>
      <c r="I247" s="7"/>
      <c r="J247" s="8"/>
      <c r="K247" s="15"/>
      <c r="L247" s="16"/>
      <c r="M247" s="22"/>
      <c r="N247" s="26"/>
      <c r="O247" s="24"/>
      <c r="P247" s="27"/>
      <c r="Q247" s="26"/>
      <c r="S247" s="46"/>
    </row>
    <row r="248" spans="1:19" ht="15.75" customHeight="1" x14ac:dyDescent="0.25">
      <c r="A248" s="6">
        <v>2002</v>
      </c>
      <c r="B248" s="7"/>
      <c r="C248" s="7"/>
      <c r="D248" s="7"/>
      <c r="E248" s="7"/>
      <c r="F248" s="7"/>
      <c r="G248" s="7"/>
      <c r="H248" s="7"/>
      <c r="I248" s="7"/>
      <c r="J248" s="8"/>
      <c r="K248" s="15"/>
      <c r="L248" s="16"/>
      <c r="M248" s="22"/>
      <c r="N248" s="26"/>
      <c r="O248" s="24"/>
      <c r="P248" s="27"/>
      <c r="Q248" s="26"/>
      <c r="S248" s="46"/>
    </row>
    <row r="249" spans="1:19" ht="15.75" customHeight="1" x14ac:dyDescent="0.25">
      <c r="A249" s="6">
        <v>2101</v>
      </c>
      <c r="B249" s="7"/>
      <c r="C249" s="7"/>
      <c r="D249" s="7"/>
      <c r="E249" s="7"/>
      <c r="F249" s="7"/>
      <c r="G249" s="7"/>
      <c r="H249" s="7"/>
      <c r="I249" s="7"/>
      <c r="J249" s="8"/>
      <c r="K249" s="15"/>
      <c r="L249" s="16"/>
      <c r="M249" s="22"/>
      <c r="N249" s="16"/>
      <c r="O249" s="22"/>
      <c r="P249" s="28"/>
      <c r="Q249" s="26"/>
      <c r="R249" s="5"/>
      <c r="S249" s="46"/>
    </row>
    <row r="250" spans="1:19" ht="15.75" customHeight="1" x14ac:dyDescent="0.25">
      <c r="A250" s="6">
        <v>2102</v>
      </c>
      <c r="B250" s="7"/>
      <c r="C250" s="7"/>
      <c r="D250" s="7"/>
      <c r="E250" s="7"/>
      <c r="F250" s="7"/>
      <c r="G250" s="7"/>
      <c r="H250" s="7"/>
      <c r="I250" s="7"/>
      <c r="J250" s="8"/>
      <c r="K250" s="15"/>
      <c r="L250" s="16"/>
      <c r="M250" s="22"/>
      <c r="N250" s="29" t="s">
        <v>20</v>
      </c>
      <c r="O250" s="30">
        <v>11</v>
      </c>
      <c r="P250" s="31">
        <f>J253</f>
        <v>13</v>
      </c>
      <c r="Q250" s="32" t="s">
        <v>4</v>
      </c>
      <c r="R250" s="5"/>
      <c r="S250" s="46"/>
    </row>
    <row r="251" spans="1:19" ht="15.75" customHeight="1" x14ac:dyDescent="0.25">
      <c r="A251" s="6">
        <v>2201</v>
      </c>
      <c r="B251" s="7"/>
      <c r="C251" s="7"/>
      <c r="D251" s="7"/>
      <c r="E251" s="7"/>
      <c r="F251" s="7"/>
      <c r="G251" s="7"/>
      <c r="H251" s="7"/>
      <c r="I251" s="7"/>
      <c r="J251" s="8"/>
      <c r="K251" s="15"/>
      <c r="L251" s="16"/>
      <c r="M251" s="22"/>
      <c r="N251" s="33" t="s">
        <v>21</v>
      </c>
      <c r="O251" s="34">
        <f>IF(O250/B236=0,"",O250/B236)</f>
        <v>0.52380952380952384</v>
      </c>
      <c r="P251" s="35">
        <f>IF(O250/P250=0,"",O250/P250)</f>
        <v>0.84615384615384615</v>
      </c>
      <c r="Q251" s="36" t="s">
        <v>22</v>
      </c>
      <c r="R251" s="5"/>
      <c r="S251" s="46"/>
    </row>
    <row r="252" spans="1:19" ht="15.75" customHeight="1" x14ac:dyDescent="0.25">
      <c r="A252" s="6">
        <v>2202</v>
      </c>
      <c r="B252" s="7"/>
      <c r="C252" s="7"/>
      <c r="D252" s="7"/>
      <c r="E252" s="7"/>
      <c r="F252" s="7"/>
      <c r="G252" s="7"/>
      <c r="H252" s="7"/>
      <c r="I252" s="7"/>
      <c r="J252" s="8"/>
      <c r="K252" s="37"/>
      <c r="L252" s="38"/>
      <c r="M252" s="39"/>
      <c r="N252" s="40"/>
      <c r="O252" s="41"/>
      <c r="P252" s="41"/>
      <c r="Q252" s="42"/>
      <c r="R252" s="5"/>
      <c r="S252" s="46"/>
    </row>
    <row r="253" spans="1:19" ht="18" customHeight="1" x14ac:dyDescent="0.25">
      <c r="A253" s="1"/>
      <c r="B253" s="5"/>
      <c r="C253" s="110" t="s">
        <v>23</v>
      </c>
      <c r="D253" s="111"/>
      <c r="E253" s="111"/>
      <c r="F253" s="111"/>
      <c r="G253" s="111"/>
      <c r="H253" s="111"/>
      <c r="I253" s="112"/>
      <c r="J253" s="43">
        <f>SUM(J243:J252)</f>
        <v>13</v>
      </c>
      <c r="K253" s="44">
        <f>J243/B236</f>
        <v>0.61904761904761907</v>
      </c>
      <c r="L253" s="44">
        <f>IF(J253=0,"",J253/B236)</f>
        <v>0.61904761904761907</v>
      </c>
      <c r="M253" s="44" t="str">
        <f>IF(J245=0,"",L253-K253)</f>
        <v/>
      </c>
      <c r="N253" s="2"/>
      <c r="O253" s="5"/>
      <c r="P253" s="3"/>
      <c r="Q253" s="2"/>
      <c r="R253" s="5"/>
      <c r="S253" s="46"/>
    </row>
    <row r="254" spans="1:19" ht="12.75" customHeight="1" x14ac:dyDescent="0.2">
      <c r="S254" s="46"/>
    </row>
    <row r="255" spans="1:19" ht="12.75" customHeight="1" x14ac:dyDescent="0.2">
      <c r="S255" s="46"/>
    </row>
    <row r="256" spans="1:19" ht="26.25" customHeight="1" x14ac:dyDescent="0.4">
      <c r="A256" s="113" t="s">
        <v>24</v>
      </c>
      <c r="B256" s="114"/>
      <c r="C256" s="114"/>
      <c r="D256" s="114"/>
      <c r="E256" s="114"/>
      <c r="F256" s="114"/>
      <c r="G256" s="114"/>
      <c r="H256" s="114"/>
      <c r="I256" s="114"/>
      <c r="J256" s="4" t="s">
        <v>35</v>
      </c>
      <c r="K256" s="5"/>
      <c r="L256" s="2"/>
      <c r="M256" s="2"/>
      <c r="N256" s="5"/>
      <c r="O256" s="2"/>
      <c r="P256" s="5"/>
      <c r="Q256" s="5"/>
      <c r="R256" s="5"/>
      <c r="S256" s="46"/>
    </row>
    <row r="257" spans="1:19" ht="20.25" customHeight="1" x14ac:dyDescent="0.2">
      <c r="A257" s="115" t="s">
        <v>2</v>
      </c>
      <c r="B257" s="116" t="s">
        <v>3</v>
      </c>
      <c r="C257" s="111"/>
      <c r="D257" s="111"/>
      <c r="E257" s="111"/>
      <c r="F257" s="111"/>
      <c r="G257" s="111"/>
      <c r="H257" s="111"/>
      <c r="I257" s="112"/>
      <c r="J257" s="117" t="s">
        <v>4</v>
      </c>
      <c r="K257" s="108" t="s">
        <v>5</v>
      </c>
      <c r="L257" s="108" t="s">
        <v>6</v>
      </c>
      <c r="M257" s="106" t="s">
        <v>7</v>
      </c>
      <c r="N257" s="108" t="s">
        <v>8</v>
      </c>
      <c r="O257" s="109" t="s">
        <v>9</v>
      </c>
      <c r="P257" s="109" t="s">
        <v>10</v>
      </c>
      <c r="Q257" s="108" t="s">
        <v>11</v>
      </c>
      <c r="S257" s="46"/>
    </row>
    <row r="258" spans="1:19" ht="15.75" customHeight="1" x14ac:dyDescent="0.25">
      <c r="A258" s="107"/>
      <c r="B258" s="6" t="s">
        <v>12</v>
      </c>
      <c r="C258" s="6" t="s">
        <v>13</v>
      </c>
      <c r="D258" s="6" t="s">
        <v>14</v>
      </c>
      <c r="E258" s="6" t="s">
        <v>15</v>
      </c>
      <c r="F258" s="6" t="s">
        <v>16</v>
      </c>
      <c r="G258" s="6" t="s">
        <v>17</v>
      </c>
      <c r="H258" s="6" t="s">
        <v>18</v>
      </c>
      <c r="I258" s="6" t="s">
        <v>19</v>
      </c>
      <c r="J258" s="107"/>
      <c r="K258" s="107"/>
      <c r="L258" s="107"/>
      <c r="M258" s="107"/>
      <c r="N258" s="107"/>
      <c r="O258" s="107"/>
      <c r="P258" s="107"/>
      <c r="Q258" s="107"/>
      <c r="S258" s="46"/>
    </row>
    <row r="259" spans="1:19" ht="15.75" customHeight="1" x14ac:dyDescent="0.25">
      <c r="A259" s="6">
        <v>1501</v>
      </c>
      <c r="B259" s="7">
        <v>6</v>
      </c>
      <c r="C259" s="7"/>
      <c r="D259" s="7"/>
      <c r="E259" s="7"/>
      <c r="F259" s="7"/>
      <c r="G259" s="7"/>
      <c r="H259" s="7"/>
      <c r="I259" s="7"/>
      <c r="J259" s="8"/>
      <c r="K259" s="9"/>
      <c r="L259" s="10"/>
      <c r="M259" s="11"/>
      <c r="N259" s="12"/>
      <c r="O259" s="13">
        <f>B259</f>
        <v>6</v>
      </c>
      <c r="P259" s="14"/>
      <c r="Q259" s="12"/>
      <c r="S259" s="46"/>
    </row>
    <row r="260" spans="1:19" ht="15.75" customHeight="1" x14ac:dyDescent="0.25">
      <c r="A260" s="6">
        <v>1502</v>
      </c>
      <c r="B260" s="7"/>
      <c r="C260" s="7">
        <v>4</v>
      </c>
      <c r="D260" s="7"/>
      <c r="E260" s="7"/>
      <c r="F260" s="7"/>
      <c r="G260" s="7"/>
      <c r="H260" s="7"/>
      <c r="I260" s="7"/>
      <c r="J260" s="8"/>
      <c r="K260" s="15"/>
      <c r="L260" s="16"/>
      <c r="M260" s="17"/>
      <c r="N260" s="18">
        <f>IF(C260=0,"",C260/B259)</f>
        <v>0.66666666666666663</v>
      </c>
      <c r="O260" s="19">
        <v>4</v>
      </c>
      <c r="P260" s="20">
        <f t="shared" ref="P260:P268" si="22">IF(O260=0,"",O260/O259)</f>
        <v>0.66666666666666663</v>
      </c>
      <c r="Q260" s="20">
        <f t="shared" ref="Q260:Q268" si="23">IF(O260=0,"",100%-P260)</f>
        <v>0.33333333333333337</v>
      </c>
      <c r="S260" s="46"/>
    </row>
    <row r="261" spans="1:19" ht="15.75" customHeight="1" x14ac:dyDescent="0.25">
      <c r="A261" s="6">
        <v>1601</v>
      </c>
      <c r="B261" s="7"/>
      <c r="C261" s="7"/>
      <c r="D261" s="7">
        <v>4</v>
      </c>
      <c r="E261" s="7"/>
      <c r="F261" s="7"/>
      <c r="G261" s="7"/>
      <c r="H261" s="7"/>
      <c r="I261" s="7"/>
      <c r="J261" s="8"/>
      <c r="K261" s="15"/>
      <c r="L261" s="16"/>
      <c r="M261" s="17"/>
      <c r="N261" s="18">
        <f>IF(D261=0,"",D261/C260)</f>
        <v>1</v>
      </c>
      <c r="O261" s="19">
        <v>4</v>
      </c>
      <c r="P261" s="20">
        <f t="shared" si="22"/>
        <v>1</v>
      </c>
      <c r="Q261" s="20">
        <f t="shared" si="23"/>
        <v>0</v>
      </c>
      <c r="R261" s="21">
        <f>O261/O259</f>
        <v>0.66666666666666663</v>
      </c>
      <c r="S261" s="46"/>
    </row>
    <row r="262" spans="1:19" ht="15.75" customHeight="1" x14ac:dyDescent="0.25">
      <c r="A262" s="6">
        <v>1602</v>
      </c>
      <c r="B262" s="7"/>
      <c r="C262" s="7"/>
      <c r="D262" s="7"/>
      <c r="E262" s="7">
        <v>4</v>
      </c>
      <c r="F262" s="7"/>
      <c r="G262" s="7"/>
      <c r="H262" s="7"/>
      <c r="I262" s="7"/>
      <c r="J262" s="8"/>
      <c r="K262" s="15"/>
      <c r="L262" s="16"/>
      <c r="M262" s="17"/>
      <c r="N262" s="18">
        <f>IF(E262=0,"",E262/D261)</f>
        <v>1</v>
      </c>
      <c r="O262" s="19">
        <v>4</v>
      </c>
      <c r="P262" s="20">
        <f t="shared" si="22"/>
        <v>1</v>
      </c>
      <c r="Q262" s="20">
        <f t="shared" si="23"/>
        <v>0</v>
      </c>
      <c r="S262" s="46"/>
    </row>
    <row r="263" spans="1:19" ht="15.75" customHeight="1" x14ac:dyDescent="0.25">
      <c r="A263" s="6">
        <v>1701</v>
      </c>
      <c r="B263" s="7"/>
      <c r="C263" s="7"/>
      <c r="D263" s="7"/>
      <c r="E263" s="7"/>
      <c r="F263" s="7">
        <v>2</v>
      </c>
      <c r="G263" s="7"/>
      <c r="H263" s="7"/>
      <c r="I263" s="7"/>
      <c r="J263" s="8"/>
      <c r="K263" s="15"/>
      <c r="L263" s="16"/>
      <c r="M263" s="17"/>
      <c r="N263" s="18">
        <f>IF(F263=0,"",F263/E262)</f>
        <v>0.5</v>
      </c>
      <c r="O263" s="19">
        <v>2</v>
      </c>
      <c r="P263" s="20">
        <f t="shared" si="22"/>
        <v>0.5</v>
      </c>
      <c r="Q263" s="20">
        <f t="shared" si="23"/>
        <v>0.5</v>
      </c>
      <c r="S263" s="46"/>
    </row>
    <row r="264" spans="1:19" ht="15.75" customHeight="1" x14ac:dyDescent="0.25">
      <c r="A264" s="6">
        <v>1702</v>
      </c>
      <c r="B264" s="7"/>
      <c r="C264" s="7"/>
      <c r="D264" s="7"/>
      <c r="E264" s="7"/>
      <c r="F264" s="7"/>
      <c r="G264" s="7">
        <v>2</v>
      </c>
      <c r="H264" s="7"/>
      <c r="I264" s="7"/>
      <c r="J264" s="8"/>
      <c r="K264" s="15"/>
      <c r="L264" s="16"/>
      <c r="M264" s="17"/>
      <c r="N264" s="18">
        <f>IF(G264=0,"",G264/F263)</f>
        <v>1</v>
      </c>
      <c r="O264" s="19">
        <v>2</v>
      </c>
      <c r="P264" s="20">
        <f t="shared" si="22"/>
        <v>1</v>
      </c>
      <c r="Q264" s="20">
        <f t="shared" si="23"/>
        <v>0</v>
      </c>
      <c r="S264" s="46"/>
    </row>
    <row r="265" spans="1:19" ht="15.75" customHeight="1" x14ac:dyDescent="0.25">
      <c r="A265" s="6">
        <v>1801</v>
      </c>
      <c r="B265" s="7"/>
      <c r="C265" s="7"/>
      <c r="D265" s="7"/>
      <c r="E265" s="7"/>
      <c r="F265" s="7"/>
      <c r="G265" s="7"/>
      <c r="H265" s="7">
        <v>2</v>
      </c>
      <c r="I265" s="7"/>
      <c r="J265" s="8"/>
      <c r="K265" s="15"/>
      <c r="L265" s="16"/>
      <c r="M265" s="17"/>
      <c r="N265" s="18">
        <f>IF(H265=0,"",H265/G264)</f>
        <v>1</v>
      </c>
      <c r="O265" s="19">
        <v>2</v>
      </c>
      <c r="P265" s="20">
        <f t="shared" si="22"/>
        <v>1</v>
      </c>
      <c r="Q265" s="20">
        <f t="shared" si="23"/>
        <v>0</v>
      </c>
      <c r="S265" s="46"/>
    </row>
    <row r="266" spans="1:19" ht="15.75" customHeight="1" x14ac:dyDescent="0.25">
      <c r="A266" s="6">
        <v>1802</v>
      </c>
      <c r="B266" s="7"/>
      <c r="C266" s="7"/>
      <c r="D266" s="7"/>
      <c r="E266" s="7"/>
      <c r="F266" s="7"/>
      <c r="G266" s="7"/>
      <c r="H266" s="7"/>
      <c r="I266" s="7">
        <v>2</v>
      </c>
      <c r="J266" s="8">
        <v>2</v>
      </c>
      <c r="K266" s="15"/>
      <c r="L266" s="16"/>
      <c r="M266" s="17"/>
      <c r="N266" s="18">
        <f>IF(I266=0,"",I266/H265)</f>
        <v>1</v>
      </c>
      <c r="O266" s="19">
        <v>2</v>
      </c>
      <c r="P266" s="20">
        <f t="shared" si="22"/>
        <v>1</v>
      </c>
      <c r="Q266" s="20">
        <f t="shared" si="23"/>
        <v>0</v>
      </c>
      <c r="S266" s="46"/>
    </row>
    <row r="267" spans="1:19" ht="15.75" customHeight="1" x14ac:dyDescent="0.25">
      <c r="A267" s="6">
        <v>1901</v>
      </c>
      <c r="B267" s="7"/>
      <c r="C267" s="7"/>
      <c r="D267" s="7"/>
      <c r="E267" s="7"/>
      <c r="F267" s="7"/>
      <c r="G267" s="7"/>
      <c r="H267" s="7"/>
      <c r="I267" s="7"/>
      <c r="J267" s="8"/>
      <c r="K267" s="15"/>
      <c r="L267" s="16"/>
      <c r="M267" s="17"/>
      <c r="N267" s="18"/>
      <c r="O267" s="19"/>
      <c r="P267" s="20" t="str">
        <f t="shared" si="22"/>
        <v/>
      </c>
      <c r="Q267" s="20" t="str">
        <f t="shared" si="23"/>
        <v/>
      </c>
      <c r="S267" s="46"/>
    </row>
    <row r="268" spans="1:19" ht="15.75" customHeight="1" x14ac:dyDescent="0.25">
      <c r="A268" s="6">
        <v>1902</v>
      </c>
      <c r="B268" s="7"/>
      <c r="C268" s="7"/>
      <c r="D268" s="7"/>
      <c r="E268" s="7"/>
      <c r="F268" s="7"/>
      <c r="G268" s="7"/>
      <c r="H268" s="7"/>
      <c r="I268" s="7"/>
      <c r="J268" s="8"/>
      <c r="K268" s="15"/>
      <c r="L268" s="16"/>
      <c r="M268" s="17"/>
      <c r="N268" s="18"/>
      <c r="O268" s="19"/>
      <c r="P268" s="20" t="str">
        <f t="shared" si="22"/>
        <v/>
      </c>
      <c r="Q268" s="20" t="str">
        <f t="shared" si="23"/>
        <v/>
      </c>
      <c r="S268" s="46"/>
    </row>
    <row r="269" spans="1:19" ht="15.75" customHeight="1" x14ac:dyDescent="0.25">
      <c r="A269" s="6">
        <v>2001</v>
      </c>
      <c r="B269" s="7"/>
      <c r="C269" s="7"/>
      <c r="D269" s="7"/>
      <c r="E269" s="7"/>
      <c r="F269" s="7"/>
      <c r="G269" s="7"/>
      <c r="H269" s="7"/>
      <c r="I269" s="7"/>
      <c r="J269" s="8"/>
      <c r="K269" s="15"/>
      <c r="L269" s="16"/>
      <c r="M269" s="22"/>
      <c r="N269" s="23"/>
      <c r="O269" s="24"/>
      <c r="P269" s="25"/>
      <c r="Q269" s="23"/>
      <c r="S269" s="46"/>
    </row>
    <row r="270" spans="1:19" ht="15.75" customHeight="1" x14ac:dyDescent="0.25">
      <c r="A270" s="6">
        <v>2002</v>
      </c>
      <c r="B270" s="7"/>
      <c r="C270" s="7"/>
      <c r="D270" s="7"/>
      <c r="E270" s="7"/>
      <c r="F270" s="7"/>
      <c r="G270" s="7"/>
      <c r="H270" s="7"/>
      <c r="I270" s="7"/>
      <c r="J270" s="8"/>
      <c r="K270" s="15"/>
      <c r="L270" s="16"/>
      <c r="M270" s="22"/>
      <c r="N270" s="26"/>
      <c r="O270" s="24"/>
      <c r="P270" s="27"/>
      <c r="Q270" s="26"/>
      <c r="S270" s="46"/>
    </row>
    <row r="271" spans="1:19" ht="15.75" customHeight="1" x14ac:dyDescent="0.25">
      <c r="A271" s="6">
        <v>2101</v>
      </c>
      <c r="B271" s="7"/>
      <c r="C271" s="7"/>
      <c r="D271" s="7"/>
      <c r="E271" s="7"/>
      <c r="F271" s="7"/>
      <c r="G271" s="7"/>
      <c r="H271" s="7"/>
      <c r="I271" s="7"/>
      <c r="J271" s="8"/>
      <c r="K271" s="15"/>
      <c r="L271" s="16"/>
      <c r="M271" s="22"/>
      <c r="N271" s="26"/>
      <c r="O271" s="24"/>
      <c r="P271" s="27"/>
      <c r="Q271" s="26"/>
      <c r="S271" s="46"/>
    </row>
    <row r="272" spans="1:19" ht="15.75" customHeight="1" x14ac:dyDescent="0.25">
      <c r="A272" s="6">
        <v>2102</v>
      </c>
      <c r="B272" s="7"/>
      <c r="C272" s="7"/>
      <c r="D272" s="7"/>
      <c r="E272" s="7"/>
      <c r="F272" s="7"/>
      <c r="G272" s="7"/>
      <c r="H272" s="7"/>
      <c r="I272" s="7"/>
      <c r="J272" s="8"/>
      <c r="K272" s="15"/>
      <c r="L272" s="16"/>
      <c r="M272" s="22"/>
      <c r="N272" s="16"/>
      <c r="O272" s="22"/>
      <c r="P272" s="28"/>
      <c r="Q272" s="26"/>
      <c r="R272" s="5"/>
      <c r="S272" s="46"/>
    </row>
    <row r="273" spans="1:19" ht="15.75" customHeight="1" x14ac:dyDescent="0.25">
      <c r="A273" s="6">
        <v>2201</v>
      </c>
      <c r="B273" s="7"/>
      <c r="C273" s="7"/>
      <c r="D273" s="7"/>
      <c r="E273" s="7"/>
      <c r="F273" s="7"/>
      <c r="G273" s="7"/>
      <c r="H273" s="7"/>
      <c r="I273" s="7"/>
      <c r="J273" s="8"/>
      <c r="K273" s="15"/>
      <c r="L273" s="16"/>
      <c r="M273" s="22"/>
      <c r="N273" s="29" t="s">
        <v>20</v>
      </c>
      <c r="O273" s="30">
        <v>2</v>
      </c>
      <c r="P273" s="31">
        <f>IF(SUM(J261:J273)=0,"",SUM(J261:J273))</f>
        <v>2</v>
      </c>
      <c r="Q273" s="32" t="s">
        <v>4</v>
      </c>
      <c r="R273" s="5"/>
      <c r="S273" s="46"/>
    </row>
    <row r="274" spans="1:19" ht="15.75" customHeight="1" x14ac:dyDescent="0.25">
      <c r="A274" s="6">
        <v>2202</v>
      </c>
      <c r="B274" s="7"/>
      <c r="C274" s="7"/>
      <c r="D274" s="7"/>
      <c r="E274" s="7"/>
      <c r="F274" s="7"/>
      <c r="G274" s="7"/>
      <c r="H274" s="7"/>
      <c r="I274" s="7"/>
      <c r="J274" s="8"/>
      <c r="K274" s="15"/>
      <c r="L274" s="16"/>
      <c r="M274" s="22"/>
      <c r="N274" s="33" t="s">
        <v>21</v>
      </c>
      <c r="O274" s="34">
        <f>IF(O273/B259=0,"",O273/B259)</f>
        <v>0.33333333333333331</v>
      </c>
      <c r="P274" s="35">
        <f>IF(O273/P273=0,"",O273/P273)</f>
        <v>1</v>
      </c>
      <c r="Q274" s="36" t="s">
        <v>22</v>
      </c>
      <c r="R274" s="5"/>
      <c r="S274" s="46"/>
    </row>
    <row r="275" spans="1:19" ht="15.75" customHeight="1" x14ac:dyDescent="0.25">
      <c r="A275" s="6">
        <v>2301</v>
      </c>
      <c r="B275" s="7"/>
      <c r="C275" s="7"/>
      <c r="D275" s="7"/>
      <c r="E275" s="7"/>
      <c r="F275" s="7"/>
      <c r="G275" s="7"/>
      <c r="H275" s="7"/>
      <c r="I275" s="7"/>
      <c r="J275" s="8"/>
      <c r="K275" s="37"/>
      <c r="L275" s="38"/>
      <c r="M275" s="39"/>
      <c r="N275" s="40"/>
      <c r="O275" s="41"/>
      <c r="P275" s="41"/>
      <c r="Q275" s="42"/>
      <c r="R275" s="5"/>
      <c r="S275" s="46"/>
    </row>
    <row r="276" spans="1:19" ht="18" customHeight="1" x14ac:dyDescent="0.25">
      <c r="A276" s="1"/>
      <c r="B276" s="5"/>
      <c r="C276" s="110" t="s">
        <v>23</v>
      </c>
      <c r="D276" s="111"/>
      <c r="E276" s="111"/>
      <c r="F276" s="111"/>
      <c r="G276" s="111"/>
      <c r="H276" s="111"/>
      <c r="I276" s="112"/>
      <c r="J276" s="43">
        <f>SUM(J266:J272)</f>
        <v>2</v>
      </c>
      <c r="K276" s="44">
        <f>IF(J266=0,"",J266/B259)</f>
        <v>0.33333333333333331</v>
      </c>
      <c r="L276" s="44">
        <f>IF(J276=0,"",J276/B259)</f>
        <v>0.33333333333333331</v>
      </c>
      <c r="M276" s="44" t="str">
        <f>IF(J268=0,"",L276-K276)</f>
        <v/>
      </c>
      <c r="N276" s="2"/>
      <c r="O276" s="5"/>
      <c r="P276" s="3"/>
      <c r="Q276" s="2"/>
      <c r="R276" s="5"/>
      <c r="S276" s="46"/>
    </row>
    <row r="277" spans="1:19" ht="12.75" customHeight="1" x14ac:dyDescent="0.2">
      <c r="S277" s="46"/>
    </row>
    <row r="278" spans="1:19" ht="12.75" customHeight="1" x14ac:dyDescent="0.2"/>
    <row r="279" spans="1:19" ht="26.25" customHeight="1" x14ac:dyDescent="0.4">
      <c r="A279" s="113" t="s">
        <v>24</v>
      </c>
      <c r="B279" s="114"/>
      <c r="C279" s="114"/>
      <c r="D279" s="114"/>
      <c r="E279" s="114"/>
      <c r="F279" s="114"/>
      <c r="G279" s="114"/>
      <c r="H279" s="114"/>
      <c r="I279" s="114"/>
      <c r="J279" s="4" t="s">
        <v>36</v>
      </c>
      <c r="K279" s="5"/>
      <c r="L279" s="2"/>
      <c r="M279" s="2"/>
      <c r="N279" s="5"/>
      <c r="O279" s="2"/>
      <c r="P279" s="5"/>
      <c r="Q279" s="5"/>
      <c r="R279" s="5"/>
    </row>
    <row r="280" spans="1:19" ht="20.25" customHeight="1" x14ac:dyDescent="0.2">
      <c r="A280" s="115" t="s">
        <v>2</v>
      </c>
      <c r="B280" s="116" t="s">
        <v>3</v>
      </c>
      <c r="C280" s="111"/>
      <c r="D280" s="111"/>
      <c r="E280" s="111"/>
      <c r="F280" s="111"/>
      <c r="G280" s="111"/>
      <c r="H280" s="111"/>
      <c r="I280" s="112"/>
      <c r="J280" s="117" t="s">
        <v>4</v>
      </c>
      <c r="K280" s="108" t="s">
        <v>5</v>
      </c>
      <c r="L280" s="108" t="s">
        <v>6</v>
      </c>
      <c r="M280" s="106" t="s">
        <v>7</v>
      </c>
      <c r="N280" s="108" t="s">
        <v>8</v>
      </c>
      <c r="O280" s="109" t="s">
        <v>9</v>
      </c>
      <c r="P280" s="109" t="s">
        <v>10</v>
      </c>
      <c r="Q280" s="108" t="s">
        <v>11</v>
      </c>
    </row>
    <row r="281" spans="1:19" ht="15.75" customHeight="1" x14ac:dyDescent="0.25">
      <c r="A281" s="107"/>
      <c r="B281" s="6" t="s">
        <v>12</v>
      </c>
      <c r="C281" s="6" t="s">
        <v>13</v>
      </c>
      <c r="D281" s="6" t="s">
        <v>14</v>
      </c>
      <c r="E281" s="6" t="s">
        <v>15</v>
      </c>
      <c r="F281" s="6" t="s">
        <v>16</v>
      </c>
      <c r="G281" s="6" t="s">
        <v>17</v>
      </c>
      <c r="H281" s="6" t="s">
        <v>18</v>
      </c>
      <c r="I281" s="6" t="s">
        <v>19</v>
      </c>
      <c r="J281" s="107"/>
      <c r="K281" s="107"/>
      <c r="L281" s="107"/>
      <c r="M281" s="107"/>
      <c r="N281" s="107"/>
      <c r="O281" s="107"/>
      <c r="P281" s="107"/>
      <c r="Q281" s="107"/>
    </row>
    <row r="282" spans="1:19" ht="15.75" customHeight="1" x14ac:dyDescent="0.25">
      <c r="A282" s="6">
        <v>1502</v>
      </c>
      <c r="B282" s="7">
        <v>16</v>
      </c>
      <c r="C282" s="7"/>
      <c r="D282" s="7"/>
      <c r="E282" s="7"/>
      <c r="F282" s="7"/>
      <c r="G282" s="7"/>
      <c r="H282" s="7"/>
      <c r="I282" s="7"/>
      <c r="J282" s="8"/>
      <c r="K282" s="9"/>
      <c r="L282" s="10"/>
      <c r="M282" s="11"/>
      <c r="N282" s="12"/>
      <c r="O282" s="13">
        <f>B282</f>
        <v>16</v>
      </c>
      <c r="P282" s="14"/>
      <c r="Q282" s="12"/>
    </row>
    <row r="283" spans="1:19" ht="15.75" customHeight="1" x14ac:dyDescent="0.25">
      <c r="A283" s="6">
        <v>1601</v>
      </c>
      <c r="B283" s="7"/>
      <c r="C283" s="7">
        <v>15</v>
      </c>
      <c r="D283" s="7"/>
      <c r="E283" s="7"/>
      <c r="F283" s="7"/>
      <c r="G283" s="7"/>
      <c r="H283" s="7"/>
      <c r="I283" s="7"/>
      <c r="J283" s="8"/>
      <c r="K283" s="15"/>
      <c r="L283" s="16"/>
      <c r="M283" s="17"/>
      <c r="N283" s="18">
        <f>IF(C283=0,"",C283/B282)</f>
        <v>0.9375</v>
      </c>
      <c r="O283" s="19">
        <v>15</v>
      </c>
      <c r="P283" s="20">
        <f t="shared" ref="P283:P289" si="24">IF(O283=0,"",O283/O282)</f>
        <v>0.9375</v>
      </c>
      <c r="Q283" s="20">
        <f t="shared" ref="Q283:Q289" si="25">IF(O283=0,"",100%-P283)</f>
        <v>6.25E-2</v>
      </c>
    </row>
    <row r="284" spans="1:19" ht="15.75" customHeight="1" x14ac:dyDescent="0.25">
      <c r="A284" s="6">
        <v>1602</v>
      </c>
      <c r="B284" s="7"/>
      <c r="C284" s="7"/>
      <c r="D284" s="7">
        <v>13</v>
      </c>
      <c r="E284" s="7"/>
      <c r="F284" s="7"/>
      <c r="G284" s="7"/>
      <c r="H284" s="7"/>
      <c r="I284" s="7"/>
      <c r="J284" s="8"/>
      <c r="K284" s="15"/>
      <c r="L284" s="16"/>
      <c r="M284" s="17"/>
      <c r="N284" s="18">
        <f>IF(D284=0,"",D284/C283)</f>
        <v>0.8666666666666667</v>
      </c>
      <c r="O284" s="19">
        <v>14</v>
      </c>
      <c r="P284" s="20">
        <f t="shared" si="24"/>
        <v>0.93333333333333335</v>
      </c>
      <c r="Q284" s="20">
        <f t="shared" si="25"/>
        <v>6.6666666666666652E-2</v>
      </c>
      <c r="R284" s="21">
        <f>O284/O282</f>
        <v>0.875</v>
      </c>
    </row>
    <row r="285" spans="1:19" ht="15.75" customHeight="1" x14ac:dyDescent="0.25">
      <c r="A285" s="6">
        <v>1701</v>
      </c>
      <c r="B285" s="7"/>
      <c r="C285" s="7"/>
      <c r="D285" s="7"/>
      <c r="E285" s="7">
        <v>11</v>
      </c>
      <c r="F285" s="7"/>
      <c r="G285" s="7"/>
      <c r="H285" s="7"/>
      <c r="I285" s="7"/>
      <c r="J285" s="8"/>
      <c r="K285" s="15"/>
      <c r="L285" s="16"/>
      <c r="M285" s="17"/>
      <c r="N285" s="18">
        <f>IF(E285=0,"",E285/D284)</f>
        <v>0.84615384615384615</v>
      </c>
      <c r="O285" s="19">
        <v>11</v>
      </c>
      <c r="P285" s="20">
        <f t="shared" si="24"/>
        <v>0.7857142857142857</v>
      </c>
      <c r="Q285" s="20">
        <f t="shared" si="25"/>
        <v>0.2142857142857143</v>
      </c>
    </row>
    <row r="286" spans="1:19" ht="15.75" customHeight="1" x14ac:dyDescent="0.25">
      <c r="A286" s="6">
        <v>1702</v>
      </c>
      <c r="B286" s="7"/>
      <c r="C286" s="7"/>
      <c r="D286" s="7"/>
      <c r="E286" s="7"/>
      <c r="F286" s="7">
        <v>10</v>
      </c>
      <c r="G286" s="7"/>
      <c r="H286" s="7"/>
      <c r="I286" s="7"/>
      <c r="J286" s="8"/>
      <c r="K286" s="15"/>
      <c r="L286" s="16"/>
      <c r="M286" s="17"/>
      <c r="N286" s="18">
        <f>IF(F286=0,"",F286/E285)</f>
        <v>0.90909090909090906</v>
      </c>
      <c r="O286" s="19">
        <v>11</v>
      </c>
      <c r="P286" s="20">
        <f t="shared" si="24"/>
        <v>1</v>
      </c>
      <c r="Q286" s="20">
        <f t="shared" si="25"/>
        <v>0</v>
      </c>
    </row>
    <row r="287" spans="1:19" ht="15.75" customHeight="1" x14ac:dyDescent="0.25">
      <c r="A287" s="6">
        <v>1801</v>
      </c>
      <c r="B287" s="7"/>
      <c r="C287" s="7"/>
      <c r="D287" s="7"/>
      <c r="E287" s="7"/>
      <c r="F287" s="7"/>
      <c r="G287" s="7">
        <v>10</v>
      </c>
      <c r="H287" s="7"/>
      <c r="I287" s="7"/>
      <c r="J287" s="8"/>
      <c r="K287" s="15"/>
      <c r="L287" s="16"/>
      <c r="M287" s="17"/>
      <c r="N287" s="18">
        <f>IF(G287=0,"",G287/F286)</f>
        <v>1</v>
      </c>
      <c r="O287" s="19">
        <v>11</v>
      </c>
      <c r="P287" s="20">
        <f t="shared" si="24"/>
        <v>1</v>
      </c>
      <c r="Q287" s="20">
        <f t="shared" si="25"/>
        <v>0</v>
      </c>
    </row>
    <row r="288" spans="1:19" ht="15.75" customHeight="1" x14ac:dyDescent="0.25">
      <c r="A288" s="6">
        <v>1802</v>
      </c>
      <c r="B288" s="7"/>
      <c r="C288" s="7"/>
      <c r="D288" s="7"/>
      <c r="E288" s="7"/>
      <c r="F288" s="7"/>
      <c r="G288" s="7"/>
      <c r="H288" s="7">
        <v>10</v>
      </c>
      <c r="I288" s="7"/>
      <c r="J288" s="8"/>
      <c r="K288" s="15"/>
      <c r="L288" s="16"/>
      <c r="M288" s="17"/>
      <c r="N288" s="18">
        <f>IF(H288=0,"",H288/G287)</f>
        <v>1</v>
      </c>
      <c r="O288" s="19">
        <v>10</v>
      </c>
      <c r="P288" s="20">
        <f t="shared" si="24"/>
        <v>0.90909090909090906</v>
      </c>
      <c r="Q288" s="20">
        <f t="shared" si="25"/>
        <v>9.0909090909090939E-2</v>
      </c>
    </row>
    <row r="289" spans="1:18" ht="15.75" customHeight="1" x14ac:dyDescent="0.25">
      <c r="A289" s="6">
        <v>1901</v>
      </c>
      <c r="B289" s="7"/>
      <c r="C289" s="7"/>
      <c r="D289" s="7"/>
      <c r="E289" s="7"/>
      <c r="F289" s="7"/>
      <c r="G289" s="7"/>
      <c r="H289" s="7"/>
      <c r="I289" s="7">
        <v>8</v>
      </c>
      <c r="J289" s="8">
        <v>4</v>
      </c>
      <c r="K289" s="15"/>
      <c r="L289" s="16"/>
      <c r="M289" s="17"/>
      <c r="N289" s="18">
        <f>IF(I289=0,"",I289/H288)</f>
        <v>0.8</v>
      </c>
      <c r="O289" s="19">
        <v>10</v>
      </c>
      <c r="P289" s="20">
        <f t="shared" si="24"/>
        <v>1</v>
      </c>
      <c r="Q289" s="20">
        <f t="shared" si="25"/>
        <v>0</v>
      </c>
    </row>
    <row r="290" spans="1:18" ht="15.75" customHeight="1" x14ac:dyDescent="0.25">
      <c r="A290" s="6">
        <v>1902</v>
      </c>
      <c r="B290" s="7"/>
      <c r="C290" s="7"/>
      <c r="D290" s="7"/>
      <c r="E290" s="7"/>
      <c r="F290" s="7"/>
      <c r="G290" s="7"/>
      <c r="H290" s="7"/>
      <c r="I290" s="7">
        <v>5</v>
      </c>
      <c r="J290" s="8">
        <v>3</v>
      </c>
      <c r="K290" s="15"/>
      <c r="L290" s="16"/>
      <c r="M290" s="17"/>
      <c r="N290" s="18"/>
      <c r="O290" s="19">
        <v>5</v>
      </c>
      <c r="P290" s="20"/>
      <c r="Q290" s="20"/>
    </row>
    <row r="291" spans="1:18" ht="15.75" customHeight="1" x14ac:dyDescent="0.25">
      <c r="A291" s="6">
        <v>2001</v>
      </c>
      <c r="B291" s="7"/>
      <c r="C291" s="7"/>
      <c r="D291" s="7"/>
      <c r="E291" s="7"/>
      <c r="F291" s="7"/>
      <c r="G291" s="7"/>
      <c r="H291" s="7"/>
      <c r="I291" s="7">
        <v>2</v>
      </c>
      <c r="J291" s="8">
        <v>2</v>
      </c>
      <c r="K291" s="15"/>
      <c r="L291" s="16"/>
      <c r="M291" s="17"/>
      <c r="N291" s="18"/>
      <c r="O291" s="19">
        <v>2</v>
      </c>
      <c r="P291" s="20"/>
      <c r="Q291" s="20"/>
    </row>
    <row r="292" spans="1:18" ht="15.75" customHeight="1" x14ac:dyDescent="0.25">
      <c r="A292" s="6">
        <v>2002</v>
      </c>
      <c r="B292" s="7"/>
      <c r="C292" s="7"/>
      <c r="D292" s="7"/>
      <c r="E292" s="7"/>
      <c r="F292" s="7"/>
      <c r="G292" s="7"/>
      <c r="H292" s="7"/>
      <c r="I292" s="7"/>
      <c r="J292" s="8"/>
      <c r="K292" s="15"/>
      <c r="L292" s="16"/>
      <c r="M292" s="22"/>
      <c r="N292" s="23"/>
      <c r="O292" s="24"/>
      <c r="P292" s="25"/>
      <c r="Q292" s="23"/>
    </row>
    <row r="293" spans="1:18" ht="15.75" customHeight="1" x14ac:dyDescent="0.25">
      <c r="A293" s="6">
        <v>2101</v>
      </c>
      <c r="B293" s="7"/>
      <c r="C293" s="7"/>
      <c r="D293" s="7"/>
      <c r="E293" s="7"/>
      <c r="F293" s="7"/>
      <c r="G293" s="7"/>
      <c r="H293" s="7"/>
      <c r="I293" s="7"/>
      <c r="J293" s="8"/>
      <c r="K293" s="15"/>
      <c r="L293" s="16"/>
      <c r="M293" s="22"/>
      <c r="N293" s="26"/>
      <c r="O293" s="24"/>
      <c r="P293" s="27"/>
      <c r="Q293" s="26"/>
    </row>
    <row r="294" spans="1:18" ht="15.75" customHeight="1" x14ac:dyDescent="0.25">
      <c r="A294" s="6">
        <v>2102</v>
      </c>
      <c r="B294" s="7"/>
      <c r="C294" s="7"/>
      <c r="D294" s="7"/>
      <c r="E294" s="7"/>
      <c r="F294" s="7"/>
      <c r="G294" s="7"/>
      <c r="H294" s="7"/>
      <c r="I294" s="7"/>
      <c r="J294" s="8"/>
      <c r="K294" s="15"/>
      <c r="L294" s="16"/>
      <c r="M294" s="22"/>
      <c r="N294" s="26"/>
      <c r="O294" s="24"/>
      <c r="P294" s="27"/>
      <c r="Q294" s="26"/>
    </row>
    <row r="295" spans="1:18" ht="15.75" customHeight="1" x14ac:dyDescent="0.25">
      <c r="A295" s="6">
        <v>2201</v>
      </c>
      <c r="B295" s="7"/>
      <c r="C295" s="7"/>
      <c r="D295" s="7"/>
      <c r="E295" s="7"/>
      <c r="F295" s="7"/>
      <c r="G295" s="7"/>
      <c r="H295" s="7"/>
      <c r="I295" s="7"/>
      <c r="J295" s="8"/>
      <c r="K295" s="15"/>
      <c r="L295" s="16"/>
      <c r="M295" s="22"/>
      <c r="N295" s="16"/>
      <c r="O295" s="22"/>
      <c r="P295" s="28"/>
      <c r="Q295" s="26"/>
      <c r="R295" s="5"/>
    </row>
    <row r="296" spans="1:18" ht="15.75" customHeight="1" x14ac:dyDescent="0.25">
      <c r="A296" s="6">
        <v>2202</v>
      </c>
      <c r="B296" s="7"/>
      <c r="C296" s="7"/>
      <c r="D296" s="7"/>
      <c r="E296" s="7"/>
      <c r="F296" s="7"/>
      <c r="G296" s="7"/>
      <c r="H296" s="7"/>
      <c r="I296" s="7"/>
      <c r="J296" s="8"/>
      <c r="K296" s="15"/>
      <c r="L296" s="16"/>
      <c r="M296" s="22"/>
      <c r="N296" s="29" t="s">
        <v>20</v>
      </c>
      <c r="O296" s="30">
        <v>3</v>
      </c>
      <c r="P296" s="31">
        <f>IF(SUM(J284:J296)=0,"",SUM(J284:J296))</f>
        <v>9</v>
      </c>
      <c r="Q296" s="32" t="s">
        <v>4</v>
      </c>
      <c r="R296" s="5"/>
    </row>
    <row r="297" spans="1:18" ht="15.75" customHeight="1" x14ac:dyDescent="0.25">
      <c r="A297" s="6">
        <v>2301</v>
      </c>
      <c r="B297" s="7"/>
      <c r="C297" s="7"/>
      <c r="D297" s="7"/>
      <c r="E297" s="7"/>
      <c r="F297" s="7"/>
      <c r="G297" s="7"/>
      <c r="H297" s="7"/>
      <c r="I297" s="7"/>
      <c r="J297" s="8"/>
      <c r="K297" s="15"/>
      <c r="L297" s="16"/>
      <c r="M297" s="22"/>
      <c r="N297" s="33" t="s">
        <v>21</v>
      </c>
      <c r="O297" s="34">
        <f>IF(O296/B282=0,"",O296/B282)</f>
        <v>0.1875</v>
      </c>
      <c r="P297" s="35">
        <f>IF(O296/P296=0,"",O296/P296)</f>
        <v>0.33333333333333331</v>
      </c>
      <c r="Q297" s="36" t="s">
        <v>22</v>
      </c>
      <c r="R297" s="5"/>
    </row>
    <row r="298" spans="1:18" ht="15.75" customHeight="1" x14ac:dyDescent="0.25">
      <c r="A298" s="6">
        <v>2302</v>
      </c>
      <c r="B298" s="7"/>
      <c r="C298" s="7"/>
      <c r="D298" s="7"/>
      <c r="E298" s="7"/>
      <c r="F298" s="7"/>
      <c r="G298" s="7"/>
      <c r="H298" s="7"/>
      <c r="I298" s="7"/>
      <c r="J298" s="8"/>
      <c r="K298" s="37"/>
      <c r="L298" s="38"/>
      <c r="M298" s="39"/>
      <c r="N298" s="40"/>
      <c r="O298" s="41"/>
      <c r="P298" s="41"/>
      <c r="Q298" s="42"/>
      <c r="R298" s="5"/>
    </row>
    <row r="299" spans="1:18" ht="18" customHeight="1" x14ac:dyDescent="0.25">
      <c r="A299" s="1"/>
      <c r="B299" s="5"/>
      <c r="C299" s="110" t="s">
        <v>23</v>
      </c>
      <c r="D299" s="111"/>
      <c r="E299" s="111"/>
      <c r="F299" s="111"/>
      <c r="G299" s="111"/>
      <c r="H299" s="111"/>
      <c r="I299" s="112"/>
      <c r="J299" s="43">
        <f>SUM(J289:J295)</f>
        <v>9</v>
      </c>
      <c r="K299" s="44">
        <f>J289/B282</f>
        <v>0.25</v>
      </c>
      <c r="L299" s="44">
        <f>J299/B282</f>
        <v>0.5625</v>
      </c>
      <c r="M299" s="44">
        <f>IF(J291=0,"",L299-K299)</f>
        <v>0.3125</v>
      </c>
      <c r="N299" s="2"/>
      <c r="O299" s="5"/>
      <c r="P299" s="3"/>
      <c r="Q299" s="2"/>
      <c r="R299" s="5"/>
    </row>
    <row r="300" spans="1:18" ht="12.75" customHeight="1" x14ac:dyDescent="0.2"/>
    <row r="301" spans="1:18" ht="12.75" customHeight="1" x14ac:dyDescent="0.2"/>
    <row r="302" spans="1:18" ht="26.25" customHeight="1" x14ac:dyDescent="0.4">
      <c r="A302" s="113" t="s">
        <v>24</v>
      </c>
      <c r="B302" s="114"/>
      <c r="C302" s="114"/>
      <c r="D302" s="114"/>
      <c r="E302" s="114"/>
      <c r="F302" s="114"/>
      <c r="G302" s="114"/>
      <c r="H302" s="114"/>
      <c r="I302" s="114"/>
      <c r="J302" s="4" t="s">
        <v>37</v>
      </c>
      <c r="K302" s="5"/>
      <c r="L302" s="2"/>
      <c r="M302" s="2"/>
      <c r="N302" s="5"/>
      <c r="O302" s="2"/>
      <c r="P302" s="5"/>
      <c r="Q302" s="5"/>
      <c r="R302" s="5"/>
    </row>
    <row r="303" spans="1:18" ht="20.25" customHeight="1" x14ac:dyDescent="0.2">
      <c r="A303" s="115" t="s">
        <v>2</v>
      </c>
      <c r="B303" s="116" t="s">
        <v>3</v>
      </c>
      <c r="C303" s="111"/>
      <c r="D303" s="111"/>
      <c r="E303" s="111"/>
      <c r="F303" s="111"/>
      <c r="G303" s="111"/>
      <c r="H303" s="111"/>
      <c r="I303" s="112"/>
      <c r="J303" s="117" t="s">
        <v>4</v>
      </c>
      <c r="K303" s="108" t="s">
        <v>5</v>
      </c>
      <c r="L303" s="108" t="s">
        <v>6</v>
      </c>
      <c r="M303" s="106" t="s">
        <v>7</v>
      </c>
      <c r="N303" s="108" t="s">
        <v>8</v>
      </c>
      <c r="O303" s="109" t="s">
        <v>9</v>
      </c>
      <c r="P303" s="109" t="s">
        <v>10</v>
      </c>
      <c r="Q303" s="108" t="s">
        <v>11</v>
      </c>
    </row>
    <row r="304" spans="1:18" ht="15.75" customHeight="1" x14ac:dyDescent="0.25">
      <c r="A304" s="107"/>
      <c r="B304" s="6" t="s">
        <v>12</v>
      </c>
      <c r="C304" s="6" t="s">
        <v>13</v>
      </c>
      <c r="D304" s="6" t="s">
        <v>14</v>
      </c>
      <c r="E304" s="6" t="s">
        <v>15</v>
      </c>
      <c r="F304" s="6" t="s">
        <v>16</v>
      </c>
      <c r="G304" s="6" t="s">
        <v>17</v>
      </c>
      <c r="H304" s="6" t="s">
        <v>18</v>
      </c>
      <c r="I304" s="6" t="s">
        <v>19</v>
      </c>
      <c r="J304" s="107"/>
      <c r="K304" s="107"/>
      <c r="L304" s="107"/>
      <c r="M304" s="107"/>
      <c r="N304" s="107"/>
      <c r="O304" s="107"/>
      <c r="P304" s="107"/>
      <c r="Q304" s="107"/>
    </row>
    <row r="305" spans="1:26" ht="15.75" customHeight="1" x14ac:dyDescent="0.25">
      <c r="A305" s="6">
        <v>1601</v>
      </c>
      <c r="B305" s="7">
        <v>8</v>
      </c>
      <c r="C305" s="7"/>
      <c r="D305" s="7"/>
      <c r="E305" s="7"/>
      <c r="F305" s="7"/>
      <c r="G305" s="7"/>
      <c r="H305" s="7"/>
      <c r="I305" s="7"/>
      <c r="J305" s="8"/>
      <c r="K305" s="9"/>
      <c r="L305" s="10"/>
      <c r="M305" s="11"/>
      <c r="N305" s="12"/>
      <c r="O305" s="13">
        <f>B305</f>
        <v>8</v>
      </c>
      <c r="P305" s="14"/>
      <c r="Q305" s="12"/>
    </row>
    <row r="306" spans="1:26" ht="15.75" customHeight="1" x14ac:dyDescent="0.25">
      <c r="A306" s="6">
        <v>1602</v>
      </c>
      <c r="B306" s="7"/>
      <c r="C306" s="7">
        <v>7</v>
      </c>
      <c r="D306" s="7"/>
      <c r="E306" s="7"/>
      <c r="F306" s="7"/>
      <c r="G306" s="7"/>
      <c r="H306" s="7"/>
      <c r="I306" s="7"/>
      <c r="J306" s="8"/>
      <c r="K306" s="15"/>
      <c r="L306" s="16"/>
      <c r="M306" s="17"/>
      <c r="N306" s="18">
        <f>IF(C306=0,"",C306/B305)</f>
        <v>0.875</v>
      </c>
      <c r="O306" s="19">
        <v>7</v>
      </c>
      <c r="P306" s="20">
        <f t="shared" ref="P306:P312" si="26">IF(O306=0,"",O306/O305)</f>
        <v>0.875</v>
      </c>
      <c r="Q306" s="20">
        <f t="shared" ref="Q306:Q312" si="27">IF(O306=0,"",100%-P306)</f>
        <v>0.125</v>
      </c>
    </row>
    <row r="307" spans="1:26" ht="15.75" customHeight="1" x14ac:dyDescent="0.25">
      <c r="A307" s="6">
        <v>1701</v>
      </c>
      <c r="B307" s="7"/>
      <c r="C307" s="7"/>
      <c r="D307" s="7">
        <v>6</v>
      </c>
      <c r="E307" s="7"/>
      <c r="F307" s="7"/>
      <c r="G307" s="7"/>
      <c r="H307" s="7"/>
      <c r="I307" s="7"/>
      <c r="J307" s="8"/>
      <c r="K307" s="15"/>
      <c r="L307" s="16"/>
      <c r="M307" s="17"/>
      <c r="N307" s="18">
        <f>IF(D307=0,"",D307/C306)</f>
        <v>0.8571428571428571</v>
      </c>
      <c r="O307" s="19">
        <v>6</v>
      </c>
      <c r="P307" s="20">
        <f t="shared" si="26"/>
        <v>0.8571428571428571</v>
      </c>
      <c r="Q307" s="20">
        <f t="shared" si="27"/>
        <v>0.1428571428571429</v>
      </c>
      <c r="R307" s="21">
        <f>O307/O305</f>
        <v>0.75</v>
      </c>
    </row>
    <row r="308" spans="1:26" ht="15.75" customHeight="1" x14ac:dyDescent="0.25">
      <c r="A308" s="6">
        <v>1702</v>
      </c>
      <c r="B308" s="7"/>
      <c r="C308" s="7"/>
      <c r="D308" s="7"/>
      <c r="E308" s="7">
        <v>6</v>
      </c>
      <c r="F308" s="7"/>
      <c r="G308" s="7"/>
      <c r="H308" s="7"/>
      <c r="I308" s="7"/>
      <c r="J308" s="8"/>
      <c r="K308" s="15"/>
      <c r="L308" s="16"/>
      <c r="M308" s="17"/>
      <c r="N308" s="18">
        <f>IF(E308=0,"",E308/D307)</f>
        <v>1</v>
      </c>
      <c r="O308" s="19">
        <v>6</v>
      </c>
      <c r="P308" s="20">
        <f t="shared" si="26"/>
        <v>1</v>
      </c>
      <c r="Q308" s="20">
        <f t="shared" si="27"/>
        <v>0</v>
      </c>
    </row>
    <row r="309" spans="1:26" ht="15.75" customHeight="1" x14ac:dyDescent="0.25">
      <c r="A309" s="6">
        <v>1801</v>
      </c>
      <c r="B309" s="7"/>
      <c r="C309" s="7"/>
      <c r="D309" s="7"/>
      <c r="E309" s="7"/>
      <c r="F309" s="7">
        <v>6</v>
      </c>
      <c r="G309" s="7"/>
      <c r="H309" s="7"/>
      <c r="I309" s="7"/>
      <c r="J309" s="8"/>
      <c r="K309" s="15"/>
      <c r="L309" s="16"/>
      <c r="M309" s="17"/>
      <c r="N309" s="18">
        <f>IF(F309=0,"",F309/E308)</f>
        <v>1</v>
      </c>
      <c r="O309" s="19">
        <v>6</v>
      </c>
      <c r="P309" s="20">
        <f t="shared" si="26"/>
        <v>1</v>
      </c>
      <c r="Q309" s="20">
        <f t="shared" si="27"/>
        <v>0</v>
      </c>
    </row>
    <row r="310" spans="1:26" ht="15.75" customHeight="1" x14ac:dyDescent="0.25">
      <c r="A310" s="6">
        <v>1802</v>
      </c>
      <c r="B310" s="7"/>
      <c r="C310" s="7"/>
      <c r="D310" s="7"/>
      <c r="E310" s="7"/>
      <c r="F310" s="7"/>
      <c r="G310" s="7">
        <v>6</v>
      </c>
      <c r="H310" s="7"/>
      <c r="I310" s="7"/>
      <c r="J310" s="8"/>
      <c r="K310" s="15"/>
      <c r="L310" s="16"/>
      <c r="M310" s="17"/>
      <c r="N310" s="18">
        <f>IF(G310=0,"",G310/F309)</f>
        <v>1</v>
      </c>
      <c r="O310" s="19">
        <v>6</v>
      </c>
      <c r="P310" s="20">
        <f t="shared" si="26"/>
        <v>1</v>
      </c>
      <c r="Q310" s="20">
        <f t="shared" si="27"/>
        <v>0</v>
      </c>
    </row>
    <row r="311" spans="1:26" ht="15.75" customHeight="1" x14ac:dyDescent="0.25">
      <c r="A311" s="6">
        <v>1901</v>
      </c>
      <c r="B311" s="7"/>
      <c r="C311" s="7"/>
      <c r="D311" s="7"/>
      <c r="E311" s="7"/>
      <c r="F311" s="7"/>
      <c r="G311" s="7"/>
      <c r="H311" s="7">
        <v>5</v>
      </c>
      <c r="I311" s="7"/>
      <c r="J311" s="8"/>
      <c r="K311" s="15"/>
      <c r="L311" s="16"/>
      <c r="M311" s="17"/>
      <c r="N311" s="18">
        <f>IF(H311=0,"",H311/G310)</f>
        <v>0.83333333333333337</v>
      </c>
      <c r="O311" s="19">
        <v>6</v>
      </c>
      <c r="P311" s="20">
        <f t="shared" si="26"/>
        <v>1</v>
      </c>
      <c r="Q311" s="20">
        <f t="shared" si="27"/>
        <v>0</v>
      </c>
    </row>
    <row r="312" spans="1:26" ht="15.75" customHeight="1" x14ac:dyDescent="0.25">
      <c r="A312" s="6">
        <v>1902</v>
      </c>
      <c r="B312" s="7"/>
      <c r="C312" s="7"/>
      <c r="D312" s="7"/>
      <c r="E312" s="7"/>
      <c r="F312" s="7"/>
      <c r="G312" s="7"/>
      <c r="H312" s="7"/>
      <c r="I312" s="7">
        <v>3</v>
      </c>
      <c r="J312" s="8">
        <v>2</v>
      </c>
      <c r="K312" s="15"/>
      <c r="L312" s="16"/>
      <c r="M312" s="17"/>
      <c r="N312" s="18">
        <f>IF(I312=0,"",I312/H311)</f>
        <v>0.6</v>
      </c>
      <c r="O312" s="19">
        <v>6</v>
      </c>
      <c r="P312" s="20">
        <f t="shared" si="26"/>
        <v>1</v>
      </c>
      <c r="Q312" s="20">
        <f t="shared" si="27"/>
        <v>0</v>
      </c>
    </row>
    <row r="313" spans="1:26" ht="15.75" customHeight="1" x14ac:dyDescent="0.25">
      <c r="A313" s="6">
        <v>2001</v>
      </c>
      <c r="B313" s="7"/>
      <c r="C313" s="7"/>
      <c r="D313" s="7"/>
      <c r="E313" s="7"/>
      <c r="F313" s="7"/>
      <c r="G313" s="7"/>
      <c r="H313" s="7"/>
      <c r="I313" s="7">
        <v>3</v>
      </c>
      <c r="J313" s="8">
        <v>3</v>
      </c>
      <c r="K313" s="15"/>
      <c r="L313" s="16"/>
      <c r="M313" s="17"/>
      <c r="N313" s="18"/>
      <c r="O313" s="19">
        <v>3</v>
      </c>
      <c r="P313" s="20"/>
      <c r="Q313" s="20"/>
    </row>
    <row r="314" spans="1:26" ht="15.75" customHeight="1" x14ac:dyDescent="0.25">
      <c r="A314" s="6">
        <v>2002</v>
      </c>
      <c r="B314" s="7"/>
      <c r="C314" s="7"/>
      <c r="D314" s="7"/>
      <c r="E314" s="7"/>
      <c r="F314" s="7"/>
      <c r="G314" s="7"/>
      <c r="H314" s="7"/>
      <c r="I314" s="7">
        <v>1</v>
      </c>
      <c r="J314" s="8"/>
      <c r="K314" s="15"/>
      <c r="L314" s="16"/>
      <c r="M314" s="17"/>
      <c r="N314" s="18"/>
      <c r="O314" s="19">
        <v>1</v>
      </c>
      <c r="P314" s="20"/>
      <c r="Q314" s="20"/>
    </row>
    <row r="315" spans="1:26" ht="15.75" customHeight="1" x14ac:dyDescent="0.25">
      <c r="A315" s="6">
        <v>2101</v>
      </c>
      <c r="B315" s="7"/>
      <c r="C315" s="7"/>
      <c r="D315" s="7"/>
      <c r="E315" s="7"/>
      <c r="F315" s="7"/>
      <c r="G315" s="7"/>
      <c r="H315" s="7"/>
      <c r="I315" s="7">
        <v>1</v>
      </c>
      <c r="J315" s="8"/>
      <c r="K315" s="15"/>
      <c r="L315" s="16"/>
      <c r="M315" s="22"/>
      <c r="N315" s="23"/>
      <c r="O315" s="24">
        <v>1</v>
      </c>
      <c r="P315" s="25"/>
      <c r="Q315" s="23"/>
    </row>
    <row r="316" spans="1:26" ht="15.75" customHeight="1" x14ac:dyDescent="0.25">
      <c r="A316" s="6">
        <v>2102</v>
      </c>
      <c r="B316" s="7"/>
      <c r="C316" s="7"/>
      <c r="D316" s="7"/>
      <c r="E316" s="7"/>
      <c r="F316" s="7"/>
      <c r="G316" s="7"/>
      <c r="H316" s="7"/>
      <c r="I316" s="7">
        <v>1</v>
      </c>
      <c r="J316" s="8"/>
      <c r="K316" s="15"/>
      <c r="L316" s="16"/>
      <c r="M316" s="22"/>
      <c r="N316" s="26"/>
      <c r="O316" s="24">
        <v>1</v>
      </c>
      <c r="P316" s="27"/>
      <c r="Q316" s="26"/>
    </row>
    <row r="317" spans="1:26" ht="15.75" customHeight="1" x14ac:dyDescent="0.25">
      <c r="A317" s="6">
        <v>2201</v>
      </c>
      <c r="B317" s="7"/>
      <c r="C317" s="7"/>
      <c r="D317" s="7"/>
      <c r="E317" s="7"/>
      <c r="F317" s="7"/>
      <c r="G317" s="7"/>
      <c r="H317" s="7"/>
      <c r="I317" s="7"/>
      <c r="J317" s="8"/>
      <c r="K317" s="15"/>
      <c r="L317" s="16"/>
      <c r="M317" s="22"/>
      <c r="N317" s="26"/>
      <c r="O317" s="24"/>
      <c r="P317" s="27"/>
      <c r="Q317" s="26"/>
    </row>
    <row r="318" spans="1:26" ht="15.75" customHeight="1" x14ac:dyDescent="0.25">
      <c r="A318" s="6">
        <v>2202</v>
      </c>
      <c r="B318" s="7"/>
      <c r="C318" s="7"/>
      <c r="D318" s="7"/>
      <c r="E318" s="7"/>
      <c r="F318" s="7"/>
      <c r="G318" s="7"/>
      <c r="H318" s="7"/>
      <c r="I318" s="7"/>
      <c r="J318" s="8"/>
      <c r="K318" s="15"/>
      <c r="L318" s="16"/>
      <c r="M318" s="22"/>
      <c r="N318" s="16"/>
      <c r="O318" s="22"/>
      <c r="P318" s="28"/>
      <c r="Q318" s="26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6">
        <v>2301</v>
      </c>
      <c r="B319" s="7"/>
      <c r="C319" s="7"/>
      <c r="D319" s="7"/>
      <c r="E319" s="7"/>
      <c r="F319" s="7"/>
      <c r="G319" s="7"/>
      <c r="H319" s="7"/>
      <c r="I319" s="7"/>
      <c r="J319" s="8"/>
      <c r="K319" s="15"/>
      <c r="L319" s="16"/>
      <c r="M319" s="22"/>
      <c r="N319" s="29" t="s">
        <v>20</v>
      </c>
      <c r="O319" s="30">
        <v>2</v>
      </c>
      <c r="P319" s="31">
        <f>IF(SUM(J307:J319)=0,"",SUM(J307:J319))</f>
        <v>5</v>
      </c>
      <c r="Q319" s="32" t="s">
        <v>4</v>
      </c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6">
        <v>2302</v>
      </c>
      <c r="B320" s="7"/>
      <c r="C320" s="7"/>
      <c r="D320" s="7"/>
      <c r="E320" s="7"/>
      <c r="F320" s="7"/>
      <c r="G320" s="7"/>
      <c r="H320" s="7"/>
      <c r="I320" s="7"/>
      <c r="J320" s="8"/>
      <c r="K320" s="15"/>
      <c r="L320" s="16"/>
      <c r="M320" s="22"/>
      <c r="N320" s="33" t="s">
        <v>21</v>
      </c>
      <c r="O320" s="34">
        <f>IF(O319/B305=0,"",O319/B305)</f>
        <v>0.25</v>
      </c>
      <c r="P320" s="35">
        <f>IF(O319/P319=0,"",O319/P319)</f>
        <v>0.4</v>
      </c>
      <c r="Q320" s="36" t="s">
        <v>22</v>
      </c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6">
        <v>2401</v>
      </c>
      <c r="B321" s="7"/>
      <c r="C321" s="7"/>
      <c r="D321" s="7"/>
      <c r="E321" s="7"/>
      <c r="F321" s="7"/>
      <c r="G321" s="7"/>
      <c r="H321" s="7"/>
      <c r="I321" s="7"/>
      <c r="J321" s="8"/>
      <c r="K321" s="37"/>
      <c r="L321" s="38"/>
      <c r="M321" s="39"/>
      <c r="N321" s="40"/>
      <c r="O321" s="41"/>
      <c r="P321" s="41"/>
      <c r="Q321" s="42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8" customHeight="1" x14ac:dyDescent="0.25">
      <c r="A322" s="1"/>
      <c r="B322" s="5"/>
      <c r="C322" s="110" t="s">
        <v>23</v>
      </c>
      <c r="D322" s="111"/>
      <c r="E322" s="111"/>
      <c r="F322" s="111"/>
      <c r="G322" s="111"/>
      <c r="H322" s="111"/>
      <c r="I322" s="112"/>
      <c r="J322" s="43">
        <f>SUM(J312:J318)</f>
        <v>5</v>
      </c>
      <c r="K322" s="44">
        <f>J312/B305</f>
        <v>0.25</v>
      </c>
      <c r="L322" s="44">
        <f>IF(J322=0,"",J322/B305)</f>
        <v>0.625</v>
      </c>
      <c r="M322" s="44" t="str">
        <f>IF(J314=0,"",L322-K322)</f>
        <v/>
      </c>
      <c r="N322" s="2"/>
      <c r="O322" s="5"/>
      <c r="P322" s="3"/>
      <c r="Q322" s="2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2"/>
      <c r="L323" s="2"/>
      <c r="M323" s="5"/>
      <c r="N323" s="2"/>
      <c r="O323" s="47"/>
      <c r="P323" s="3"/>
      <c r="Q323" s="2"/>
      <c r="R323" s="48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/>
    <row r="325" spans="1:26" ht="26.25" customHeight="1" x14ac:dyDescent="0.4">
      <c r="A325" s="113" t="s">
        <v>0</v>
      </c>
      <c r="B325" s="114"/>
      <c r="C325" s="114"/>
      <c r="D325" s="114"/>
      <c r="E325" s="114"/>
      <c r="F325" s="114"/>
      <c r="G325" s="118" t="s">
        <v>38</v>
      </c>
      <c r="H325" s="114"/>
      <c r="I325" s="114"/>
      <c r="J325" s="4"/>
      <c r="K325" s="4"/>
      <c r="L325" s="5"/>
      <c r="M325" s="2"/>
      <c r="N325" s="2"/>
      <c r="O325" s="5"/>
      <c r="P325" s="2"/>
      <c r="Q325" s="5"/>
      <c r="R325" s="5"/>
    </row>
    <row r="326" spans="1:26" ht="20.25" customHeight="1" x14ac:dyDescent="0.2">
      <c r="A326" s="115" t="s">
        <v>2</v>
      </c>
      <c r="B326" s="116" t="s">
        <v>3</v>
      </c>
      <c r="C326" s="111"/>
      <c r="D326" s="111"/>
      <c r="E326" s="111"/>
      <c r="F326" s="111"/>
      <c r="G326" s="111"/>
      <c r="H326" s="111"/>
      <c r="I326" s="112"/>
      <c r="J326" s="117" t="s">
        <v>4</v>
      </c>
      <c r="K326" s="108" t="s">
        <v>5</v>
      </c>
      <c r="L326" s="108" t="s">
        <v>6</v>
      </c>
      <c r="M326" s="106" t="s">
        <v>7</v>
      </c>
      <c r="N326" s="108" t="s">
        <v>8</v>
      </c>
      <c r="O326" s="109" t="s">
        <v>9</v>
      </c>
      <c r="P326" s="109" t="s">
        <v>10</v>
      </c>
      <c r="Q326" s="108" t="s">
        <v>11</v>
      </c>
    </row>
    <row r="327" spans="1:26" ht="18" customHeight="1" x14ac:dyDescent="0.25">
      <c r="A327" s="107"/>
      <c r="B327" s="6" t="s">
        <v>12</v>
      </c>
      <c r="C327" s="6" t="s">
        <v>13</v>
      </c>
      <c r="D327" s="6" t="s">
        <v>14</v>
      </c>
      <c r="E327" s="6" t="s">
        <v>15</v>
      </c>
      <c r="F327" s="6" t="s">
        <v>16</v>
      </c>
      <c r="G327" s="6" t="s">
        <v>17</v>
      </c>
      <c r="H327" s="6" t="s">
        <v>18</v>
      </c>
      <c r="I327" s="6" t="s">
        <v>19</v>
      </c>
      <c r="J327" s="107"/>
      <c r="K327" s="107"/>
      <c r="L327" s="107"/>
      <c r="M327" s="107"/>
      <c r="N327" s="107"/>
      <c r="O327" s="107"/>
      <c r="P327" s="107"/>
      <c r="Q327" s="107"/>
    </row>
    <row r="328" spans="1:26" ht="15.75" customHeight="1" x14ac:dyDescent="0.25">
      <c r="A328" s="6">
        <v>1602</v>
      </c>
      <c r="B328" s="7">
        <v>16</v>
      </c>
      <c r="C328" s="7"/>
      <c r="D328" s="7"/>
      <c r="E328" s="7"/>
      <c r="F328" s="7"/>
      <c r="G328" s="7"/>
      <c r="H328" s="7"/>
      <c r="I328" s="7"/>
      <c r="J328" s="8"/>
      <c r="K328" s="9"/>
      <c r="L328" s="10"/>
      <c r="M328" s="11"/>
      <c r="N328" s="12"/>
      <c r="O328" s="13">
        <f>B328</f>
        <v>16</v>
      </c>
      <c r="P328" s="14"/>
      <c r="Q328" s="12"/>
    </row>
    <row r="329" spans="1:26" ht="15.75" customHeight="1" x14ac:dyDescent="0.25">
      <c r="A329" s="6">
        <v>1701</v>
      </c>
      <c r="B329" s="7"/>
      <c r="C329" s="7">
        <v>9</v>
      </c>
      <c r="D329" s="7"/>
      <c r="E329" s="7"/>
      <c r="F329" s="7"/>
      <c r="G329" s="7"/>
      <c r="H329" s="7"/>
      <c r="I329" s="7"/>
      <c r="J329" s="8"/>
      <c r="K329" s="15"/>
      <c r="L329" s="16"/>
      <c r="M329" s="17"/>
      <c r="N329" s="18">
        <f>IF(C329=0,"",C329/B328)</f>
        <v>0.5625</v>
      </c>
      <c r="O329" s="19">
        <v>9</v>
      </c>
      <c r="P329" s="20">
        <f t="shared" ref="P329:P335" si="28">IF(O329=0,"",O329/O328)</f>
        <v>0.5625</v>
      </c>
      <c r="Q329" s="20">
        <f t="shared" ref="Q329:Q335" si="29">IF(O329=0,"",100%-P329)</f>
        <v>0.4375</v>
      </c>
    </row>
    <row r="330" spans="1:26" ht="15.75" customHeight="1" x14ac:dyDescent="0.25">
      <c r="A330" s="6">
        <v>1702</v>
      </c>
      <c r="B330" s="7"/>
      <c r="C330" s="7"/>
      <c r="D330" s="7">
        <v>9</v>
      </c>
      <c r="E330" s="7"/>
      <c r="F330" s="7"/>
      <c r="G330" s="7"/>
      <c r="H330" s="7"/>
      <c r="I330" s="7"/>
      <c r="J330" s="8"/>
      <c r="K330" s="15"/>
      <c r="L330" s="16"/>
      <c r="M330" s="17"/>
      <c r="N330" s="18">
        <f>IF(D330=0,"",D330/C329)</f>
        <v>1</v>
      </c>
      <c r="O330" s="19">
        <v>9</v>
      </c>
      <c r="P330" s="20">
        <f t="shared" si="28"/>
        <v>1</v>
      </c>
      <c r="Q330" s="20">
        <f t="shared" si="29"/>
        <v>0</v>
      </c>
      <c r="R330" s="21">
        <f>O330/O328</f>
        <v>0.5625</v>
      </c>
    </row>
    <row r="331" spans="1:26" ht="15.75" customHeight="1" x14ac:dyDescent="0.25">
      <c r="A331" s="6">
        <v>1801</v>
      </c>
      <c r="B331" s="7"/>
      <c r="C331" s="7"/>
      <c r="D331" s="7"/>
      <c r="E331" s="7">
        <v>9</v>
      </c>
      <c r="F331" s="7"/>
      <c r="G331" s="7"/>
      <c r="H331" s="7"/>
      <c r="I331" s="7"/>
      <c r="J331" s="8"/>
      <c r="K331" s="15"/>
      <c r="L331" s="16"/>
      <c r="M331" s="17"/>
      <c r="N331" s="18">
        <f>IF(E331=0,"",E331/D330)</f>
        <v>1</v>
      </c>
      <c r="O331" s="19">
        <v>9</v>
      </c>
      <c r="P331" s="20">
        <f t="shared" si="28"/>
        <v>1</v>
      </c>
      <c r="Q331" s="20">
        <f t="shared" si="29"/>
        <v>0</v>
      </c>
    </row>
    <row r="332" spans="1:26" ht="15.75" customHeight="1" x14ac:dyDescent="0.25">
      <c r="A332" s="6">
        <v>1802</v>
      </c>
      <c r="B332" s="7"/>
      <c r="C332" s="7"/>
      <c r="D332" s="7"/>
      <c r="E332" s="7"/>
      <c r="F332" s="7">
        <v>9</v>
      </c>
      <c r="G332" s="7"/>
      <c r="H332" s="7"/>
      <c r="I332" s="7"/>
      <c r="J332" s="8"/>
      <c r="K332" s="15"/>
      <c r="L332" s="16"/>
      <c r="M332" s="17"/>
      <c r="N332" s="18">
        <f>IF(F332=0,"",F332/E331)</f>
        <v>1</v>
      </c>
      <c r="O332" s="19">
        <v>9</v>
      </c>
      <c r="P332" s="20">
        <f t="shared" si="28"/>
        <v>1</v>
      </c>
      <c r="Q332" s="20">
        <f t="shared" si="29"/>
        <v>0</v>
      </c>
    </row>
    <row r="333" spans="1:26" ht="15.75" customHeight="1" x14ac:dyDescent="0.25">
      <c r="A333" s="6">
        <v>1901</v>
      </c>
      <c r="B333" s="7"/>
      <c r="C333" s="7"/>
      <c r="D333" s="7"/>
      <c r="E333" s="7"/>
      <c r="F333" s="7"/>
      <c r="G333" s="7">
        <v>8</v>
      </c>
      <c r="H333" s="7"/>
      <c r="I333" s="7"/>
      <c r="J333" s="8"/>
      <c r="K333" s="15"/>
      <c r="L333" s="16"/>
      <c r="M333" s="17"/>
      <c r="N333" s="18">
        <f>IF(G333=0,"",G333/F332)</f>
        <v>0.88888888888888884</v>
      </c>
      <c r="O333" s="19">
        <v>9</v>
      </c>
      <c r="P333" s="20">
        <f t="shared" si="28"/>
        <v>1</v>
      </c>
      <c r="Q333" s="20">
        <f t="shared" si="29"/>
        <v>0</v>
      </c>
    </row>
    <row r="334" spans="1:26" ht="15.75" customHeight="1" x14ac:dyDescent="0.25">
      <c r="A334" s="6">
        <v>1902</v>
      </c>
      <c r="B334" s="7"/>
      <c r="C334" s="7"/>
      <c r="D334" s="7"/>
      <c r="E334" s="7"/>
      <c r="F334" s="7"/>
      <c r="G334" s="7"/>
      <c r="H334" s="7">
        <v>8</v>
      </c>
      <c r="I334" s="7"/>
      <c r="J334" s="8"/>
      <c r="K334" s="15"/>
      <c r="L334" s="16"/>
      <c r="M334" s="17"/>
      <c r="N334" s="18">
        <f>IF(H334=0,"",H334/G333)</f>
        <v>1</v>
      </c>
      <c r="O334" s="19">
        <v>9</v>
      </c>
      <c r="P334" s="20">
        <f t="shared" si="28"/>
        <v>1</v>
      </c>
      <c r="Q334" s="20">
        <f t="shared" si="29"/>
        <v>0</v>
      </c>
    </row>
    <row r="335" spans="1:26" ht="15.75" customHeight="1" x14ac:dyDescent="0.25">
      <c r="A335" s="6">
        <v>2001</v>
      </c>
      <c r="B335" s="7"/>
      <c r="C335" s="7"/>
      <c r="D335" s="7"/>
      <c r="E335" s="7"/>
      <c r="F335" s="7"/>
      <c r="G335" s="7"/>
      <c r="H335" s="7"/>
      <c r="I335" s="7">
        <v>7</v>
      </c>
      <c r="J335" s="8">
        <v>7</v>
      </c>
      <c r="K335" s="15"/>
      <c r="L335" s="16"/>
      <c r="M335" s="17"/>
      <c r="N335" s="18">
        <f>IF(I335=0,"",I335/H334)</f>
        <v>0.875</v>
      </c>
      <c r="O335" s="19">
        <v>9</v>
      </c>
      <c r="P335" s="20">
        <f t="shared" si="28"/>
        <v>1</v>
      </c>
      <c r="Q335" s="20">
        <f t="shared" si="29"/>
        <v>0</v>
      </c>
    </row>
    <row r="336" spans="1:26" ht="15.75" customHeight="1" x14ac:dyDescent="0.25">
      <c r="A336" s="6">
        <v>2002</v>
      </c>
      <c r="B336" s="7"/>
      <c r="C336" s="7"/>
      <c r="D336" s="7"/>
      <c r="E336" s="7"/>
      <c r="F336" s="7"/>
      <c r="G336" s="7"/>
      <c r="H336" s="7"/>
      <c r="I336" s="7">
        <v>2</v>
      </c>
      <c r="J336" s="8">
        <v>1</v>
      </c>
      <c r="K336" s="15"/>
      <c r="L336" s="16"/>
      <c r="M336" s="17"/>
      <c r="N336" s="18"/>
      <c r="O336" s="19">
        <v>1</v>
      </c>
      <c r="P336" s="20"/>
      <c r="Q336" s="20"/>
    </row>
    <row r="337" spans="1:18" ht="15.75" customHeight="1" x14ac:dyDescent="0.25">
      <c r="A337" s="6">
        <v>2101</v>
      </c>
      <c r="B337" s="7"/>
      <c r="C337" s="7"/>
      <c r="D337" s="7"/>
      <c r="E337" s="7"/>
      <c r="F337" s="7"/>
      <c r="G337" s="7"/>
      <c r="H337" s="7"/>
      <c r="I337" s="7">
        <v>1</v>
      </c>
      <c r="J337" s="8">
        <v>1</v>
      </c>
      <c r="K337" s="15"/>
      <c r="L337" s="16"/>
      <c r="M337" s="17"/>
      <c r="N337" s="18"/>
      <c r="O337" s="19"/>
      <c r="P337" s="20" t="str">
        <f>IF(O337=0,"",O337/O336)</f>
        <v/>
      </c>
      <c r="Q337" s="20" t="str">
        <f>IF(O337=0,"",100%-P337)</f>
        <v/>
      </c>
    </row>
    <row r="338" spans="1:18" ht="15.75" customHeight="1" x14ac:dyDescent="0.25">
      <c r="A338" s="6">
        <v>2102</v>
      </c>
      <c r="B338" s="7"/>
      <c r="C338" s="7"/>
      <c r="D338" s="7"/>
      <c r="E338" s="7"/>
      <c r="F338" s="7"/>
      <c r="G338" s="7"/>
      <c r="H338" s="7"/>
      <c r="I338" s="7"/>
      <c r="J338" s="8"/>
      <c r="K338" s="15"/>
      <c r="L338" s="16"/>
      <c r="M338" s="22"/>
      <c r="N338" s="23"/>
      <c r="O338" s="24"/>
      <c r="P338" s="25"/>
      <c r="Q338" s="23"/>
    </row>
    <row r="339" spans="1:18" ht="15.75" customHeight="1" x14ac:dyDescent="0.25">
      <c r="A339" s="6">
        <v>2201</v>
      </c>
      <c r="B339" s="7"/>
      <c r="C339" s="7"/>
      <c r="D339" s="7"/>
      <c r="E339" s="7"/>
      <c r="F339" s="7"/>
      <c r="G339" s="7"/>
      <c r="H339" s="7"/>
      <c r="I339" s="7"/>
      <c r="J339" s="8"/>
      <c r="K339" s="15"/>
      <c r="L339" s="16"/>
      <c r="M339" s="22"/>
      <c r="N339" s="26"/>
      <c r="O339" s="24"/>
      <c r="P339" s="27"/>
      <c r="Q339" s="26"/>
    </row>
    <row r="340" spans="1:18" ht="15.75" customHeight="1" x14ac:dyDescent="0.25">
      <c r="A340" s="6">
        <v>2202</v>
      </c>
      <c r="B340" s="7"/>
      <c r="C340" s="7"/>
      <c r="D340" s="7"/>
      <c r="E340" s="7"/>
      <c r="F340" s="7"/>
      <c r="G340" s="7"/>
      <c r="H340" s="7"/>
      <c r="I340" s="7"/>
      <c r="J340" s="8"/>
      <c r="K340" s="15"/>
      <c r="L340" s="16"/>
      <c r="M340" s="22"/>
      <c r="N340" s="26"/>
      <c r="O340" s="24"/>
      <c r="P340" s="27"/>
      <c r="Q340" s="26"/>
    </row>
    <row r="341" spans="1:18" ht="15.75" customHeight="1" x14ac:dyDescent="0.25">
      <c r="A341" s="6">
        <v>2301</v>
      </c>
      <c r="B341" s="7"/>
      <c r="C341" s="7"/>
      <c r="D341" s="7"/>
      <c r="E341" s="7"/>
      <c r="F341" s="7"/>
      <c r="G341" s="7"/>
      <c r="H341" s="7"/>
      <c r="I341" s="7"/>
      <c r="J341" s="8"/>
      <c r="K341" s="15"/>
      <c r="L341" s="16"/>
      <c r="M341" s="22"/>
      <c r="N341" s="16"/>
      <c r="O341" s="22"/>
      <c r="P341" s="28"/>
      <c r="Q341" s="26"/>
    </row>
    <row r="342" spans="1:18" ht="15.75" customHeight="1" x14ac:dyDescent="0.25">
      <c r="A342" s="6">
        <v>2302</v>
      </c>
      <c r="B342" s="7"/>
      <c r="C342" s="7"/>
      <c r="D342" s="7"/>
      <c r="E342" s="7"/>
      <c r="F342" s="7"/>
      <c r="G342" s="7"/>
      <c r="H342" s="7"/>
      <c r="I342" s="7"/>
      <c r="J342" s="8"/>
      <c r="K342" s="15"/>
      <c r="L342" s="16"/>
      <c r="M342" s="22"/>
      <c r="N342" s="29" t="s">
        <v>20</v>
      </c>
      <c r="O342" s="30">
        <v>5</v>
      </c>
      <c r="P342" s="31">
        <f>IF(SUM(J330:J342)=0,"",SUM(J330:J342))</f>
        <v>9</v>
      </c>
      <c r="Q342" s="32" t="s">
        <v>4</v>
      </c>
    </row>
    <row r="343" spans="1:18" ht="15.75" customHeight="1" x14ac:dyDescent="0.25">
      <c r="A343" s="6">
        <v>2401</v>
      </c>
      <c r="B343" s="7"/>
      <c r="C343" s="7"/>
      <c r="D343" s="7"/>
      <c r="E343" s="7"/>
      <c r="F343" s="7"/>
      <c r="G343" s="7"/>
      <c r="H343" s="7"/>
      <c r="I343" s="7"/>
      <c r="J343" s="8"/>
      <c r="K343" s="15"/>
      <c r="L343" s="16"/>
      <c r="M343" s="22"/>
      <c r="N343" s="33" t="s">
        <v>21</v>
      </c>
      <c r="O343" s="34">
        <f>IF(O342/B328=0,"",O342/P342)</f>
        <v>0.55555555555555558</v>
      </c>
      <c r="P343" s="35">
        <f>IF(O342/P342=0,"",O342/P342)</f>
        <v>0.55555555555555558</v>
      </c>
      <c r="Q343" s="36" t="s">
        <v>22</v>
      </c>
    </row>
    <row r="344" spans="1:18" ht="15.75" customHeight="1" x14ac:dyDescent="0.25">
      <c r="A344" s="6">
        <v>2402</v>
      </c>
      <c r="B344" s="7"/>
      <c r="C344" s="7"/>
      <c r="D344" s="7"/>
      <c r="E344" s="7"/>
      <c r="F344" s="7"/>
      <c r="G344" s="7"/>
      <c r="H344" s="7"/>
      <c r="I344" s="7"/>
      <c r="J344" s="8"/>
      <c r="K344" s="37"/>
      <c r="L344" s="38"/>
      <c r="M344" s="39"/>
      <c r="N344" s="40"/>
      <c r="O344" s="41"/>
      <c r="P344" s="41"/>
      <c r="Q344" s="42"/>
    </row>
    <row r="345" spans="1:18" ht="18" customHeight="1" x14ac:dyDescent="0.25">
      <c r="A345" s="1"/>
      <c r="B345" s="5"/>
      <c r="C345" s="110" t="s">
        <v>23</v>
      </c>
      <c r="D345" s="111"/>
      <c r="E345" s="111"/>
      <c r="F345" s="111"/>
      <c r="G345" s="111"/>
      <c r="H345" s="111"/>
      <c r="I345" s="112"/>
      <c r="J345" s="43">
        <f>SUM(J335:J341)</f>
        <v>9</v>
      </c>
      <c r="K345" s="44">
        <f>IF(J335=0,"",J335/B328)</f>
        <v>0.4375</v>
      </c>
      <c r="L345" s="44">
        <f>IF(J345=0,"",J345/B328)</f>
        <v>0.5625</v>
      </c>
      <c r="M345" s="44">
        <f>IF(J337=0,"",L345-K345)</f>
        <v>0.125</v>
      </c>
      <c r="N345" s="2"/>
      <c r="O345" s="5"/>
      <c r="P345" s="3"/>
      <c r="Q345" s="2"/>
    </row>
    <row r="346" spans="1:18" ht="12.75" customHeight="1" x14ac:dyDescent="0.2"/>
    <row r="347" spans="1:18" ht="12.75" customHeight="1" x14ac:dyDescent="0.2"/>
    <row r="348" spans="1:18" ht="26.25" customHeight="1" x14ac:dyDescent="0.4">
      <c r="A348" s="113" t="s">
        <v>0</v>
      </c>
      <c r="B348" s="114"/>
      <c r="C348" s="114"/>
      <c r="D348" s="114"/>
      <c r="E348" s="114"/>
      <c r="F348" s="114"/>
      <c r="G348" s="118" t="s">
        <v>39</v>
      </c>
      <c r="H348" s="114"/>
      <c r="I348" s="114"/>
      <c r="J348" s="4"/>
      <c r="K348" s="4"/>
      <c r="L348" s="5"/>
      <c r="M348" s="2"/>
      <c r="N348" s="2"/>
      <c r="O348" s="5"/>
      <c r="P348" s="2"/>
      <c r="Q348" s="5"/>
      <c r="R348" s="5"/>
    </row>
    <row r="349" spans="1:18" ht="20.25" customHeight="1" x14ac:dyDescent="0.2">
      <c r="A349" s="115" t="s">
        <v>2</v>
      </c>
      <c r="B349" s="116" t="s">
        <v>3</v>
      </c>
      <c r="C349" s="111"/>
      <c r="D349" s="111"/>
      <c r="E349" s="111"/>
      <c r="F349" s="111"/>
      <c r="G349" s="111"/>
      <c r="H349" s="111"/>
      <c r="I349" s="112"/>
      <c r="J349" s="117" t="s">
        <v>4</v>
      </c>
      <c r="K349" s="108" t="s">
        <v>5</v>
      </c>
      <c r="L349" s="108" t="s">
        <v>6</v>
      </c>
      <c r="M349" s="106" t="s">
        <v>7</v>
      </c>
      <c r="N349" s="108" t="s">
        <v>8</v>
      </c>
      <c r="O349" s="109" t="s">
        <v>9</v>
      </c>
      <c r="P349" s="109" t="s">
        <v>10</v>
      </c>
      <c r="Q349" s="108" t="s">
        <v>11</v>
      </c>
    </row>
    <row r="350" spans="1:18" ht="18" customHeight="1" x14ac:dyDescent="0.25">
      <c r="A350" s="107"/>
      <c r="B350" s="6" t="s">
        <v>12</v>
      </c>
      <c r="C350" s="6" t="s">
        <v>13</v>
      </c>
      <c r="D350" s="6" t="s">
        <v>14</v>
      </c>
      <c r="E350" s="6" t="s">
        <v>15</v>
      </c>
      <c r="F350" s="6" t="s">
        <v>16</v>
      </c>
      <c r="G350" s="6" t="s">
        <v>17</v>
      </c>
      <c r="H350" s="6" t="s">
        <v>18</v>
      </c>
      <c r="I350" s="6" t="s">
        <v>19</v>
      </c>
      <c r="J350" s="107"/>
      <c r="K350" s="107"/>
      <c r="L350" s="107"/>
      <c r="M350" s="107"/>
      <c r="N350" s="107"/>
      <c r="O350" s="107"/>
      <c r="P350" s="107"/>
      <c r="Q350" s="107"/>
    </row>
    <row r="351" spans="1:18" ht="15.75" customHeight="1" x14ac:dyDescent="0.25">
      <c r="A351" s="6">
        <v>1701</v>
      </c>
      <c r="B351" s="7">
        <v>8</v>
      </c>
      <c r="C351" s="7"/>
      <c r="D351" s="7"/>
      <c r="E351" s="7"/>
      <c r="F351" s="7"/>
      <c r="G351" s="7"/>
      <c r="H351" s="7"/>
      <c r="I351" s="7"/>
      <c r="J351" s="8"/>
      <c r="K351" s="9"/>
      <c r="L351" s="10"/>
      <c r="M351" s="11"/>
      <c r="N351" s="12"/>
      <c r="O351" s="13">
        <f>B351</f>
        <v>8</v>
      </c>
      <c r="P351" s="14"/>
      <c r="Q351" s="12"/>
    </row>
    <row r="352" spans="1:18" ht="15.75" customHeight="1" x14ac:dyDescent="0.25">
      <c r="A352" s="6">
        <v>1702</v>
      </c>
      <c r="B352" s="7"/>
      <c r="C352" s="7">
        <v>5</v>
      </c>
      <c r="D352" s="7"/>
      <c r="E352" s="7"/>
      <c r="F352" s="7"/>
      <c r="G352" s="7"/>
      <c r="H352" s="7"/>
      <c r="I352" s="7"/>
      <c r="J352" s="8"/>
      <c r="K352" s="15"/>
      <c r="L352" s="16"/>
      <c r="M352" s="17"/>
      <c r="N352" s="18">
        <f>IF(C352=0,"",C352/B351)</f>
        <v>0.625</v>
      </c>
      <c r="O352" s="19">
        <v>5</v>
      </c>
      <c r="P352" s="20">
        <f t="shared" ref="P352:P360" si="30">IF(O352=0,"",O352/O351)</f>
        <v>0.625</v>
      </c>
      <c r="Q352" s="20">
        <f t="shared" ref="Q352:Q360" si="31">IF(O352=0,"",100%-P352)</f>
        <v>0.375</v>
      </c>
    </row>
    <row r="353" spans="1:18" ht="15.75" customHeight="1" x14ac:dyDescent="0.25">
      <c r="A353" s="6">
        <v>1801</v>
      </c>
      <c r="B353" s="7"/>
      <c r="C353" s="7"/>
      <c r="D353" s="7">
        <v>5</v>
      </c>
      <c r="E353" s="7"/>
      <c r="F353" s="7"/>
      <c r="G353" s="7"/>
      <c r="H353" s="7"/>
      <c r="I353" s="7"/>
      <c r="J353" s="8"/>
      <c r="K353" s="15"/>
      <c r="L353" s="16"/>
      <c r="M353" s="17"/>
      <c r="N353" s="18">
        <f>IF(D353=0,"",D353/C352)</f>
        <v>1</v>
      </c>
      <c r="O353" s="19">
        <v>5</v>
      </c>
      <c r="P353" s="20">
        <f t="shared" si="30"/>
        <v>1</v>
      </c>
      <c r="Q353" s="20">
        <f t="shared" si="31"/>
        <v>0</v>
      </c>
      <c r="R353" s="21">
        <f>O353/O351</f>
        <v>0.625</v>
      </c>
    </row>
    <row r="354" spans="1:18" ht="15.75" customHeight="1" x14ac:dyDescent="0.25">
      <c r="A354" s="6">
        <v>1802</v>
      </c>
      <c r="B354" s="7"/>
      <c r="C354" s="7"/>
      <c r="D354" s="7"/>
      <c r="E354" s="7">
        <v>5</v>
      </c>
      <c r="F354" s="7"/>
      <c r="G354" s="7"/>
      <c r="H354" s="7"/>
      <c r="I354" s="7"/>
      <c r="J354" s="8"/>
      <c r="K354" s="15"/>
      <c r="L354" s="16"/>
      <c r="M354" s="17"/>
      <c r="N354" s="18">
        <f>IF(E354=0,"",E354/D353)</f>
        <v>1</v>
      </c>
      <c r="O354" s="19">
        <v>5</v>
      </c>
      <c r="P354" s="20">
        <f t="shared" si="30"/>
        <v>1</v>
      </c>
      <c r="Q354" s="20">
        <f t="shared" si="31"/>
        <v>0</v>
      </c>
    </row>
    <row r="355" spans="1:18" ht="15.75" customHeight="1" x14ac:dyDescent="0.25">
      <c r="A355" s="6">
        <v>1901</v>
      </c>
      <c r="B355" s="7"/>
      <c r="C355" s="7"/>
      <c r="D355" s="7"/>
      <c r="E355" s="7"/>
      <c r="F355" s="7">
        <v>5</v>
      </c>
      <c r="G355" s="7"/>
      <c r="H355" s="7"/>
      <c r="I355" s="7"/>
      <c r="J355" s="8"/>
      <c r="K355" s="15"/>
      <c r="L355" s="16"/>
      <c r="M355" s="17"/>
      <c r="N355" s="18">
        <f>IF(F355=0,"",F355/E354)</f>
        <v>1</v>
      </c>
      <c r="O355" s="19">
        <v>5</v>
      </c>
      <c r="P355" s="20">
        <f t="shared" si="30"/>
        <v>1</v>
      </c>
      <c r="Q355" s="20">
        <f t="shared" si="31"/>
        <v>0</v>
      </c>
    </row>
    <row r="356" spans="1:18" ht="15.75" customHeight="1" x14ac:dyDescent="0.25">
      <c r="A356" s="6">
        <v>1902</v>
      </c>
      <c r="B356" s="7"/>
      <c r="C356" s="7"/>
      <c r="D356" s="7"/>
      <c r="E356" s="7"/>
      <c r="F356" s="7"/>
      <c r="G356" s="7">
        <v>5</v>
      </c>
      <c r="H356" s="7"/>
      <c r="I356" s="7"/>
      <c r="J356" s="8"/>
      <c r="K356" s="15"/>
      <c r="L356" s="16"/>
      <c r="M356" s="17"/>
      <c r="N356" s="18">
        <f>IF(G356=0,"",G356/F355)</f>
        <v>1</v>
      </c>
      <c r="O356" s="19">
        <v>5</v>
      </c>
      <c r="P356" s="20">
        <f t="shared" si="30"/>
        <v>1</v>
      </c>
      <c r="Q356" s="20">
        <f t="shared" si="31"/>
        <v>0</v>
      </c>
    </row>
    <row r="357" spans="1:18" ht="15.75" customHeight="1" x14ac:dyDescent="0.25">
      <c r="A357" s="6">
        <v>2001</v>
      </c>
      <c r="B357" s="7"/>
      <c r="C357" s="7"/>
      <c r="D357" s="7"/>
      <c r="E357" s="7"/>
      <c r="F357" s="7"/>
      <c r="G357" s="7"/>
      <c r="H357" s="7">
        <v>5</v>
      </c>
      <c r="I357" s="7"/>
      <c r="J357" s="8"/>
      <c r="K357" s="15"/>
      <c r="L357" s="16"/>
      <c r="M357" s="17"/>
      <c r="N357" s="18">
        <f>IF(H357=0,"",H357/G356)</f>
        <v>1</v>
      </c>
      <c r="O357" s="19">
        <v>5</v>
      </c>
      <c r="P357" s="20">
        <f t="shared" si="30"/>
        <v>1</v>
      </c>
      <c r="Q357" s="20">
        <f t="shared" si="31"/>
        <v>0</v>
      </c>
    </row>
    <row r="358" spans="1:18" ht="15.75" customHeight="1" x14ac:dyDescent="0.25">
      <c r="A358" s="6">
        <v>2002</v>
      </c>
      <c r="B358" s="7"/>
      <c r="C358" s="7"/>
      <c r="D358" s="7"/>
      <c r="E358" s="7"/>
      <c r="F358" s="7"/>
      <c r="G358" s="7"/>
      <c r="H358" s="7"/>
      <c r="I358" s="7">
        <v>5</v>
      </c>
      <c r="J358" s="8">
        <v>4</v>
      </c>
      <c r="K358" s="15"/>
      <c r="L358" s="16"/>
      <c r="M358" s="17"/>
      <c r="N358" s="18">
        <f>IF(I358=0,"",I358/H357)</f>
        <v>1</v>
      </c>
      <c r="O358" s="19">
        <v>5</v>
      </c>
      <c r="P358" s="20">
        <f t="shared" si="30"/>
        <v>1</v>
      </c>
      <c r="Q358" s="20">
        <f t="shared" si="31"/>
        <v>0</v>
      </c>
    </row>
    <row r="359" spans="1:18" ht="15.75" customHeight="1" x14ac:dyDescent="0.25">
      <c r="A359" s="6">
        <v>2101</v>
      </c>
      <c r="B359" s="7"/>
      <c r="C359" s="7"/>
      <c r="D359" s="7"/>
      <c r="E359" s="7"/>
      <c r="F359" s="7"/>
      <c r="G359" s="7"/>
      <c r="H359" s="7"/>
      <c r="I359" s="7"/>
      <c r="J359" s="8"/>
      <c r="K359" s="15"/>
      <c r="L359" s="16"/>
      <c r="M359" s="17"/>
      <c r="N359" s="18"/>
      <c r="O359" s="19"/>
      <c r="P359" s="20" t="str">
        <f t="shared" si="30"/>
        <v/>
      </c>
      <c r="Q359" s="20" t="str">
        <f t="shared" si="31"/>
        <v/>
      </c>
    </row>
    <row r="360" spans="1:18" ht="15.75" customHeight="1" x14ac:dyDescent="0.25">
      <c r="A360" s="6">
        <v>2102</v>
      </c>
      <c r="B360" s="7"/>
      <c r="C360" s="7"/>
      <c r="D360" s="7"/>
      <c r="E360" s="7"/>
      <c r="F360" s="7"/>
      <c r="G360" s="7"/>
      <c r="H360" s="7"/>
      <c r="I360" s="7"/>
      <c r="J360" s="8"/>
      <c r="K360" s="15"/>
      <c r="L360" s="16"/>
      <c r="M360" s="17"/>
      <c r="N360" s="18"/>
      <c r="O360" s="19"/>
      <c r="P360" s="20" t="str">
        <f t="shared" si="30"/>
        <v/>
      </c>
      <c r="Q360" s="20" t="str">
        <f t="shared" si="31"/>
        <v/>
      </c>
    </row>
    <row r="361" spans="1:18" ht="15.75" customHeight="1" x14ac:dyDescent="0.25">
      <c r="A361" s="6">
        <v>2201</v>
      </c>
      <c r="B361" s="7"/>
      <c r="C361" s="7"/>
      <c r="D361" s="7"/>
      <c r="E361" s="7"/>
      <c r="F361" s="7"/>
      <c r="G361" s="7"/>
      <c r="H361" s="7"/>
      <c r="I361" s="7"/>
      <c r="J361" s="8"/>
      <c r="K361" s="15"/>
      <c r="L361" s="16"/>
      <c r="M361" s="22"/>
      <c r="N361" s="23"/>
      <c r="O361" s="24"/>
      <c r="P361" s="25"/>
      <c r="Q361" s="23"/>
    </row>
    <row r="362" spans="1:18" ht="15.75" customHeight="1" x14ac:dyDescent="0.25">
      <c r="A362" s="6">
        <v>2202</v>
      </c>
      <c r="B362" s="7"/>
      <c r="C362" s="7"/>
      <c r="D362" s="7"/>
      <c r="E362" s="7"/>
      <c r="F362" s="7"/>
      <c r="G362" s="7"/>
      <c r="H362" s="7"/>
      <c r="I362" s="7"/>
      <c r="J362" s="8"/>
      <c r="K362" s="15"/>
      <c r="L362" s="16"/>
      <c r="M362" s="22"/>
      <c r="N362" s="26"/>
      <c r="O362" s="24"/>
      <c r="P362" s="27"/>
      <c r="Q362" s="26"/>
    </row>
    <row r="363" spans="1:18" ht="15.75" customHeight="1" x14ac:dyDescent="0.25">
      <c r="A363" s="6">
        <v>2301</v>
      </c>
      <c r="B363" s="7"/>
      <c r="C363" s="7"/>
      <c r="D363" s="7"/>
      <c r="E363" s="7"/>
      <c r="F363" s="7"/>
      <c r="G363" s="7"/>
      <c r="H363" s="7"/>
      <c r="I363" s="7"/>
      <c r="J363" s="8"/>
      <c r="K363" s="15"/>
      <c r="L363" s="16"/>
      <c r="M363" s="22"/>
      <c r="N363" s="26"/>
      <c r="O363" s="24"/>
      <c r="P363" s="27"/>
      <c r="Q363" s="26"/>
    </row>
    <row r="364" spans="1:18" ht="15.75" customHeight="1" x14ac:dyDescent="0.25">
      <c r="A364" s="6">
        <v>2302</v>
      </c>
      <c r="B364" s="7"/>
      <c r="C364" s="7"/>
      <c r="D364" s="7"/>
      <c r="E364" s="7"/>
      <c r="F364" s="7"/>
      <c r="G364" s="7"/>
      <c r="H364" s="7"/>
      <c r="I364" s="7"/>
      <c r="J364" s="8"/>
      <c r="K364" s="15"/>
      <c r="L364" s="16"/>
      <c r="M364" s="22"/>
      <c r="N364" s="16"/>
      <c r="O364" s="22"/>
      <c r="P364" s="28"/>
      <c r="Q364" s="26"/>
    </row>
    <row r="365" spans="1:18" ht="15.75" customHeight="1" x14ac:dyDescent="0.25">
      <c r="A365" s="6">
        <v>2401</v>
      </c>
      <c r="B365" s="7"/>
      <c r="C365" s="7"/>
      <c r="D365" s="7"/>
      <c r="E365" s="7"/>
      <c r="F365" s="7"/>
      <c r="G365" s="7"/>
      <c r="H365" s="7"/>
      <c r="I365" s="7"/>
      <c r="J365" s="8"/>
      <c r="K365" s="15"/>
      <c r="L365" s="16"/>
      <c r="M365" s="22"/>
      <c r="N365" s="29" t="s">
        <v>20</v>
      </c>
      <c r="O365" s="30">
        <v>3</v>
      </c>
      <c r="P365" s="31">
        <f>IF(SUM(J353:J365)=0,"",SUM(J353:J365))</f>
        <v>4</v>
      </c>
      <c r="Q365" s="32" t="s">
        <v>4</v>
      </c>
    </row>
    <row r="366" spans="1:18" ht="15.75" customHeight="1" x14ac:dyDescent="0.25">
      <c r="A366" s="6">
        <v>2402</v>
      </c>
      <c r="B366" s="7"/>
      <c r="C366" s="7"/>
      <c r="D366" s="7"/>
      <c r="E366" s="7"/>
      <c r="F366" s="7"/>
      <c r="G366" s="7"/>
      <c r="H366" s="7"/>
      <c r="I366" s="7"/>
      <c r="J366" s="8"/>
      <c r="K366" s="15"/>
      <c r="L366" s="16"/>
      <c r="M366" s="22"/>
      <c r="N366" s="33" t="s">
        <v>21</v>
      </c>
      <c r="O366" s="34">
        <f>IF(O365/B351=0,"",O365/B351)</f>
        <v>0.375</v>
      </c>
      <c r="P366" s="35">
        <f>IF(O365/P365=0,"",O365/P365)</f>
        <v>0.75</v>
      </c>
      <c r="Q366" s="36" t="s">
        <v>22</v>
      </c>
    </row>
    <row r="367" spans="1:18" ht="15.75" customHeight="1" x14ac:dyDescent="0.25">
      <c r="A367" s="6">
        <v>2501</v>
      </c>
      <c r="B367" s="7"/>
      <c r="C367" s="7"/>
      <c r="D367" s="7"/>
      <c r="E367" s="7"/>
      <c r="F367" s="7"/>
      <c r="G367" s="7"/>
      <c r="H367" s="7"/>
      <c r="I367" s="7"/>
      <c r="J367" s="8"/>
      <c r="K367" s="37"/>
      <c r="L367" s="38"/>
      <c r="M367" s="39"/>
      <c r="N367" s="40"/>
      <c r="O367" s="41"/>
      <c r="P367" s="41"/>
      <c r="Q367" s="42"/>
    </row>
    <row r="368" spans="1:18" ht="18" customHeight="1" x14ac:dyDescent="0.25">
      <c r="A368" s="1"/>
      <c r="B368" s="5"/>
      <c r="C368" s="110" t="s">
        <v>23</v>
      </c>
      <c r="D368" s="111"/>
      <c r="E368" s="111"/>
      <c r="F368" s="111"/>
      <c r="G368" s="111"/>
      <c r="H368" s="111"/>
      <c r="I368" s="112"/>
      <c r="J368" s="43">
        <f>SUM(J358:J364)</f>
        <v>4</v>
      </c>
      <c r="K368" s="44">
        <f>IF(J358=0,"",J358/B351)</f>
        <v>0.5</v>
      </c>
      <c r="L368" s="44">
        <f>IF(J368=0,"",J368/B351)</f>
        <v>0.5</v>
      </c>
      <c r="M368" s="44">
        <f>L368-K368</f>
        <v>0</v>
      </c>
      <c r="N368" s="2"/>
      <c r="O368" s="5"/>
      <c r="P368" s="3"/>
      <c r="Q368" s="2"/>
    </row>
    <row r="369" spans="1:18" ht="12.75" customHeight="1" x14ac:dyDescent="0.2"/>
    <row r="370" spans="1:18" ht="12.75" customHeight="1" x14ac:dyDescent="0.2"/>
    <row r="371" spans="1:18" ht="26.25" customHeight="1" x14ac:dyDescent="0.4">
      <c r="A371" s="113" t="s">
        <v>24</v>
      </c>
      <c r="B371" s="114"/>
      <c r="C371" s="114"/>
      <c r="D371" s="114"/>
      <c r="E371" s="114"/>
      <c r="F371" s="114"/>
      <c r="G371" s="114"/>
      <c r="H371" s="114"/>
      <c r="I371" s="114"/>
      <c r="J371" s="4" t="s">
        <v>40</v>
      </c>
      <c r="K371" s="5"/>
      <c r="L371" s="2"/>
      <c r="M371" s="2"/>
      <c r="N371" s="5"/>
      <c r="O371" s="2"/>
      <c r="P371" s="5"/>
      <c r="Q371" s="5"/>
      <c r="R371" s="5"/>
    </row>
    <row r="372" spans="1:18" ht="20.25" customHeight="1" x14ac:dyDescent="0.2">
      <c r="A372" s="115" t="s">
        <v>2</v>
      </c>
      <c r="B372" s="116" t="s">
        <v>3</v>
      </c>
      <c r="C372" s="111"/>
      <c r="D372" s="111"/>
      <c r="E372" s="111"/>
      <c r="F372" s="111"/>
      <c r="G372" s="111"/>
      <c r="H372" s="111"/>
      <c r="I372" s="112"/>
      <c r="J372" s="117" t="s">
        <v>4</v>
      </c>
      <c r="K372" s="108" t="s">
        <v>5</v>
      </c>
      <c r="L372" s="108" t="s">
        <v>6</v>
      </c>
      <c r="M372" s="106" t="s">
        <v>7</v>
      </c>
      <c r="N372" s="108" t="s">
        <v>8</v>
      </c>
      <c r="O372" s="109" t="s">
        <v>9</v>
      </c>
      <c r="P372" s="109" t="s">
        <v>10</v>
      </c>
      <c r="Q372" s="108" t="s">
        <v>11</v>
      </c>
    </row>
    <row r="373" spans="1:18" ht="15.75" customHeight="1" x14ac:dyDescent="0.25">
      <c r="A373" s="107"/>
      <c r="B373" s="6" t="s">
        <v>12</v>
      </c>
      <c r="C373" s="6" t="s">
        <v>13</v>
      </c>
      <c r="D373" s="6" t="s">
        <v>14</v>
      </c>
      <c r="E373" s="6" t="s">
        <v>15</v>
      </c>
      <c r="F373" s="6" t="s">
        <v>16</v>
      </c>
      <c r="G373" s="6" t="s">
        <v>17</v>
      </c>
      <c r="H373" s="6" t="s">
        <v>18</v>
      </c>
      <c r="I373" s="6" t="s">
        <v>19</v>
      </c>
      <c r="J373" s="107"/>
      <c r="K373" s="107"/>
      <c r="L373" s="107"/>
      <c r="M373" s="107"/>
      <c r="N373" s="107"/>
      <c r="O373" s="107"/>
      <c r="P373" s="107"/>
      <c r="Q373" s="107"/>
    </row>
    <row r="374" spans="1:18" ht="15.75" customHeight="1" x14ac:dyDescent="0.25">
      <c r="A374" s="6">
        <v>1702</v>
      </c>
      <c r="B374" s="7">
        <v>15</v>
      </c>
      <c r="C374" s="7"/>
      <c r="D374" s="7"/>
      <c r="E374" s="7"/>
      <c r="F374" s="7"/>
      <c r="G374" s="7"/>
      <c r="H374" s="7"/>
      <c r="I374" s="7"/>
      <c r="J374" s="8"/>
      <c r="K374" s="9"/>
      <c r="L374" s="10"/>
      <c r="M374" s="11"/>
      <c r="N374" s="12"/>
      <c r="O374" s="13">
        <f>B374</f>
        <v>15</v>
      </c>
      <c r="P374" s="14"/>
      <c r="Q374" s="12"/>
    </row>
    <row r="375" spans="1:18" ht="15.75" customHeight="1" x14ac:dyDescent="0.25">
      <c r="A375" s="6">
        <v>1801</v>
      </c>
      <c r="B375" s="7"/>
      <c r="C375" s="7">
        <v>14</v>
      </c>
      <c r="D375" s="7"/>
      <c r="E375" s="7"/>
      <c r="F375" s="7"/>
      <c r="G375" s="7"/>
      <c r="H375" s="7"/>
      <c r="I375" s="7"/>
      <c r="J375" s="8"/>
      <c r="K375" s="15"/>
      <c r="L375" s="16"/>
      <c r="M375" s="17"/>
      <c r="N375" s="18">
        <f>IF(C375=0,"",C375/B374)</f>
        <v>0.93333333333333335</v>
      </c>
      <c r="O375" s="19">
        <v>14</v>
      </c>
      <c r="P375" s="20">
        <f t="shared" ref="P375:P383" si="32">IF(O375=0,"",O375/O374)</f>
        <v>0.93333333333333335</v>
      </c>
      <c r="Q375" s="20">
        <f t="shared" ref="Q375:Q383" si="33">IF(O375=0,"",100%-P375)</f>
        <v>6.6666666666666652E-2</v>
      </c>
    </row>
    <row r="376" spans="1:18" ht="15.75" customHeight="1" x14ac:dyDescent="0.25">
      <c r="A376" s="6">
        <v>1802</v>
      </c>
      <c r="B376" s="7"/>
      <c r="C376" s="7"/>
      <c r="D376" s="7">
        <v>13</v>
      </c>
      <c r="E376" s="7"/>
      <c r="F376" s="7"/>
      <c r="G376" s="7"/>
      <c r="H376" s="7"/>
      <c r="I376" s="7"/>
      <c r="J376" s="8"/>
      <c r="K376" s="15"/>
      <c r="L376" s="16"/>
      <c r="M376" s="17"/>
      <c r="N376" s="18">
        <f>IF(D376=0,"",D376/C375)</f>
        <v>0.9285714285714286</v>
      </c>
      <c r="O376" s="19">
        <v>13</v>
      </c>
      <c r="P376" s="20">
        <f t="shared" si="32"/>
        <v>0.9285714285714286</v>
      </c>
      <c r="Q376" s="20">
        <f t="shared" si="33"/>
        <v>7.1428571428571397E-2</v>
      </c>
      <c r="R376" s="21">
        <f>O376/O374</f>
        <v>0.8666666666666667</v>
      </c>
    </row>
    <row r="377" spans="1:18" ht="15.75" customHeight="1" x14ac:dyDescent="0.25">
      <c r="A377" s="6">
        <v>1901</v>
      </c>
      <c r="B377" s="7"/>
      <c r="C377" s="7"/>
      <c r="D377" s="7"/>
      <c r="E377" s="7">
        <v>12</v>
      </c>
      <c r="F377" s="7"/>
      <c r="G377" s="7"/>
      <c r="H377" s="7"/>
      <c r="I377" s="7"/>
      <c r="J377" s="8"/>
      <c r="K377" s="15"/>
      <c r="L377" s="16"/>
      <c r="M377" s="17"/>
      <c r="N377" s="18">
        <f>IF(E377=0,"",E377/D376)</f>
        <v>0.92307692307692313</v>
      </c>
      <c r="O377" s="19">
        <v>12</v>
      </c>
      <c r="P377" s="20">
        <f t="shared" si="32"/>
        <v>0.92307692307692313</v>
      </c>
      <c r="Q377" s="20">
        <f t="shared" si="33"/>
        <v>7.6923076923076872E-2</v>
      </c>
    </row>
    <row r="378" spans="1:18" ht="15.75" customHeight="1" x14ac:dyDescent="0.25">
      <c r="A378" s="6">
        <v>1902</v>
      </c>
      <c r="B378" s="7"/>
      <c r="C378" s="7"/>
      <c r="D378" s="7"/>
      <c r="E378" s="7"/>
      <c r="F378" s="7">
        <v>11</v>
      </c>
      <c r="G378" s="7"/>
      <c r="H378" s="7"/>
      <c r="I378" s="7"/>
      <c r="J378" s="8"/>
      <c r="K378" s="15"/>
      <c r="L378" s="16"/>
      <c r="M378" s="17"/>
      <c r="N378" s="18">
        <f>IF(F378=0,"",F378/E377)</f>
        <v>0.91666666666666663</v>
      </c>
      <c r="O378" s="19">
        <v>11</v>
      </c>
      <c r="P378" s="20">
        <f t="shared" si="32"/>
        <v>0.91666666666666663</v>
      </c>
      <c r="Q378" s="20">
        <f t="shared" si="33"/>
        <v>8.333333333333337E-2</v>
      </c>
    </row>
    <row r="379" spans="1:18" ht="15.75" customHeight="1" x14ac:dyDescent="0.25">
      <c r="A379" s="6">
        <v>2001</v>
      </c>
      <c r="B379" s="7"/>
      <c r="C379" s="7"/>
      <c r="D379" s="7"/>
      <c r="E379" s="7"/>
      <c r="F379" s="7"/>
      <c r="G379" s="7">
        <v>10</v>
      </c>
      <c r="H379" s="7"/>
      <c r="I379" s="7"/>
      <c r="J379" s="8"/>
      <c r="K379" s="15"/>
      <c r="L379" s="16"/>
      <c r="M379" s="17"/>
      <c r="N379" s="18">
        <f>IF(G379=0,"",G379/F378)</f>
        <v>0.90909090909090906</v>
      </c>
      <c r="O379" s="19">
        <v>11</v>
      </c>
      <c r="P379" s="20">
        <f t="shared" si="32"/>
        <v>1</v>
      </c>
      <c r="Q379" s="20">
        <f t="shared" si="33"/>
        <v>0</v>
      </c>
    </row>
    <row r="380" spans="1:18" ht="15.75" customHeight="1" x14ac:dyDescent="0.25">
      <c r="A380" s="6">
        <v>2002</v>
      </c>
      <c r="B380" s="7"/>
      <c r="C380" s="7"/>
      <c r="D380" s="7"/>
      <c r="E380" s="7"/>
      <c r="F380" s="7"/>
      <c r="G380" s="7"/>
      <c r="H380" s="7">
        <v>10</v>
      </c>
      <c r="I380" s="7"/>
      <c r="J380" s="8"/>
      <c r="K380" s="15"/>
      <c r="L380" s="16"/>
      <c r="M380" s="17"/>
      <c r="N380" s="18">
        <f>IF(H380=0,"",H380/G379)</f>
        <v>1</v>
      </c>
      <c r="O380" s="19">
        <v>11</v>
      </c>
      <c r="P380" s="20">
        <f t="shared" si="32"/>
        <v>1</v>
      </c>
      <c r="Q380" s="20">
        <f t="shared" si="33"/>
        <v>0</v>
      </c>
    </row>
    <row r="381" spans="1:18" ht="15.75" customHeight="1" x14ac:dyDescent="0.25">
      <c r="A381" s="6">
        <v>2101</v>
      </c>
      <c r="B381" s="7"/>
      <c r="C381" s="7"/>
      <c r="D381" s="7"/>
      <c r="E381" s="7"/>
      <c r="F381" s="7"/>
      <c r="G381" s="7"/>
      <c r="H381" s="7"/>
      <c r="I381" s="7">
        <v>9</v>
      </c>
      <c r="J381" s="8">
        <v>8</v>
      </c>
      <c r="K381" s="15"/>
      <c r="L381" s="16"/>
      <c r="M381" s="17"/>
      <c r="N381" s="18">
        <f>IF(I381=0,"",I381/H380)</f>
        <v>0.9</v>
      </c>
      <c r="O381" s="19">
        <v>11</v>
      </c>
      <c r="P381" s="20">
        <f t="shared" si="32"/>
        <v>1</v>
      </c>
      <c r="Q381" s="20">
        <f t="shared" si="33"/>
        <v>0</v>
      </c>
    </row>
    <row r="382" spans="1:18" ht="15.75" customHeight="1" x14ac:dyDescent="0.25">
      <c r="A382" s="6">
        <v>2102</v>
      </c>
      <c r="B382" s="7"/>
      <c r="C382" s="7"/>
      <c r="D382" s="7"/>
      <c r="E382" s="7"/>
      <c r="F382" s="7"/>
      <c r="G382" s="7"/>
      <c r="H382" s="7"/>
      <c r="I382" s="7">
        <v>1</v>
      </c>
      <c r="J382" s="8">
        <v>1</v>
      </c>
      <c r="K382" s="15"/>
      <c r="L382" s="16"/>
      <c r="M382" s="17"/>
      <c r="N382" s="18"/>
      <c r="O382" s="19">
        <v>3</v>
      </c>
      <c r="P382" s="20">
        <f t="shared" si="32"/>
        <v>0.27272727272727271</v>
      </c>
      <c r="Q382" s="20">
        <f t="shared" si="33"/>
        <v>0.72727272727272729</v>
      </c>
    </row>
    <row r="383" spans="1:18" ht="15.75" customHeight="1" x14ac:dyDescent="0.25">
      <c r="A383" s="6">
        <v>2201</v>
      </c>
      <c r="B383" s="7"/>
      <c r="C383" s="7"/>
      <c r="D383" s="7"/>
      <c r="E383" s="7"/>
      <c r="F383" s="7"/>
      <c r="G383" s="7"/>
      <c r="H383" s="7"/>
      <c r="I383" s="7">
        <v>1</v>
      </c>
      <c r="J383" s="8">
        <v>1</v>
      </c>
      <c r="K383" s="15"/>
      <c r="L383" s="16"/>
      <c r="M383" s="17"/>
      <c r="N383" s="18"/>
      <c r="O383" s="19">
        <v>1</v>
      </c>
      <c r="P383" s="20">
        <f t="shared" si="32"/>
        <v>0.33333333333333331</v>
      </c>
      <c r="Q383" s="20">
        <f t="shared" si="33"/>
        <v>0.66666666666666674</v>
      </c>
    </row>
    <row r="384" spans="1:18" ht="15.75" customHeight="1" x14ac:dyDescent="0.25">
      <c r="A384" s="6">
        <v>2202</v>
      </c>
      <c r="B384" s="7"/>
      <c r="C384" s="7"/>
      <c r="D384" s="7"/>
      <c r="E384" s="7"/>
      <c r="F384" s="7"/>
      <c r="G384" s="7"/>
      <c r="H384" s="7"/>
      <c r="I384" s="7"/>
      <c r="J384" s="8"/>
      <c r="K384" s="15"/>
      <c r="L384" s="16"/>
      <c r="M384" s="22"/>
      <c r="N384" s="23"/>
      <c r="O384" s="24"/>
      <c r="P384" s="25"/>
      <c r="Q384" s="23"/>
    </row>
    <row r="385" spans="1:18" ht="15.75" customHeight="1" x14ac:dyDescent="0.25">
      <c r="A385" s="6">
        <v>2301</v>
      </c>
      <c r="B385" s="7"/>
      <c r="C385" s="7"/>
      <c r="D385" s="7"/>
      <c r="E385" s="7"/>
      <c r="F385" s="7"/>
      <c r="G385" s="7"/>
      <c r="H385" s="7"/>
      <c r="I385" s="7"/>
      <c r="J385" s="8"/>
      <c r="K385" s="15"/>
      <c r="L385" s="16"/>
      <c r="M385" s="22"/>
      <c r="N385" s="26"/>
      <c r="O385" s="24"/>
      <c r="P385" s="27"/>
      <c r="Q385" s="26"/>
    </row>
    <row r="386" spans="1:18" ht="15.75" customHeight="1" x14ac:dyDescent="0.25">
      <c r="A386" s="6">
        <v>2302</v>
      </c>
      <c r="B386" s="7"/>
      <c r="C386" s="7"/>
      <c r="D386" s="7"/>
      <c r="E386" s="7"/>
      <c r="F386" s="7"/>
      <c r="G386" s="7"/>
      <c r="H386" s="7"/>
      <c r="I386" s="7"/>
      <c r="J386" s="8"/>
      <c r="K386" s="15"/>
      <c r="L386" s="16"/>
      <c r="M386" s="22"/>
      <c r="N386" s="26"/>
      <c r="O386" s="24"/>
      <c r="P386" s="27"/>
      <c r="Q386" s="26"/>
    </row>
    <row r="387" spans="1:18" ht="15.75" customHeight="1" x14ac:dyDescent="0.25">
      <c r="A387" s="6">
        <v>2401</v>
      </c>
      <c r="B387" s="7"/>
      <c r="C387" s="7"/>
      <c r="D387" s="7"/>
      <c r="E387" s="7"/>
      <c r="F387" s="7"/>
      <c r="G387" s="7"/>
      <c r="H387" s="7"/>
      <c r="I387" s="7"/>
      <c r="J387" s="8"/>
      <c r="K387" s="15"/>
      <c r="L387" s="16"/>
      <c r="M387" s="22"/>
      <c r="N387" s="16"/>
      <c r="O387" s="22"/>
      <c r="P387" s="28"/>
      <c r="Q387" s="26"/>
    </row>
    <row r="388" spans="1:18" ht="15.75" customHeight="1" x14ac:dyDescent="0.25">
      <c r="A388" s="6">
        <v>2402</v>
      </c>
      <c r="B388" s="7"/>
      <c r="C388" s="7"/>
      <c r="D388" s="7"/>
      <c r="E388" s="7"/>
      <c r="F388" s="7"/>
      <c r="G388" s="7"/>
      <c r="H388" s="7"/>
      <c r="I388" s="7"/>
      <c r="J388" s="8"/>
      <c r="K388" s="15"/>
      <c r="L388" s="16"/>
      <c r="M388" s="22"/>
      <c r="N388" s="29" t="s">
        <v>20</v>
      </c>
      <c r="O388" s="30">
        <v>9</v>
      </c>
      <c r="P388" s="31">
        <f>IF(SUM(J376:J388)=0,"",SUM(J376:J388))</f>
        <v>10</v>
      </c>
      <c r="Q388" s="32" t="s">
        <v>4</v>
      </c>
    </row>
    <row r="389" spans="1:18" ht="15.75" customHeight="1" x14ac:dyDescent="0.25">
      <c r="A389" s="6">
        <v>2501</v>
      </c>
      <c r="B389" s="7"/>
      <c r="C389" s="7"/>
      <c r="D389" s="7"/>
      <c r="E389" s="7"/>
      <c r="F389" s="7"/>
      <c r="G389" s="7"/>
      <c r="H389" s="7"/>
      <c r="I389" s="7"/>
      <c r="J389" s="8"/>
      <c r="K389" s="15"/>
      <c r="L389" s="16"/>
      <c r="M389" s="22"/>
      <c r="N389" s="33" t="s">
        <v>21</v>
      </c>
      <c r="O389" s="34">
        <f>IF(O388/B374=0,"",O388/B374)</f>
        <v>0.6</v>
      </c>
      <c r="P389" s="35">
        <f>IF(O388/P388=0,"",O388/P388)</f>
        <v>0.9</v>
      </c>
      <c r="Q389" s="36" t="s">
        <v>22</v>
      </c>
    </row>
    <row r="390" spans="1:18" ht="15.75" customHeight="1" x14ac:dyDescent="0.25">
      <c r="A390" s="6">
        <v>2502</v>
      </c>
      <c r="B390" s="7"/>
      <c r="C390" s="7"/>
      <c r="D390" s="7"/>
      <c r="E390" s="7"/>
      <c r="F390" s="7"/>
      <c r="G390" s="7"/>
      <c r="H390" s="7"/>
      <c r="I390" s="7"/>
      <c r="J390" s="8"/>
      <c r="K390" s="37"/>
      <c r="L390" s="38"/>
      <c r="M390" s="39"/>
      <c r="N390" s="40"/>
      <c r="O390" s="41"/>
      <c r="P390" s="41"/>
      <c r="Q390" s="42"/>
    </row>
    <row r="391" spans="1:18" ht="18" customHeight="1" x14ac:dyDescent="0.25">
      <c r="A391" s="1"/>
      <c r="B391" s="5"/>
      <c r="C391" s="110" t="s">
        <v>23</v>
      </c>
      <c r="D391" s="111"/>
      <c r="E391" s="111"/>
      <c r="F391" s="111"/>
      <c r="G391" s="111"/>
      <c r="H391" s="111"/>
      <c r="I391" s="112"/>
      <c r="J391" s="43">
        <f>SUM(J381:J387)</f>
        <v>10</v>
      </c>
      <c r="K391" s="44">
        <f>IF(J381=0,"",J381/B374)</f>
        <v>0.53333333333333333</v>
      </c>
      <c r="L391" s="44">
        <f>IF(J391=0,"",J391/B374)</f>
        <v>0.66666666666666663</v>
      </c>
      <c r="M391" s="44">
        <f>IF(J383=0,"",L391-K391)</f>
        <v>0.1333333333333333</v>
      </c>
      <c r="N391" s="2"/>
      <c r="O391" s="5"/>
      <c r="P391" s="3"/>
      <c r="Q391" s="2"/>
    </row>
    <row r="392" spans="1:18" ht="12.75" customHeight="1" x14ac:dyDescent="0.2"/>
    <row r="393" spans="1:18" ht="12.75" customHeight="1" x14ac:dyDescent="0.2">
      <c r="A393" s="49" t="s">
        <v>41</v>
      </c>
    </row>
    <row r="394" spans="1:18" ht="26.25" customHeight="1" x14ac:dyDescent="0.4">
      <c r="A394" s="113" t="s">
        <v>24</v>
      </c>
      <c r="B394" s="114"/>
      <c r="C394" s="114"/>
      <c r="D394" s="114"/>
      <c r="E394" s="114"/>
      <c r="F394" s="114"/>
      <c r="G394" s="114"/>
      <c r="H394" s="114"/>
      <c r="I394" s="114"/>
      <c r="J394" s="4" t="s">
        <v>42</v>
      </c>
      <c r="K394" s="5"/>
      <c r="L394" s="2"/>
      <c r="M394" s="2"/>
      <c r="N394" s="5"/>
      <c r="O394" s="2"/>
      <c r="P394" s="5"/>
      <c r="Q394" s="5"/>
      <c r="R394" s="5"/>
    </row>
    <row r="395" spans="1:18" ht="20.25" customHeight="1" x14ac:dyDescent="0.2">
      <c r="A395" s="115" t="s">
        <v>2</v>
      </c>
      <c r="B395" s="116" t="s">
        <v>3</v>
      </c>
      <c r="C395" s="111"/>
      <c r="D395" s="111"/>
      <c r="E395" s="111"/>
      <c r="F395" s="111"/>
      <c r="G395" s="111"/>
      <c r="H395" s="111"/>
      <c r="I395" s="112"/>
      <c r="J395" s="117" t="s">
        <v>4</v>
      </c>
      <c r="K395" s="108" t="s">
        <v>5</v>
      </c>
      <c r="L395" s="108" t="s">
        <v>6</v>
      </c>
      <c r="M395" s="106" t="s">
        <v>7</v>
      </c>
      <c r="N395" s="108" t="s">
        <v>8</v>
      </c>
      <c r="O395" s="109" t="s">
        <v>9</v>
      </c>
      <c r="P395" s="109" t="s">
        <v>10</v>
      </c>
      <c r="Q395" s="108" t="s">
        <v>11</v>
      </c>
    </row>
    <row r="396" spans="1:18" ht="15.75" customHeight="1" x14ac:dyDescent="0.25">
      <c r="A396" s="107"/>
      <c r="B396" s="6" t="s">
        <v>12</v>
      </c>
      <c r="C396" s="6" t="s">
        <v>13</v>
      </c>
      <c r="D396" s="6" t="s">
        <v>14</v>
      </c>
      <c r="E396" s="6" t="s">
        <v>15</v>
      </c>
      <c r="F396" s="6" t="s">
        <v>16</v>
      </c>
      <c r="G396" s="6" t="s">
        <v>17</v>
      </c>
      <c r="H396" s="6" t="s">
        <v>18</v>
      </c>
      <c r="I396" s="6" t="s">
        <v>19</v>
      </c>
      <c r="J396" s="107"/>
      <c r="K396" s="107"/>
      <c r="L396" s="107"/>
      <c r="M396" s="107"/>
      <c r="N396" s="107"/>
      <c r="O396" s="107"/>
      <c r="P396" s="107"/>
      <c r="Q396" s="107"/>
    </row>
    <row r="397" spans="1:18" ht="15.75" customHeight="1" x14ac:dyDescent="0.25">
      <c r="A397" s="6">
        <v>1801</v>
      </c>
      <c r="B397" s="7"/>
      <c r="C397" s="7"/>
      <c r="D397" s="7"/>
      <c r="E397" s="7"/>
      <c r="F397" s="7"/>
      <c r="G397" s="7"/>
      <c r="H397" s="7"/>
      <c r="I397" s="7"/>
      <c r="J397" s="8"/>
      <c r="K397" s="9"/>
      <c r="L397" s="10"/>
      <c r="M397" s="11"/>
      <c r="N397" s="12"/>
      <c r="O397" s="13">
        <f>B397</f>
        <v>0</v>
      </c>
      <c r="P397" s="14"/>
      <c r="Q397" s="12"/>
    </row>
    <row r="398" spans="1:18" ht="15.75" customHeight="1" x14ac:dyDescent="0.25">
      <c r="A398" s="6">
        <v>1802</v>
      </c>
      <c r="B398" s="7"/>
      <c r="C398" s="7"/>
      <c r="D398" s="7"/>
      <c r="E398" s="7"/>
      <c r="F398" s="7"/>
      <c r="G398" s="7"/>
      <c r="H398" s="7"/>
      <c r="I398" s="7"/>
      <c r="J398" s="8"/>
      <c r="K398" s="15"/>
      <c r="L398" s="16"/>
      <c r="M398" s="17"/>
      <c r="N398" s="18" t="str">
        <f>IF(C398=0,"",C398/B397)</f>
        <v/>
      </c>
      <c r="O398" s="19"/>
      <c r="P398" s="20" t="str">
        <f t="shared" ref="P398:P406" si="34">IF(O398=0,"",O398/O397)</f>
        <v/>
      </c>
      <c r="Q398" s="20" t="str">
        <f t="shared" ref="Q398:Q406" si="35">IF(O398=0,"",100%-P398)</f>
        <v/>
      </c>
    </row>
    <row r="399" spans="1:18" ht="15.75" customHeight="1" x14ac:dyDescent="0.25">
      <c r="A399" s="6">
        <v>1901</v>
      </c>
      <c r="B399" s="7"/>
      <c r="C399" s="7"/>
      <c r="D399" s="7"/>
      <c r="E399" s="7"/>
      <c r="F399" s="7"/>
      <c r="G399" s="7"/>
      <c r="H399" s="7"/>
      <c r="I399" s="7"/>
      <c r="J399" s="8"/>
      <c r="K399" s="15"/>
      <c r="L399" s="16"/>
      <c r="M399" s="17"/>
      <c r="N399" s="18" t="str">
        <f>IF(D399=0,"",D399/C398)</f>
        <v/>
      </c>
      <c r="O399" s="19"/>
      <c r="P399" s="20" t="str">
        <f t="shared" si="34"/>
        <v/>
      </c>
      <c r="Q399" s="20" t="str">
        <f t="shared" si="35"/>
        <v/>
      </c>
      <c r="R399" s="21" t="e">
        <f>O399/O397</f>
        <v>#DIV/0!</v>
      </c>
    </row>
    <row r="400" spans="1:18" ht="15.75" customHeight="1" x14ac:dyDescent="0.25">
      <c r="A400" s="6">
        <v>1902</v>
      </c>
      <c r="B400" s="7"/>
      <c r="C400" s="7"/>
      <c r="D400" s="7"/>
      <c r="E400" s="7"/>
      <c r="F400" s="7"/>
      <c r="G400" s="7"/>
      <c r="H400" s="7"/>
      <c r="I400" s="7"/>
      <c r="J400" s="8"/>
      <c r="K400" s="15"/>
      <c r="L400" s="16"/>
      <c r="M400" s="17"/>
      <c r="N400" s="18" t="str">
        <f>IF(E400=0,"",E400/D399)</f>
        <v/>
      </c>
      <c r="O400" s="19"/>
      <c r="P400" s="20" t="str">
        <f t="shared" si="34"/>
        <v/>
      </c>
      <c r="Q400" s="20" t="str">
        <f t="shared" si="35"/>
        <v/>
      </c>
    </row>
    <row r="401" spans="1:17" ht="15.75" customHeight="1" x14ac:dyDescent="0.25">
      <c r="A401" s="6">
        <v>2001</v>
      </c>
      <c r="B401" s="7"/>
      <c r="C401" s="7"/>
      <c r="D401" s="7"/>
      <c r="E401" s="7"/>
      <c r="F401" s="7"/>
      <c r="G401" s="7"/>
      <c r="H401" s="7"/>
      <c r="I401" s="7"/>
      <c r="J401" s="8"/>
      <c r="K401" s="15"/>
      <c r="L401" s="16"/>
      <c r="M401" s="17"/>
      <c r="N401" s="18" t="str">
        <f>IF(F401=0,"",F401/E400)</f>
        <v/>
      </c>
      <c r="O401" s="19"/>
      <c r="P401" s="20" t="str">
        <f t="shared" si="34"/>
        <v/>
      </c>
      <c r="Q401" s="20" t="str">
        <f t="shared" si="35"/>
        <v/>
      </c>
    </row>
    <row r="402" spans="1:17" ht="15.75" customHeight="1" x14ac:dyDescent="0.25">
      <c r="A402" s="6">
        <v>2002</v>
      </c>
      <c r="B402" s="7"/>
      <c r="C402" s="7"/>
      <c r="D402" s="7"/>
      <c r="E402" s="7"/>
      <c r="F402" s="7"/>
      <c r="G402" s="7"/>
      <c r="H402" s="7"/>
      <c r="I402" s="7"/>
      <c r="J402" s="8"/>
      <c r="K402" s="15"/>
      <c r="L402" s="16"/>
      <c r="M402" s="17"/>
      <c r="N402" s="18" t="str">
        <f>IF(G402=0,"",G402/F401)</f>
        <v/>
      </c>
      <c r="O402" s="19"/>
      <c r="P402" s="20" t="str">
        <f t="shared" si="34"/>
        <v/>
      </c>
      <c r="Q402" s="20" t="str">
        <f t="shared" si="35"/>
        <v/>
      </c>
    </row>
    <row r="403" spans="1:17" ht="15.75" customHeight="1" x14ac:dyDescent="0.25">
      <c r="A403" s="6">
        <v>2101</v>
      </c>
      <c r="B403" s="7"/>
      <c r="C403" s="7"/>
      <c r="D403" s="7"/>
      <c r="E403" s="7"/>
      <c r="F403" s="7"/>
      <c r="G403" s="7"/>
      <c r="H403" s="7"/>
      <c r="I403" s="7"/>
      <c r="J403" s="8"/>
      <c r="K403" s="15"/>
      <c r="L403" s="16"/>
      <c r="M403" s="17"/>
      <c r="N403" s="18" t="str">
        <f>IF(H403=0,"",H403/G402)</f>
        <v/>
      </c>
      <c r="O403" s="19"/>
      <c r="P403" s="20" t="str">
        <f t="shared" si="34"/>
        <v/>
      </c>
      <c r="Q403" s="20" t="str">
        <f t="shared" si="35"/>
        <v/>
      </c>
    </row>
    <row r="404" spans="1:17" ht="15.75" customHeight="1" x14ac:dyDescent="0.25">
      <c r="A404" s="6">
        <v>2102</v>
      </c>
      <c r="B404" s="7"/>
      <c r="C404" s="7"/>
      <c r="D404" s="7"/>
      <c r="E404" s="7"/>
      <c r="F404" s="7"/>
      <c r="G404" s="7"/>
      <c r="H404" s="7"/>
      <c r="I404" s="7"/>
      <c r="J404" s="8"/>
      <c r="K404" s="15"/>
      <c r="L404" s="16"/>
      <c r="M404" s="17"/>
      <c r="N404" s="18" t="str">
        <f>IF(I404=0,"",I404/H403)</f>
        <v/>
      </c>
      <c r="O404" s="19"/>
      <c r="P404" s="20" t="str">
        <f t="shared" si="34"/>
        <v/>
      </c>
      <c r="Q404" s="20" t="str">
        <f t="shared" si="35"/>
        <v/>
      </c>
    </row>
    <row r="405" spans="1:17" ht="15.75" customHeight="1" x14ac:dyDescent="0.25">
      <c r="A405" s="6">
        <v>2201</v>
      </c>
      <c r="B405" s="7"/>
      <c r="C405" s="7"/>
      <c r="D405" s="7"/>
      <c r="E405" s="7"/>
      <c r="F405" s="7"/>
      <c r="G405" s="7"/>
      <c r="H405" s="7"/>
      <c r="I405" s="7"/>
      <c r="J405" s="8"/>
      <c r="K405" s="15"/>
      <c r="L405" s="16"/>
      <c r="M405" s="17"/>
      <c r="N405" s="18"/>
      <c r="O405" s="19"/>
      <c r="P405" s="20" t="str">
        <f t="shared" si="34"/>
        <v/>
      </c>
      <c r="Q405" s="20" t="str">
        <f t="shared" si="35"/>
        <v/>
      </c>
    </row>
    <row r="406" spans="1:17" ht="15.75" customHeight="1" x14ac:dyDescent="0.25">
      <c r="A406" s="6">
        <v>2202</v>
      </c>
      <c r="B406" s="7"/>
      <c r="C406" s="7"/>
      <c r="D406" s="7"/>
      <c r="E406" s="7"/>
      <c r="F406" s="7"/>
      <c r="G406" s="7"/>
      <c r="H406" s="7"/>
      <c r="I406" s="7"/>
      <c r="J406" s="8"/>
      <c r="K406" s="15"/>
      <c r="L406" s="16"/>
      <c r="M406" s="17"/>
      <c r="N406" s="18"/>
      <c r="O406" s="19"/>
      <c r="P406" s="20" t="str">
        <f t="shared" si="34"/>
        <v/>
      </c>
      <c r="Q406" s="20" t="str">
        <f t="shared" si="35"/>
        <v/>
      </c>
    </row>
    <row r="407" spans="1:17" ht="15.75" customHeight="1" x14ac:dyDescent="0.25">
      <c r="A407" s="6">
        <v>2301</v>
      </c>
      <c r="B407" s="7"/>
      <c r="C407" s="7"/>
      <c r="D407" s="7"/>
      <c r="E407" s="7"/>
      <c r="F407" s="7"/>
      <c r="G407" s="7"/>
      <c r="H407" s="7"/>
      <c r="I407" s="7"/>
      <c r="J407" s="8"/>
      <c r="K407" s="15"/>
      <c r="L407" s="16"/>
      <c r="M407" s="22"/>
      <c r="N407" s="23"/>
      <c r="O407" s="24"/>
      <c r="P407" s="25"/>
      <c r="Q407" s="23"/>
    </row>
    <row r="408" spans="1:17" ht="15.75" customHeight="1" x14ac:dyDescent="0.25">
      <c r="A408" s="6">
        <v>2302</v>
      </c>
      <c r="B408" s="7"/>
      <c r="C408" s="7"/>
      <c r="D408" s="7"/>
      <c r="E408" s="7"/>
      <c r="F408" s="7"/>
      <c r="G408" s="7"/>
      <c r="H408" s="7"/>
      <c r="I408" s="7"/>
      <c r="J408" s="8"/>
      <c r="K408" s="15"/>
      <c r="L408" s="16"/>
      <c r="M408" s="22"/>
      <c r="N408" s="26"/>
      <c r="O408" s="24"/>
      <c r="P408" s="27"/>
      <c r="Q408" s="26"/>
    </row>
    <row r="409" spans="1:17" ht="15.75" customHeight="1" x14ac:dyDescent="0.25">
      <c r="A409" s="6">
        <v>2401</v>
      </c>
      <c r="B409" s="7"/>
      <c r="C409" s="7"/>
      <c r="D409" s="7"/>
      <c r="E409" s="7"/>
      <c r="F409" s="7"/>
      <c r="G409" s="7"/>
      <c r="H409" s="7"/>
      <c r="I409" s="7"/>
      <c r="J409" s="8"/>
      <c r="K409" s="15"/>
      <c r="L409" s="16"/>
      <c r="M409" s="22"/>
      <c r="N409" s="26"/>
      <c r="O409" s="24"/>
      <c r="P409" s="27"/>
      <c r="Q409" s="26"/>
    </row>
    <row r="410" spans="1:17" ht="15.75" customHeight="1" x14ac:dyDescent="0.25">
      <c r="A410" s="6">
        <v>2402</v>
      </c>
      <c r="B410" s="7"/>
      <c r="C410" s="7"/>
      <c r="D410" s="7"/>
      <c r="E410" s="7"/>
      <c r="F410" s="7"/>
      <c r="G410" s="7"/>
      <c r="H410" s="7"/>
      <c r="I410" s="7"/>
      <c r="J410" s="8"/>
      <c r="K410" s="15"/>
      <c r="L410" s="16"/>
      <c r="M410" s="22"/>
      <c r="N410" s="16"/>
      <c r="O410" s="22"/>
      <c r="P410" s="28"/>
      <c r="Q410" s="26"/>
    </row>
    <row r="411" spans="1:17" ht="15.75" customHeight="1" x14ac:dyDescent="0.25">
      <c r="A411" s="6">
        <v>2501</v>
      </c>
      <c r="B411" s="7"/>
      <c r="C411" s="7"/>
      <c r="D411" s="7"/>
      <c r="E411" s="7"/>
      <c r="F411" s="7"/>
      <c r="G411" s="7"/>
      <c r="H411" s="7"/>
      <c r="I411" s="7"/>
      <c r="J411" s="8"/>
      <c r="K411" s="15"/>
      <c r="L411" s="16"/>
      <c r="M411" s="22"/>
      <c r="N411" s="29" t="s">
        <v>20</v>
      </c>
      <c r="O411" s="30"/>
      <c r="P411" s="31" t="str">
        <f>IF(SUM(J399:J411)=0,"",SUM(J399:J411))</f>
        <v/>
      </c>
      <c r="Q411" s="32" t="s">
        <v>4</v>
      </c>
    </row>
    <row r="412" spans="1:17" ht="15.75" customHeight="1" x14ac:dyDescent="0.25">
      <c r="A412" s="6">
        <v>2502</v>
      </c>
      <c r="B412" s="7"/>
      <c r="C412" s="7"/>
      <c r="D412" s="7"/>
      <c r="E412" s="7"/>
      <c r="F412" s="7"/>
      <c r="G412" s="7"/>
      <c r="H412" s="7"/>
      <c r="I412" s="7"/>
      <c r="J412" s="8"/>
      <c r="K412" s="15"/>
      <c r="L412" s="16"/>
      <c r="M412" s="22"/>
      <c r="N412" s="33" t="s">
        <v>21</v>
      </c>
      <c r="O412" s="34" t="e">
        <f>IF(O411/B397=0,"",O411/B397)</f>
        <v>#DIV/0!</v>
      </c>
      <c r="P412" s="35" t="e">
        <f>IF(O411/P411=0,"",O411/P411)</f>
        <v>#VALUE!</v>
      </c>
      <c r="Q412" s="36" t="s">
        <v>22</v>
      </c>
    </row>
    <row r="413" spans="1:17" ht="15.75" customHeight="1" x14ac:dyDescent="0.25">
      <c r="A413" s="6">
        <v>2601</v>
      </c>
      <c r="B413" s="7"/>
      <c r="C413" s="7"/>
      <c r="D413" s="7"/>
      <c r="E413" s="7"/>
      <c r="F413" s="7"/>
      <c r="G413" s="7"/>
      <c r="H413" s="7"/>
      <c r="I413" s="7"/>
      <c r="J413" s="8"/>
      <c r="K413" s="37"/>
      <c r="L413" s="38"/>
      <c r="M413" s="39"/>
      <c r="N413" s="40"/>
      <c r="O413" s="41"/>
      <c r="P413" s="41"/>
      <c r="Q413" s="42"/>
    </row>
    <row r="414" spans="1:17" ht="18" customHeight="1" x14ac:dyDescent="0.25">
      <c r="A414" s="1"/>
      <c r="B414" s="5"/>
      <c r="C414" s="110" t="s">
        <v>23</v>
      </c>
      <c r="D414" s="111"/>
      <c r="E414" s="111"/>
      <c r="F414" s="111"/>
      <c r="G414" s="111"/>
      <c r="H414" s="111"/>
      <c r="I414" s="112"/>
      <c r="J414" s="43">
        <f>SUM(J406:J410)</f>
        <v>0</v>
      </c>
      <c r="K414" s="44" t="str">
        <f>IF(J406=0,"",J406/B397)</f>
        <v/>
      </c>
      <c r="L414" s="44" t="str">
        <f>IF(J414=0,"",J414/B397)</f>
        <v/>
      </c>
      <c r="M414" s="44" t="str">
        <f>IF(J406=0,"",L414-K414)</f>
        <v/>
      </c>
      <c r="N414" s="2"/>
      <c r="O414" s="5"/>
      <c r="P414" s="3"/>
      <c r="Q414" s="2"/>
    </row>
    <row r="415" spans="1:17" ht="12.75" customHeight="1" x14ac:dyDescent="0.2"/>
    <row r="416" spans="1:17" ht="12.75" customHeight="1" x14ac:dyDescent="0.2"/>
    <row r="417" spans="1:18" ht="26.25" customHeight="1" x14ac:dyDescent="0.4">
      <c r="A417" s="113" t="s">
        <v>24</v>
      </c>
      <c r="B417" s="114"/>
      <c r="C417" s="114"/>
      <c r="D417" s="114"/>
      <c r="E417" s="114"/>
      <c r="F417" s="114"/>
      <c r="G417" s="114"/>
      <c r="H417" s="114"/>
      <c r="I417" s="114"/>
      <c r="J417" s="4" t="s">
        <v>43</v>
      </c>
      <c r="K417" s="5"/>
      <c r="L417" s="2"/>
      <c r="M417" s="2"/>
      <c r="N417" s="5"/>
      <c r="O417" s="2"/>
      <c r="P417" s="5"/>
      <c r="Q417" s="5"/>
      <c r="R417" s="5"/>
    </row>
    <row r="418" spans="1:18" ht="20.25" customHeight="1" x14ac:dyDescent="0.2">
      <c r="A418" s="115" t="s">
        <v>2</v>
      </c>
      <c r="B418" s="116" t="s">
        <v>3</v>
      </c>
      <c r="C418" s="111"/>
      <c r="D418" s="111"/>
      <c r="E418" s="111"/>
      <c r="F418" s="111"/>
      <c r="G418" s="111"/>
      <c r="H418" s="111"/>
      <c r="I418" s="112"/>
      <c r="J418" s="117" t="s">
        <v>4</v>
      </c>
      <c r="K418" s="108" t="s">
        <v>5</v>
      </c>
      <c r="L418" s="108" t="s">
        <v>6</v>
      </c>
      <c r="M418" s="106" t="s">
        <v>7</v>
      </c>
      <c r="N418" s="108" t="s">
        <v>8</v>
      </c>
      <c r="O418" s="109" t="s">
        <v>9</v>
      </c>
      <c r="P418" s="109" t="s">
        <v>10</v>
      </c>
      <c r="Q418" s="108" t="s">
        <v>11</v>
      </c>
    </row>
    <row r="419" spans="1:18" ht="15.75" customHeight="1" x14ac:dyDescent="0.25">
      <c r="A419" s="107"/>
      <c r="B419" s="6" t="s">
        <v>12</v>
      </c>
      <c r="C419" s="6" t="s">
        <v>13</v>
      </c>
      <c r="D419" s="6" t="s">
        <v>14</v>
      </c>
      <c r="E419" s="6" t="s">
        <v>15</v>
      </c>
      <c r="F419" s="6" t="s">
        <v>16</v>
      </c>
      <c r="G419" s="6" t="s">
        <v>17</v>
      </c>
      <c r="H419" s="6" t="s">
        <v>18</v>
      </c>
      <c r="I419" s="6" t="s">
        <v>19</v>
      </c>
      <c r="J419" s="107"/>
      <c r="K419" s="107"/>
      <c r="L419" s="107"/>
      <c r="M419" s="107"/>
      <c r="N419" s="107"/>
      <c r="O419" s="107"/>
      <c r="P419" s="107"/>
      <c r="Q419" s="107"/>
    </row>
    <row r="420" spans="1:18" ht="15.75" customHeight="1" x14ac:dyDescent="0.25">
      <c r="A420" s="6">
        <v>1802</v>
      </c>
      <c r="B420" s="7">
        <v>21</v>
      </c>
      <c r="C420" s="7"/>
      <c r="D420" s="7"/>
      <c r="E420" s="7"/>
      <c r="F420" s="7"/>
      <c r="G420" s="7"/>
      <c r="H420" s="7"/>
      <c r="I420" s="7"/>
      <c r="J420" s="8"/>
      <c r="K420" s="9"/>
      <c r="L420" s="10"/>
      <c r="M420" s="11"/>
      <c r="N420" s="12"/>
      <c r="O420" s="13">
        <f>B420</f>
        <v>21</v>
      </c>
      <c r="P420" s="14"/>
      <c r="Q420" s="12"/>
    </row>
    <row r="421" spans="1:18" ht="15.75" customHeight="1" x14ac:dyDescent="0.25">
      <c r="A421" s="6">
        <v>1901</v>
      </c>
      <c r="B421" s="7"/>
      <c r="C421" s="7">
        <v>20</v>
      </c>
      <c r="D421" s="7"/>
      <c r="E421" s="7"/>
      <c r="F421" s="7"/>
      <c r="G421" s="7"/>
      <c r="H421" s="7"/>
      <c r="I421" s="7"/>
      <c r="J421" s="8"/>
      <c r="K421" s="15"/>
      <c r="L421" s="16"/>
      <c r="M421" s="17"/>
      <c r="N421" s="18">
        <f>IF(C421=0,"",C421/B420)</f>
        <v>0.95238095238095233</v>
      </c>
      <c r="O421" s="19">
        <v>21</v>
      </c>
      <c r="P421" s="20">
        <f t="shared" ref="P421:P429" si="36">IF(O421=0,"",O421/O420)</f>
        <v>1</v>
      </c>
      <c r="Q421" s="20">
        <f t="shared" ref="Q421:Q429" si="37">IF(O421=0,"",100%-P421)</f>
        <v>0</v>
      </c>
    </row>
    <row r="422" spans="1:18" ht="15.75" customHeight="1" x14ac:dyDescent="0.25">
      <c r="A422" s="6">
        <v>1902</v>
      </c>
      <c r="B422" s="7"/>
      <c r="C422" s="7"/>
      <c r="D422" s="7">
        <v>19</v>
      </c>
      <c r="E422" s="7"/>
      <c r="F422" s="7"/>
      <c r="G422" s="7"/>
      <c r="H422" s="7"/>
      <c r="I422" s="7"/>
      <c r="J422" s="8"/>
      <c r="K422" s="15"/>
      <c r="L422" s="16"/>
      <c r="M422" s="17"/>
      <c r="N422" s="18">
        <f>IF(D422=0,"",D422/C421)</f>
        <v>0.95</v>
      </c>
      <c r="O422" s="19">
        <v>19</v>
      </c>
      <c r="P422" s="20">
        <f t="shared" si="36"/>
        <v>0.90476190476190477</v>
      </c>
      <c r="Q422" s="20">
        <f t="shared" si="37"/>
        <v>9.5238095238095233E-2</v>
      </c>
      <c r="R422" s="21">
        <f>O422/O420</f>
        <v>0.90476190476190477</v>
      </c>
    </row>
    <row r="423" spans="1:18" ht="15.75" customHeight="1" x14ac:dyDescent="0.25">
      <c r="A423" s="6">
        <v>2001</v>
      </c>
      <c r="B423" s="7"/>
      <c r="C423" s="7"/>
      <c r="D423" s="7"/>
      <c r="E423" s="7">
        <v>18</v>
      </c>
      <c r="F423" s="7"/>
      <c r="G423" s="7"/>
      <c r="H423" s="7"/>
      <c r="I423" s="7"/>
      <c r="J423" s="8"/>
      <c r="K423" s="15"/>
      <c r="L423" s="16"/>
      <c r="M423" s="17"/>
      <c r="N423" s="18">
        <f>IF(E423=0,"",E423/D422)</f>
        <v>0.94736842105263153</v>
      </c>
      <c r="O423" s="19">
        <v>18</v>
      </c>
      <c r="P423" s="20">
        <f t="shared" si="36"/>
        <v>0.94736842105263153</v>
      </c>
      <c r="Q423" s="20">
        <f t="shared" si="37"/>
        <v>5.2631578947368474E-2</v>
      </c>
    </row>
    <row r="424" spans="1:18" ht="15.75" customHeight="1" x14ac:dyDescent="0.25">
      <c r="A424" s="6">
        <v>2002</v>
      </c>
      <c r="B424" s="7"/>
      <c r="C424" s="7"/>
      <c r="D424" s="7"/>
      <c r="E424" s="7"/>
      <c r="F424" s="7">
        <v>16</v>
      </c>
      <c r="G424" s="7"/>
      <c r="H424" s="7"/>
      <c r="I424" s="7"/>
      <c r="J424" s="8"/>
      <c r="K424" s="15"/>
      <c r="L424" s="16"/>
      <c r="M424" s="17"/>
      <c r="N424" s="18">
        <f>IF(F424=0,"",F424/E423)</f>
        <v>0.88888888888888884</v>
      </c>
      <c r="O424" s="19">
        <v>16</v>
      </c>
      <c r="P424" s="20">
        <f t="shared" si="36"/>
        <v>0.88888888888888884</v>
      </c>
      <c r="Q424" s="20">
        <f t="shared" si="37"/>
        <v>0.11111111111111116</v>
      </c>
    </row>
    <row r="425" spans="1:18" ht="15.75" customHeight="1" x14ac:dyDescent="0.25">
      <c r="A425" s="6">
        <v>2101</v>
      </c>
      <c r="B425" s="7"/>
      <c r="C425" s="7"/>
      <c r="D425" s="7"/>
      <c r="E425" s="7"/>
      <c r="F425" s="7"/>
      <c r="G425" s="7">
        <v>16</v>
      </c>
      <c r="H425" s="7"/>
      <c r="I425" s="7"/>
      <c r="J425" s="8"/>
      <c r="K425" s="15"/>
      <c r="L425" s="16"/>
      <c r="M425" s="17"/>
      <c r="N425" s="18">
        <f>IF(G425=0,"",G425/F424)</f>
        <v>1</v>
      </c>
      <c r="O425" s="19">
        <v>16</v>
      </c>
      <c r="P425" s="20">
        <f t="shared" si="36"/>
        <v>1</v>
      </c>
      <c r="Q425" s="20">
        <f t="shared" si="37"/>
        <v>0</v>
      </c>
    </row>
    <row r="426" spans="1:18" ht="15.75" customHeight="1" x14ac:dyDescent="0.25">
      <c r="A426" s="6">
        <v>2102</v>
      </c>
      <c r="B426" s="7"/>
      <c r="C426" s="7"/>
      <c r="D426" s="7"/>
      <c r="E426" s="7"/>
      <c r="F426" s="7"/>
      <c r="G426" s="7"/>
      <c r="H426" s="7">
        <v>16</v>
      </c>
      <c r="I426" s="7"/>
      <c r="J426" s="8"/>
      <c r="K426" s="15"/>
      <c r="L426" s="16"/>
      <c r="M426" s="17"/>
      <c r="N426" s="18">
        <f>IF(H426=0,"",H426/G425)</f>
        <v>1</v>
      </c>
      <c r="O426" s="19">
        <v>16</v>
      </c>
      <c r="P426" s="20">
        <f t="shared" si="36"/>
        <v>1</v>
      </c>
      <c r="Q426" s="20">
        <f t="shared" si="37"/>
        <v>0</v>
      </c>
    </row>
    <row r="427" spans="1:18" ht="15.75" customHeight="1" x14ac:dyDescent="0.25">
      <c r="A427" s="6">
        <v>2201</v>
      </c>
      <c r="B427" s="7"/>
      <c r="C427" s="7"/>
      <c r="D427" s="7"/>
      <c r="E427" s="7"/>
      <c r="F427" s="7"/>
      <c r="G427" s="7"/>
      <c r="H427" s="7"/>
      <c r="I427" s="7">
        <v>16</v>
      </c>
      <c r="J427" s="8">
        <v>16</v>
      </c>
      <c r="K427" s="15"/>
      <c r="L427" s="16"/>
      <c r="M427" s="17"/>
      <c r="N427" s="18">
        <f>IF(I427=0,"",I427/H426)</f>
        <v>1</v>
      </c>
      <c r="O427" s="19">
        <v>16</v>
      </c>
      <c r="P427" s="20">
        <f t="shared" si="36"/>
        <v>1</v>
      </c>
      <c r="Q427" s="20">
        <f t="shared" si="37"/>
        <v>0</v>
      </c>
    </row>
    <row r="428" spans="1:18" ht="15.75" customHeight="1" x14ac:dyDescent="0.25">
      <c r="A428" s="6">
        <v>2202</v>
      </c>
      <c r="B428" s="7"/>
      <c r="C428" s="7"/>
      <c r="D428" s="7"/>
      <c r="E428" s="7"/>
      <c r="F428" s="7"/>
      <c r="G428" s="7"/>
      <c r="H428" s="7"/>
      <c r="I428" s="7"/>
      <c r="J428" s="8"/>
      <c r="K428" s="15"/>
      <c r="L428" s="16"/>
      <c r="M428" s="17"/>
      <c r="N428" s="18"/>
      <c r="O428" s="19"/>
      <c r="P428" s="20" t="str">
        <f t="shared" si="36"/>
        <v/>
      </c>
      <c r="Q428" s="20" t="str">
        <f t="shared" si="37"/>
        <v/>
      </c>
    </row>
    <row r="429" spans="1:18" ht="15.75" customHeight="1" x14ac:dyDescent="0.25">
      <c r="A429" s="6">
        <v>2301</v>
      </c>
      <c r="B429" s="7"/>
      <c r="C429" s="7"/>
      <c r="D429" s="7"/>
      <c r="E429" s="7"/>
      <c r="F429" s="7"/>
      <c r="G429" s="7"/>
      <c r="H429" s="7"/>
      <c r="I429" s="7"/>
      <c r="J429" s="8"/>
      <c r="K429" s="15"/>
      <c r="L429" s="16"/>
      <c r="M429" s="17"/>
      <c r="N429" s="18"/>
      <c r="O429" s="19"/>
      <c r="P429" s="20" t="str">
        <f t="shared" si="36"/>
        <v/>
      </c>
      <c r="Q429" s="20" t="str">
        <f t="shared" si="37"/>
        <v/>
      </c>
    </row>
    <row r="430" spans="1:18" ht="15.75" customHeight="1" x14ac:dyDescent="0.25">
      <c r="A430" s="6">
        <v>2302</v>
      </c>
      <c r="B430" s="7"/>
      <c r="C430" s="7"/>
      <c r="D430" s="7"/>
      <c r="E430" s="7"/>
      <c r="F430" s="7"/>
      <c r="G430" s="7"/>
      <c r="H430" s="7"/>
      <c r="I430" s="7"/>
      <c r="J430" s="8"/>
      <c r="K430" s="15"/>
      <c r="L430" s="16"/>
      <c r="M430" s="22"/>
      <c r="N430" s="23"/>
      <c r="O430" s="24"/>
      <c r="P430" s="25"/>
      <c r="Q430" s="23"/>
    </row>
    <row r="431" spans="1:18" ht="15.75" customHeight="1" x14ac:dyDescent="0.25">
      <c r="A431" s="6">
        <v>2401</v>
      </c>
      <c r="B431" s="7"/>
      <c r="C431" s="7"/>
      <c r="D431" s="7"/>
      <c r="E431" s="7"/>
      <c r="F431" s="7"/>
      <c r="G431" s="7"/>
      <c r="H431" s="7"/>
      <c r="I431" s="7"/>
      <c r="J431" s="8"/>
      <c r="K431" s="15"/>
      <c r="L431" s="16"/>
      <c r="M431" s="22"/>
      <c r="N431" s="26"/>
      <c r="O431" s="24"/>
      <c r="P431" s="27"/>
      <c r="Q431" s="26"/>
    </row>
    <row r="432" spans="1:18" ht="15.75" customHeight="1" x14ac:dyDescent="0.25">
      <c r="A432" s="6">
        <v>2402</v>
      </c>
      <c r="B432" s="7"/>
      <c r="C432" s="7"/>
      <c r="D432" s="7"/>
      <c r="E432" s="7"/>
      <c r="F432" s="7"/>
      <c r="G432" s="7"/>
      <c r="H432" s="7"/>
      <c r="I432" s="7"/>
      <c r="J432" s="8"/>
      <c r="K432" s="15"/>
      <c r="L432" s="16"/>
      <c r="M432" s="22"/>
      <c r="N432" s="26"/>
      <c r="O432" s="24"/>
      <c r="P432" s="27"/>
      <c r="Q432" s="26"/>
    </row>
    <row r="433" spans="1:18" ht="15.75" customHeight="1" x14ac:dyDescent="0.25">
      <c r="A433" s="6">
        <v>2501</v>
      </c>
      <c r="B433" s="7"/>
      <c r="C433" s="7"/>
      <c r="D433" s="7"/>
      <c r="E433" s="7"/>
      <c r="F433" s="7"/>
      <c r="G433" s="7"/>
      <c r="H433" s="7"/>
      <c r="I433" s="7"/>
      <c r="J433" s="8"/>
      <c r="K433" s="15"/>
      <c r="L433" s="16"/>
      <c r="M433" s="22"/>
      <c r="N433" s="16"/>
      <c r="O433" s="22"/>
      <c r="P433" s="28"/>
      <c r="Q433" s="26"/>
    </row>
    <row r="434" spans="1:18" ht="15.75" customHeight="1" x14ac:dyDescent="0.25">
      <c r="A434" s="6">
        <v>2502</v>
      </c>
      <c r="B434" s="7"/>
      <c r="C434" s="7"/>
      <c r="D434" s="7"/>
      <c r="E434" s="7"/>
      <c r="F434" s="7"/>
      <c r="G434" s="7"/>
      <c r="H434" s="7"/>
      <c r="I434" s="7"/>
      <c r="J434" s="8"/>
      <c r="K434" s="15"/>
      <c r="L434" s="16"/>
      <c r="M434" s="22"/>
      <c r="N434" s="29" t="s">
        <v>20</v>
      </c>
      <c r="O434" s="30">
        <v>15</v>
      </c>
      <c r="P434" s="31">
        <f>IF(SUM(J422:J434)=0,"",SUM(J422:J434))</f>
        <v>16</v>
      </c>
      <c r="Q434" s="32" t="s">
        <v>4</v>
      </c>
    </row>
    <row r="435" spans="1:18" ht="15.75" customHeight="1" x14ac:dyDescent="0.25">
      <c r="A435" s="6">
        <v>2601</v>
      </c>
      <c r="B435" s="7"/>
      <c r="C435" s="7"/>
      <c r="D435" s="7"/>
      <c r="E435" s="7"/>
      <c r="F435" s="7"/>
      <c r="G435" s="7"/>
      <c r="H435" s="7"/>
      <c r="I435" s="7"/>
      <c r="J435" s="8"/>
      <c r="K435" s="15"/>
      <c r="L435" s="16"/>
      <c r="M435" s="22"/>
      <c r="N435" s="33" t="s">
        <v>21</v>
      </c>
      <c r="O435" s="34">
        <f>IF(O434/B420=0,"",O434/B420)</f>
        <v>0.7142857142857143</v>
      </c>
      <c r="P435" s="35">
        <f>IF(O434/P434=0,"",O434/P434)</f>
        <v>0.9375</v>
      </c>
      <c r="Q435" s="36" t="s">
        <v>22</v>
      </c>
    </row>
    <row r="436" spans="1:18" ht="15.75" customHeight="1" x14ac:dyDescent="0.25">
      <c r="A436" s="6">
        <v>2602</v>
      </c>
      <c r="B436" s="7"/>
      <c r="C436" s="7"/>
      <c r="D436" s="7"/>
      <c r="E436" s="7"/>
      <c r="F436" s="7"/>
      <c r="G436" s="7"/>
      <c r="H436" s="7"/>
      <c r="I436" s="7"/>
      <c r="J436" s="8"/>
      <c r="K436" s="37"/>
      <c r="L436" s="38"/>
      <c r="M436" s="39"/>
      <c r="N436" s="40"/>
      <c r="O436" s="41"/>
      <c r="P436" s="41"/>
      <c r="Q436" s="42"/>
    </row>
    <row r="437" spans="1:18" ht="18" customHeight="1" x14ac:dyDescent="0.25">
      <c r="A437" s="1"/>
      <c r="B437" s="5"/>
      <c r="C437" s="110" t="s">
        <v>23</v>
      </c>
      <c r="D437" s="111"/>
      <c r="E437" s="111"/>
      <c r="F437" s="111"/>
      <c r="G437" s="111"/>
      <c r="H437" s="111"/>
      <c r="I437" s="112"/>
      <c r="J437" s="43">
        <f>SUM(J427:J433)</f>
        <v>16</v>
      </c>
      <c r="K437" s="44">
        <f>IF(J427=0,"",J427/B420)</f>
        <v>0.76190476190476186</v>
      </c>
      <c r="L437" s="44">
        <f>IF(J437=0,"",J437/B420)</f>
        <v>0.76190476190476186</v>
      </c>
      <c r="M437" s="44">
        <f>L437-K437</f>
        <v>0</v>
      </c>
      <c r="N437" s="2"/>
      <c r="O437" s="5"/>
      <c r="P437" s="3"/>
      <c r="Q437" s="2"/>
    </row>
    <row r="438" spans="1:18" ht="18" customHeight="1" x14ac:dyDescent="0.25">
      <c r="A438" s="1"/>
      <c r="B438" s="5"/>
      <c r="C438" s="50"/>
      <c r="D438" s="50"/>
      <c r="E438" s="50"/>
      <c r="F438" s="50"/>
      <c r="G438" s="50"/>
      <c r="H438" s="50"/>
      <c r="I438" s="50"/>
      <c r="J438" s="51"/>
      <c r="K438" s="52"/>
      <c r="L438" s="52"/>
      <c r="M438" s="52"/>
      <c r="N438" s="2"/>
      <c r="O438" s="5"/>
      <c r="P438" s="3"/>
      <c r="Q438" s="2"/>
    </row>
    <row r="439" spans="1:18" ht="12.75" customHeight="1" x14ac:dyDescent="0.2"/>
    <row r="440" spans="1:18" ht="12.75" customHeight="1" x14ac:dyDescent="0.2">
      <c r="A440" s="49" t="s">
        <v>41</v>
      </c>
    </row>
    <row r="441" spans="1:18" ht="26.25" customHeight="1" x14ac:dyDescent="0.4">
      <c r="A441" s="113" t="s">
        <v>24</v>
      </c>
      <c r="B441" s="114"/>
      <c r="C441" s="114"/>
      <c r="D441" s="114"/>
      <c r="E441" s="114"/>
      <c r="F441" s="114"/>
      <c r="G441" s="114"/>
      <c r="H441" s="114"/>
      <c r="I441" s="114"/>
      <c r="J441" s="4" t="s">
        <v>44</v>
      </c>
      <c r="K441" s="5"/>
      <c r="L441" s="2"/>
      <c r="M441" s="2"/>
      <c r="N441" s="5"/>
      <c r="O441" s="2"/>
      <c r="P441" s="5"/>
      <c r="Q441" s="5"/>
      <c r="R441" s="5"/>
    </row>
    <row r="442" spans="1:18" ht="20.25" customHeight="1" x14ac:dyDescent="0.2">
      <c r="A442" s="115" t="s">
        <v>2</v>
      </c>
      <c r="B442" s="116" t="s">
        <v>3</v>
      </c>
      <c r="C442" s="111"/>
      <c r="D442" s="111"/>
      <c r="E442" s="111"/>
      <c r="F442" s="111"/>
      <c r="G442" s="111"/>
      <c r="H442" s="111"/>
      <c r="I442" s="112"/>
      <c r="J442" s="117" t="s">
        <v>4</v>
      </c>
      <c r="K442" s="108" t="s">
        <v>5</v>
      </c>
      <c r="L442" s="108" t="s">
        <v>6</v>
      </c>
      <c r="M442" s="106" t="s">
        <v>7</v>
      </c>
      <c r="N442" s="108" t="s">
        <v>8</v>
      </c>
      <c r="O442" s="109" t="s">
        <v>9</v>
      </c>
      <c r="P442" s="109" t="s">
        <v>10</v>
      </c>
      <c r="Q442" s="108" t="s">
        <v>11</v>
      </c>
    </row>
    <row r="443" spans="1:18" ht="15.75" customHeight="1" x14ac:dyDescent="0.25">
      <c r="A443" s="107"/>
      <c r="B443" s="6" t="s">
        <v>12</v>
      </c>
      <c r="C443" s="6" t="s">
        <v>13</v>
      </c>
      <c r="D443" s="6" t="s">
        <v>14</v>
      </c>
      <c r="E443" s="6" t="s">
        <v>15</v>
      </c>
      <c r="F443" s="6" t="s">
        <v>16</v>
      </c>
      <c r="G443" s="6" t="s">
        <v>17</v>
      </c>
      <c r="H443" s="6" t="s">
        <v>18</v>
      </c>
      <c r="I443" s="6" t="s">
        <v>19</v>
      </c>
      <c r="J443" s="107"/>
      <c r="K443" s="107"/>
      <c r="L443" s="107"/>
      <c r="M443" s="107"/>
      <c r="N443" s="107"/>
      <c r="O443" s="107"/>
      <c r="P443" s="107"/>
      <c r="Q443" s="107"/>
    </row>
    <row r="444" spans="1:18" ht="15.75" customHeight="1" x14ac:dyDescent="0.25">
      <c r="A444" s="6">
        <v>1901</v>
      </c>
      <c r="B444" s="7"/>
      <c r="C444" s="7"/>
      <c r="D444" s="7"/>
      <c r="E444" s="7"/>
      <c r="F444" s="7"/>
      <c r="G444" s="7"/>
      <c r="H444" s="7"/>
      <c r="I444" s="7"/>
      <c r="J444" s="8"/>
      <c r="K444" s="9"/>
      <c r="L444" s="10"/>
      <c r="M444" s="11"/>
      <c r="N444" s="12"/>
      <c r="O444" s="13">
        <f>B444</f>
        <v>0</v>
      </c>
      <c r="P444" s="14"/>
      <c r="Q444" s="12"/>
    </row>
    <row r="445" spans="1:18" ht="15.75" customHeight="1" x14ac:dyDescent="0.25">
      <c r="A445" s="6">
        <v>1902</v>
      </c>
      <c r="B445" s="7"/>
      <c r="C445" s="7"/>
      <c r="D445" s="7"/>
      <c r="E445" s="7"/>
      <c r="F445" s="7"/>
      <c r="G445" s="7"/>
      <c r="H445" s="7"/>
      <c r="I445" s="7"/>
      <c r="J445" s="8"/>
      <c r="K445" s="15"/>
      <c r="L445" s="16"/>
      <c r="M445" s="17"/>
      <c r="N445" s="18" t="str">
        <f>IF(C445=0,"",C445/B444)</f>
        <v/>
      </c>
      <c r="O445" s="19"/>
      <c r="P445" s="20" t="str">
        <f t="shared" ref="P445:P453" si="38">IF(O445=0,"",O445/O444)</f>
        <v/>
      </c>
      <c r="Q445" s="20" t="str">
        <f t="shared" ref="Q445:Q453" si="39">IF(O445=0,"",100%-P445)</f>
        <v/>
      </c>
    </row>
    <row r="446" spans="1:18" ht="15.75" customHeight="1" x14ac:dyDescent="0.25">
      <c r="A446" s="6">
        <v>2001</v>
      </c>
      <c r="B446" s="7"/>
      <c r="C446" s="7"/>
      <c r="D446" s="7"/>
      <c r="E446" s="7"/>
      <c r="F446" s="7"/>
      <c r="G446" s="7"/>
      <c r="H446" s="7"/>
      <c r="I446" s="7"/>
      <c r="J446" s="8"/>
      <c r="K446" s="15"/>
      <c r="L446" s="16"/>
      <c r="M446" s="17"/>
      <c r="N446" s="18" t="str">
        <f>IF(D446=0,"",D446/C445)</f>
        <v/>
      </c>
      <c r="O446" s="19"/>
      <c r="P446" s="20" t="str">
        <f t="shared" si="38"/>
        <v/>
      </c>
      <c r="Q446" s="20" t="str">
        <f t="shared" si="39"/>
        <v/>
      </c>
      <c r="R446" s="21" t="e">
        <f>O446/O444</f>
        <v>#DIV/0!</v>
      </c>
    </row>
    <row r="447" spans="1:18" ht="15.75" customHeight="1" x14ac:dyDescent="0.25">
      <c r="A447" s="6">
        <v>2002</v>
      </c>
      <c r="B447" s="7"/>
      <c r="C447" s="7"/>
      <c r="D447" s="7"/>
      <c r="E447" s="7"/>
      <c r="F447" s="7"/>
      <c r="G447" s="7"/>
      <c r="H447" s="7"/>
      <c r="I447" s="7"/>
      <c r="J447" s="8"/>
      <c r="K447" s="15"/>
      <c r="L447" s="16"/>
      <c r="M447" s="17"/>
      <c r="N447" s="18" t="str">
        <f>IF(E447=0,"",E447/D446)</f>
        <v/>
      </c>
      <c r="O447" s="19"/>
      <c r="P447" s="20" t="str">
        <f t="shared" si="38"/>
        <v/>
      </c>
      <c r="Q447" s="20" t="str">
        <f t="shared" si="39"/>
        <v/>
      </c>
    </row>
    <row r="448" spans="1:18" ht="15.75" customHeight="1" x14ac:dyDescent="0.25">
      <c r="A448" s="6">
        <v>2101</v>
      </c>
      <c r="B448" s="7"/>
      <c r="C448" s="7"/>
      <c r="D448" s="7"/>
      <c r="E448" s="7"/>
      <c r="F448" s="7"/>
      <c r="G448" s="7"/>
      <c r="H448" s="7"/>
      <c r="I448" s="7"/>
      <c r="J448" s="8"/>
      <c r="K448" s="15"/>
      <c r="L448" s="16"/>
      <c r="M448" s="17"/>
      <c r="N448" s="18" t="str">
        <f>IF(F448=0,"",F448/E447)</f>
        <v/>
      </c>
      <c r="O448" s="19"/>
      <c r="P448" s="20" t="str">
        <f t="shared" si="38"/>
        <v/>
      </c>
      <c r="Q448" s="20" t="str">
        <f t="shared" si="39"/>
        <v/>
      </c>
    </row>
    <row r="449" spans="1:17" ht="15.75" customHeight="1" x14ac:dyDescent="0.25">
      <c r="A449" s="6">
        <v>2102</v>
      </c>
      <c r="B449" s="7"/>
      <c r="C449" s="7"/>
      <c r="D449" s="7"/>
      <c r="E449" s="7"/>
      <c r="F449" s="7"/>
      <c r="G449" s="7"/>
      <c r="H449" s="7"/>
      <c r="I449" s="7"/>
      <c r="J449" s="8"/>
      <c r="K449" s="15"/>
      <c r="L449" s="16"/>
      <c r="M449" s="17"/>
      <c r="N449" s="18" t="str">
        <f>IF(G449=0,"",G449/F448)</f>
        <v/>
      </c>
      <c r="O449" s="19"/>
      <c r="P449" s="20" t="str">
        <f t="shared" si="38"/>
        <v/>
      </c>
      <c r="Q449" s="20" t="str">
        <f t="shared" si="39"/>
        <v/>
      </c>
    </row>
    <row r="450" spans="1:17" ht="15.75" customHeight="1" x14ac:dyDescent="0.25">
      <c r="A450" s="6">
        <v>2201</v>
      </c>
      <c r="B450" s="7"/>
      <c r="C450" s="7"/>
      <c r="D450" s="7"/>
      <c r="E450" s="7"/>
      <c r="F450" s="7"/>
      <c r="G450" s="7"/>
      <c r="H450" s="7"/>
      <c r="I450" s="7"/>
      <c r="J450" s="8"/>
      <c r="K450" s="15"/>
      <c r="L450" s="16"/>
      <c r="M450" s="17"/>
      <c r="N450" s="18" t="str">
        <f>IF(H450=0,"",H450/G449)</f>
        <v/>
      </c>
      <c r="O450" s="19"/>
      <c r="P450" s="20" t="str">
        <f t="shared" si="38"/>
        <v/>
      </c>
      <c r="Q450" s="20" t="str">
        <f t="shared" si="39"/>
        <v/>
      </c>
    </row>
    <row r="451" spans="1:17" ht="15.75" customHeight="1" x14ac:dyDescent="0.25">
      <c r="A451" s="6">
        <v>2202</v>
      </c>
      <c r="B451" s="7"/>
      <c r="C451" s="7"/>
      <c r="D451" s="7"/>
      <c r="E451" s="7"/>
      <c r="F451" s="7"/>
      <c r="G451" s="7"/>
      <c r="H451" s="7"/>
      <c r="I451" s="7"/>
      <c r="J451" s="8"/>
      <c r="K451" s="15"/>
      <c r="L451" s="16"/>
      <c r="M451" s="17"/>
      <c r="N451" s="18" t="str">
        <f>IF(I451=0,"",I451/H450)</f>
        <v/>
      </c>
      <c r="O451" s="19"/>
      <c r="P451" s="20" t="str">
        <f t="shared" si="38"/>
        <v/>
      </c>
      <c r="Q451" s="20" t="str">
        <f t="shared" si="39"/>
        <v/>
      </c>
    </row>
    <row r="452" spans="1:17" ht="15.75" customHeight="1" x14ac:dyDescent="0.25">
      <c r="A452" s="6">
        <v>2301</v>
      </c>
      <c r="B452" s="7"/>
      <c r="C452" s="7"/>
      <c r="D452" s="7"/>
      <c r="E452" s="7"/>
      <c r="F452" s="7"/>
      <c r="G452" s="7"/>
      <c r="H452" s="7"/>
      <c r="I452" s="7"/>
      <c r="J452" s="8"/>
      <c r="K452" s="15"/>
      <c r="L452" s="16"/>
      <c r="M452" s="17"/>
      <c r="N452" s="18"/>
      <c r="O452" s="19"/>
      <c r="P452" s="20" t="str">
        <f t="shared" si="38"/>
        <v/>
      </c>
      <c r="Q452" s="20" t="str">
        <f t="shared" si="39"/>
        <v/>
      </c>
    </row>
    <row r="453" spans="1:17" ht="15.75" customHeight="1" x14ac:dyDescent="0.25">
      <c r="A453" s="6">
        <v>2302</v>
      </c>
      <c r="B453" s="7"/>
      <c r="C453" s="7"/>
      <c r="D453" s="7"/>
      <c r="E453" s="7"/>
      <c r="F453" s="7"/>
      <c r="G453" s="7"/>
      <c r="H453" s="7"/>
      <c r="I453" s="7"/>
      <c r="J453" s="8"/>
      <c r="K453" s="15"/>
      <c r="L453" s="16"/>
      <c r="M453" s="17"/>
      <c r="N453" s="18"/>
      <c r="O453" s="19"/>
      <c r="P453" s="20" t="str">
        <f t="shared" si="38"/>
        <v/>
      </c>
      <c r="Q453" s="20" t="str">
        <f t="shared" si="39"/>
        <v/>
      </c>
    </row>
    <row r="454" spans="1:17" ht="15.75" customHeight="1" x14ac:dyDescent="0.25">
      <c r="A454" s="6">
        <v>2401</v>
      </c>
      <c r="B454" s="7"/>
      <c r="C454" s="7"/>
      <c r="D454" s="7"/>
      <c r="E454" s="7"/>
      <c r="F454" s="7"/>
      <c r="G454" s="7"/>
      <c r="H454" s="7"/>
      <c r="I454" s="7"/>
      <c r="J454" s="8"/>
      <c r="K454" s="15"/>
      <c r="L454" s="16"/>
      <c r="M454" s="22"/>
      <c r="N454" s="23"/>
      <c r="O454" s="24"/>
      <c r="P454" s="25"/>
      <c r="Q454" s="23"/>
    </row>
    <row r="455" spans="1:17" ht="15.75" customHeight="1" x14ac:dyDescent="0.25">
      <c r="A455" s="6">
        <v>2402</v>
      </c>
      <c r="B455" s="7"/>
      <c r="C455" s="7"/>
      <c r="D455" s="7"/>
      <c r="E455" s="7"/>
      <c r="F455" s="7"/>
      <c r="G455" s="7"/>
      <c r="H455" s="7"/>
      <c r="I455" s="7"/>
      <c r="J455" s="8"/>
      <c r="K455" s="15"/>
      <c r="L455" s="16"/>
      <c r="M455" s="22"/>
      <c r="N455" s="26"/>
      <c r="O455" s="24"/>
      <c r="P455" s="27"/>
      <c r="Q455" s="26"/>
    </row>
    <row r="456" spans="1:17" ht="15.75" customHeight="1" x14ac:dyDescent="0.25">
      <c r="A456" s="6">
        <v>2501</v>
      </c>
      <c r="B456" s="7"/>
      <c r="C456" s="7"/>
      <c r="D456" s="7"/>
      <c r="E456" s="7"/>
      <c r="F456" s="7"/>
      <c r="G456" s="7"/>
      <c r="H456" s="7"/>
      <c r="I456" s="7"/>
      <c r="J456" s="8"/>
      <c r="K456" s="15"/>
      <c r="L456" s="16"/>
      <c r="M456" s="22"/>
      <c r="N456" s="26"/>
      <c r="O456" s="24"/>
      <c r="P456" s="27"/>
      <c r="Q456" s="26"/>
    </row>
    <row r="457" spans="1:17" ht="15.75" customHeight="1" x14ac:dyDescent="0.25">
      <c r="A457" s="6">
        <v>2502</v>
      </c>
      <c r="B457" s="7"/>
      <c r="C457" s="7"/>
      <c r="D457" s="7"/>
      <c r="E457" s="7"/>
      <c r="F457" s="7"/>
      <c r="G457" s="7"/>
      <c r="H457" s="7"/>
      <c r="I457" s="7"/>
      <c r="J457" s="8"/>
      <c r="K457" s="15"/>
      <c r="L457" s="16"/>
      <c r="M457" s="22"/>
      <c r="N457" s="16"/>
      <c r="O457" s="22"/>
      <c r="P457" s="28"/>
      <c r="Q457" s="26"/>
    </row>
    <row r="458" spans="1:17" ht="15.75" customHeight="1" x14ac:dyDescent="0.25">
      <c r="A458" s="6">
        <v>2601</v>
      </c>
      <c r="B458" s="7"/>
      <c r="C458" s="7"/>
      <c r="D458" s="7"/>
      <c r="E458" s="7"/>
      <c r="F458" s="7"/>
      <c r="G458" s="7"/>
      <c r="H458" s="7"/>
      <c r="I458" s="7"/>
      <c r="J458" s="8"/>
      <c r="K458" s="15"/>
      <c r="L458" s="16"/>
      <c r="M458" s="22"/>
      <c r="N458" s="29" t="s">
        <v>20</v>
      </c>
      <c r="O458" s="30"/>
      <c r="P458" s="31" t="str">
        <f>IF(SUM(J446:J458)=0,"",SUM(J446:J458))</f>
        <v/>
      </c>
      <c r="Q458" s="32" t="s">
        <v>4</v>
      </c>
    </row>
    <row r="459" spans="1:17" ht="15.75" customHeight="1" x14ac:dyDescent="0.25">
      <c r="A459" s="6">
        <v>2602</v>
      </c>
      <c r="B459" s="7"/>
      <c r="C459" s="7"/>
      <c r="D459" s="7"/>
      <c r="E459" s="7"/>
      <c r="F459" s="7"/>
      <c r="G459" s="7"/>
      <c r="H459" s="7"/>
      <c r="I459" s="7"/>
      <c r="J459" s="8"/>
      <c r="K459" s="15"/>
      <c r="L459" s="16"/>
      <c r="M459" s="22"/>
      <c r="N459" s="33" t="s">
        <v>21</v>
      </c>
      <c r="O459" s="34" t="e">
        <f>IF(O458/B444=0,"",O458/B444)</f>
        <v>#DIV/0!</v>
      </c>
      <c r="P459" s="35" t="e">
        <f>IF(O458/P458=0,"",O458/P458)</f>
        <v>#VALUE!</v>
      </c>
      <c r="Q459" s="36" t="s">
        <v>22</v>
      </c>
    </row>
    <row r="460" spans="1:17" ht="15.75" customHeight="1" x14ac:dyDescent="0.25">
      <c r="A460" s="6">
        <v>2701</v>
      </c>
      <c r="B460" s="7"/>
      <c r="C460" s="7"/>
      <c r="D460" s="7"/>
      <c r="E460" s="7"/>
      <c r="F460" s="7"/>
      <c r="G460" s="7"/>
      <c r="H460" s="7"/>
      <c r="I460" s="7"/>
      <c r="J460" s="8"/>
      <c r="K460" s="37"/>
      <c r="L460" s="38"/>
      <c r="M460" s="39"/>
      <c r="N460" s="40"/>
      <c r="O460" s="41"/>
      <c r="P460" s="41"/>
      <c r="Q460" s="42"/>
    </row>
    <row r="461" spans="1:17" ht="18" customHeight="1" x14ac:dyDescent="0.25">
      <c r="A461" s="1"/>
      <c r="B461" s="5"/>
      <c r="C461" s="110" t="s">
        <v>23</v>
      </c>
      <c r="D461" s="111"/>
      <c r="E461" s="111"/>
      <c r="F461" s="111"/>
      <c r="G461" s="111"/>
      <c r="H461" s="111"/>
      <c r="I461" s="112"/>
      <c r="J461" s="43">
        <f>SUM(J453:J457)</f>
        <v>0</v>
      </c>
      <c r="K461" s="44" t="str">
        <f>IF(J453=0,"",J453/B444)</f>
        <v/>
      </c>
      <c r="L461" s="44" t="str">
        <f>IF(J461=0,"",J461/B444)</f>
        <v/>
      </c>
      <c r="M461" s="44" t="str">
        <f>IF(J453=0,"",L461-K461)</f>
        <v/>
      </c>
      <c r="N461" s="2"/>
      <c r="O461" s="5"/>
      <c r="P461" s="3"/>
      <c r="Q461" s="2"/>
    </row>
    <row r="462" spans="1:17" ht="12.75" customHeight="1" x14ac:dyDescent="0.2"/>
    <row r="463" spans="1:17" ht="12.75" customHeight="1" x14ac:dyDescent="0.2"/>
    <row r="464" spans="1:17" ht="12.75" customHeight="1" x14ac:dyDescent="0.2">
      <c r="A464" s="49" t="s">
        <v>41</v>
      </c>
    </row>
    <row r="465" spans="1:18" ht="26.25" customHeight="1" x14ac:dyDescent="0.4">
      <c r="A465" s="113" t="s">
        <v>24</v>
      </c>
      <c r="B465" s="114"/>
      <c r="C465" s="114"/>
      <c r="D465" s="114"/>
      <c r="E465" s="114"/>
      <c r="F465" s="114"/>
      <c r="G465" s="114"/>
      <c r="H465" s="114"/>
      <c r="I465" s="114"/>
      <c r="J465" s="4" t="s">
        <v>45</v>
      </c>
      <c r="K465" s="5"/>
      <c r="L465" s="2"/>
      <c r="M465" s="2"/>
      <c r="N465" s="5"/>
      <c r="O465" s="2"/>
      <c r="P465" s="5"/>
      <c r="Q465" s="5"/>
      <c r="R465" s="5"/>
    </row>
    <row r="466" spans="1:18" ht="20.25" customHeight="1" x14ac:dyDescent="0.2">
      <c r="A466" s="115" t="s">
        <v>2</v>
      </c>
      <c r="B466" s="116" t="s">
        <v>3</v>
      </c>
      <c r="C466" s="111"/>
      <c r="D466" s="111"/>
      <c r="E466" s="111"/>
      <c r="F466" s="111"/>
      <c r="G466" s="111"/>
      <c r="H466" s="111"/>
      <c r="I466" s="112"/>
      <c r="J466" s="117" t="s">
        <v>4</v>
      </c>
      <c r="K466" s="108" t="s">
        <v>5</v>
      </c>
      <c r="L466" s="108" t="s">
        <v>6</v>
      </c>
      <c r="M466" s="106" t="s">
        <v>7</v>
      </c>
      <c r="N466" s="108" t="s">
        <v>8</v>
      </c>
      <c r="O466" s="109" t="s">
        <v>9</v>
      </c>
      <c r="P466" s="109" t="s">
        <v>10</v>
      </c>
      <c r="Q466" s="108" t="s">
        <v>11</v>
      </c>
    </row>
    <row r="467" spans="1:18" ht="15.75" customHeight="1" x14ac:dyDescent="0.25">
      <c r="A467" s="107"/>
      <c r="B467" s="6" t="s">
        <v>12</v>
      </c>
      <c r="C467" s="6" t="s">
        <v>13</v>
      </c>
      <c r="D467" s="6" t="s">
        <v>14</v>
      </c>
      <c r="E467" s="6" t="s">
        <v>15</v>
      </c>
      <c r="F467" s="6" t="s">
        <v>16</v>
      </c>
      <c r="G467" s="6" t="s">
        <v>17</v>
      </c>
      <c r="H467" s="6" t="s">
        <v>18</v>
      </c>
      <c r="I467" s="6" t="s">
        <v>19</v>
      </c>
      <c r="J467" s="107"/>
      <c r="K467" s="107"/>
      <c r="L467" s="107"/>
      <c r="M467" s="107"/>
      <c r="N467" s="107"/>
      <c r="O467" s="107"/>
      <c r="P467" s="107"/>
      <c r="Q467" s="107"/>
    </row>
    <row r="468" spans="1:18" ht="15.75" customHeight="1" x14ac:dyDescent="0.25">
      <c r="A468" s="6">
        <v>1902</v>
      </c>
      <c r="B468" s="7"/>
      <c r="C468" s="7"/>
      <c r="D468" s="7"/>
      <c r="E468" s="7"/>
      <c r="F468" s="7"/>
      <c r="G468" s="7"/>
      <c r="H468" s="7"/>
      <c r="I468" s="7"/>
      <c r="J468" s="8"/>
      <c r="K468" s="9"/>
      <c r="L468" s="10"/>
      <c r="M468" s="11"/>
      <c r="N468" s="12"/>
      <c r="O468" s="13">
        <f>B468</f>
        <v>0</v>
      </c>
      <c r="P468" s="14"/>
      <c r="Q468" s="12"/>
    </row>
    <row r="469" spans="1:18" ht="15.75" customHeight="1" x14ac:dyDescent="0.25">
      <c r="A469" s="6">
        <v>2001</v>
      </c>
      <c r="B469" s="7"/>
      <c r="C469" s="7"/>
      <c r="D469" s="7"/>
      <c r="E469" s="7"/>
      <c r="F469" s="7"/>
      <c r="G469" s="7"/>
      <c r="H469" s="7"/>
      <c r="I469" s="7"/>
      <c r="J469" s="8"/>
      <c r="K469" s="15"/>
      <c r="L469" s="16"/>
      <c r="M469" s="17"/>
      <c r="N469" s="18" t="str">
        <f>IF(C469=0,"",C469/B468)</f>
        <v/>
      </c>
      <c r="O469" s="19"/>
      <c r="P469" s="20" t="str">
        <f t="shared" ref="P469:P477" si="40">IF(O469=0,"",O469/O468)</f>
        <v/>
      </c>
      <c r="Q469" s="20" t="str">
        <f t="shared" ref="Q469:Q477" si="41">IF(O469=0,"",100%-P469)</f>
        <v/>
      </c>
    </row>
    <row r="470" spans="1:18" ht="15.75" customHeight="1" x14ac:dyDescent="0.25">
      <c r="A470" s="6">
        <v>2002</v>
      </c>
      <c r="B470" s="7"/>
      <c r="C470" s="7"/>
      <c r="D470" s="7"/>
      <c r="E470" s="7"/>
      <c r="F470" s="7"/>
      <c r="G470" s="7"/>
      <c r="H470" s="7"/>
      <c r="I470" s="7"/>
      <c r="J470" s="8"/>
      <c r="K470" s="15"/>
      <c r="L470" s="16"/>
      <c r="M470" s="17"/>
      <c r="N470" s="18" t="str">
        <f>IF(D470=0,"",D470/C469)</f>
        <v/>
      </c>
      <c r="O470" s="19"/>
      <c r="P470" s="20" t="str">
        <f t="shared" si="40"/>
        <v/>
      </c>
      <c r="Q470" s="20" t="str">
        <f t="shared" si="41"/>
        <v/>
      </c>
      <c r="R470" s="21" t="e">
        <f>O470/O468</f>
        <v>#DIV/0!</v>
      </c>
    </row>
    <row r="471" spans="1:18" ht="15.75" customHeight="1" x14ac:dyDescent="0.25">
      <c r="A471" s="6">
        <v>2101</v>
      </c>
      <c r="B471" s="7"/>
      <c r="C471" s="7"/>
      <c r="D471" s="7"/>
      <c r="E471" s="7"/>
      <c r="F471" s="7"/>
      <c r="G471" s="7"/>
      <c r="H471" s="7"/>
      <c r="I471" s="7"/>
      <c r="J471" s="8"/>
      <c r="K471" s="15"/>
      <c r="L471" s="16"/>
      <c r="M471" s="17"/>
      <c r="N471" s="18" t="str">
        <f>IF(E471=0,"",E471/D470)</f>
        <v/>
      </c>
      <c r="O471" s="19"/>
      <c r="P471" s="20" t="str">
        <f t="shared" si="40"/>
        <v/>
      </c>
      <c r="Q471" s="20" t="str">
        <f t="shared" si="41"/>
        <v/>
      </c>
    </row>
    <row r="472" spans="1:18" ht="15.75" customHeight="1" x14ac:dyDescent="0.25">
      <c r="A472" s="6">
        <v>2102</v>
      </c>
      <c r="B472" s="7"/>
      <c r="C472" s="7"/>
      <c r="D472" s="7"/>
      <c r="E472" s="7"/>
      <c r="F472" s="7"/>
      <c r="G472" s="7"/>
      <c r="H472" s="7"/>
      <c r="I472" s="7"/>
      <c r="J472" s="8"/>
      <c r="K472" s="15"/>
      <c r="L472" s="16"/>
      <c r="M472" s="17"/>
      <c r="N472" s="18" t="str">
        <f>IF(F472=0,"",F472/E471)</f>
        <v/>
      </c>
      <c r="O472" s="19"/>
      <c r="P472" s="20" t="str">
        <f t="shared" si="40"/>
        <v/>
      </c>
      <c r="Q472" s="20" t="str">
        <f t="shared" si="41"/>
        <v/>
      </c>
    </row>
    <row r="473" spans="1:18" ht="15.75" customHeight="1" x14ac:dyDescent="0.25">
      <c r="A473" s="6">
        <v>2201</v>
      </c>
      <c r="B473" s="7"/>
      <c r="C473" s="7"/>
      <c r="D473" s="7"/>
      <c r="E473" s="7"/>
      <c r="F473" s="7"/>
      <c r="G473" s="7"/>
      <c r="H473" s="7"/>
      <c r="I473" s="7"/>
      <c r="J473" s="8"/>
      <c r="K473" s="15"/>
      <c r="L473" s="16"/>
      <c r="M473" s="17"/>
      <c r="N473" s="18" t="str">
        <f>IF(G473=0,"",G473/F472)</f>
        <v/>
      </c>
      <c r="O473" s="19"/>
      <c r="P473" s="20" t="str">
        <f t="shared" si="40"/>
        <v/>
      </c>
      <c r="Q473" s="20" t="str">
        <f t="shared" si="41"/>
        <v/>
      </c>
    </row>
    <row r="474" spans="1:18" ht="15.75" customHeight="1" x14ac:dyDescent="0.25">
      <c r="A474" s="6">
        <v>2202</v>
      </c>
      <c r="B474" s="7"/>
      <c r="C474" s="7"/>
      <c r="D474" s="7"/>
      <c r="E474" s="7"/>
      <c r="F474" s="7"/>
      <c r="G474" s="7"/>
      <c r="H474" s="7"/>
      <c r="I474" s="7"/>
      <c r="J474" s="8"/>
      <c r="K474" s="15"/>
      <c r="L474" s="16"/>
      <c r="M474" s="17"/>
      <c r="N474" s="18" t="str">
        <f>IF(H474=0,"",H474/G473)</f>
        <v/>
      </c>
      <c r="O474" s="19"/>
      <c r="P474" s="20" t="str">
        <f t="shared" si="40"/>
        <v/>
      </c>
      <c r="Q474" s="20" t="str">
        <f t="shared" si="41"/>
        <v/>
      </c>
    </row>
    <row r="475" spans="1:18" ht="15.75" customHeight="1" x14ac:dyDescent="0.25">
      <c r="A475" s="6">
        <v>2301</v>
      </c>
      <c r="B475" s="7"/>
      <c r="C475" s="7"/>
      <c r="D475" s="7"/>
      <c r="E475" s="7"/>
      <c r="F475" s="7"/>
      <c r="G475" s="7"/>
      <c r="H475" s="7"/>
      <c r="I475" s="7"/>
      <c r="J475" s="8"/>
      <c r="K475" s="15"/>
      <c r="L475" s="16"/>
      <c r="M475" s="17"/>
      <c r="N475" s="18" t="str">
        <f>IF(I475=0,"",I475/H474)</f>
        <v/>
      </c>
      <c r="O475" s="19"/>
      <c r="P475" s="20" t="str">
        <f t="shared" si="40"/>
        <v/>
      </c>
      <c r="Q475" s="20" t="str">
        <f t="shared" si="41"/>
        <v/>
      </c>
    </row>
    <row r="476" spans="1:18" ht="15.75" customHeight="1" x14ac:dyDescent="0.25">
      <c r="A476" s="6">
        <v>2302</v>
      </c>
      <c r="B476" s="7"/>
      <c r="C476" s="7"/>
      <c r="D476" s="7"/>
      <c r="E476" s="7"/>
      <c r="F476" s="7"/>
      <c r="G476" s="7"/>
      <c r="H476" s="7"/>
      <c r="I476" s="7"/>
      <c r="J476" s="8"/>
      <c r="K476" s="15"/>
      <c r="L476" s="16"/>
      <c r="M476" s="17"/>
      <c r="N476" s="18"/>
      <c r="O476" s="19"/>
      <c r="P476" s="20" t="str">
        <f t="shared" si="40"/>
        <v/>
      </c>
      <c r="Q476" s="20" t="str">
        <f t="shared" si="41"/>
        <v/>
      </c>
    </row>
    <row r="477" spans="1:18" ht="15.75" customHeight="1" x14ac:dyDescent="0.25">
      <c r="A477" s="6">
        <v>2401</v>
      </c>
      <c r="B477" s="7"/>
      <c r="C477" s="7"/>
      <c r="D477" s="7"/>
      <c r="E477" s="7"/>
      <c r="F477" s="7"/>
      <c r="G477" s="7"/>
      <c r="H477" s="7"/>
      <c r="I477" s="7"/>
      <c r="J477" s="8"/>
      <c r="K477" s="15"/>
      <c r="L477" s="16"/>
      <c r="M477" s="17"/>
      <c r="N477" s="18"/>
      <c r="O477" s="19"/>
      <c r="P477" s="20" t="str">
        <f t="shared" si="40"/>
        <v/>
      </c>
      <c r="Q477" s="20" t="str">
        <f t="shared" si="41"/>
        <v/>
      </c>
    </row>
    <row r="478" spans="1:18" ht="15.75" customHeight="1" x14ac:dyDescent="0.25">
      <c r="A478" s="6">
        <v>2402</v>
      </c>
      <c r="B478" s="7"/>
      <c r="C478" s="7"/>
      <c r="D478" s="7"/>
      <c r="E478" s="7"/>
      <c r="F478" s="7"/>
      <c r="G478" s="7"/>
      <c r="H478" s="7"/>
      <c r="I478" s="7"/>
      <c r="J478" s="8"/>
      <c r="K478" s="15"/>
      <c r="L478" s="16"/>
      <c r="M478" s="22"/>
      <c r="N478" s="23"/>
      <c r="O478" s="24"/>
      <c r="P478" s="25"/>
      <c r="Q478" s="23"/>
    </row>
    <row r="479" spans="1:18" ht="15.75" customHeight="1" x14ac:dyDescent="0.25">
      <c r="A479" s="6">
        <v>2501</v>
      </c>
      <c r="B479" s="7"/>
      <c r="C479" s="7"/>
      <c r="D479" s="7"/>
      <c r="E479" s="7"/>
      <c r="F479" s="7"/>
      <c r="G479" s="7"/>
      <c r="H479" s="7"/>
      <c r="I479" s="7"/>
      <c r="J479" s="8"/>
      <c r="K479" s="15"/>
      <c r="L479" s="16"/>
      <c r="M479" s="22"/>
      <c r="N479" s="26"/>
      <c r="O479" s="24"/>
      <c r="P479" s="27"/>
      <c r="Q479" s="26"/>
    </row>
    <row r="480" spans="1:18" ht="15.75" customHeight="1" x14ac:dyDescent="0.25">
      <c r="A480" s="6">
        <v>2502</v>
      </c>
      <c r="B480" s="7"/>
      <c r="C480" s="7"/>
      <c r="D480" s="7"/>
      <c r="E480" s="7"/>
      <c r="F480" s="7"/>
      <c r="G480" s="7"/>
      <c r="H480" s="7"/>
      <c r="I480" s="7"/>
      <c r="J480" s="8"/>
      <c r="K480" s="15"/>
      <c r="L480" s="16"/>
      <c r="M480" s="22"/>
      <c r="N480" s="26"/>
      <c r="O480" s="24"/>
      <c r="P480" s="27"/>
      <c r="Q480" s="26"/>
    </row>
    <row r="481" spans="1:18" ht="15.75" customHeight="1" x14ac:dyDescent="0.25">
      <c r="A481" s="6">
        <v>2601</v>
      </c>
      <c r="B481" s="7"/>
      <c r="C481" s="7"/>
      <c r="D481" s="7"/>
      <c r="E481" s="7"/>
      <c r="F481" s="7"/>
      <c r="G481" s="7"/>
      <c r="H481" s="7"/>
      <c r="I481" s="7"/>
      <c r="J481" s="8"/>
      <c r="K481" s="15"/>
      <c r="L481" s="16"/>
      <c r="M481" s="22"/>
      <c r="N481" s="16"/>
      <c r="O481" s="22"/>
      <c r="P481" s="28"/>
      <c r="Q481" s="26"/>
    </row>
    <row r="482" spans="1:18" ht="15.75" customHeight="1" x14ac:dyDescent="0.25">
      <c r="A482" s="6">
        <v>2602</v>
      </c>
      <c r="B482" s="7"/>
      <c r="C482" s="7"/>
      <c r="D482" s="7"/>
      <c r="E482" s="7"/>
      <c r="F482" s="7"/>
      <c r="G482" s="7"/>
      <c r="H482" s="7"/>
      <c r="I482" s="7"/>
      <c r="J482" s="8"/>
      <c r="K482" s="15"/>
      <c r="L482" s="16"/>
      <c r="M482" s="22"/>
      <c r="N482" s="29" t="s">
        <v>20</v>
      </c>
      <c r="O482" s="30"/>
      <c r="P482" s="31" t="str">
        <f>IF(SUM(J470:J482)=0,"",SUM(J470:J482))</f>
        <v/>
      </c>
      <c r="Q482" s="32" t="s">
        <v>4</v>
      </c>
    </row>
    <row r="483" spans="1:18" ht="15.75" customHeight="1" x14ac:dyDescent="0.25">
      <c r="A483" s="6">
        <v>2701</v>
      </c>
      <c r="B483" s="7"/>
      <c r="C483" s="7"/>
      <c r="D483" s="7"/>
      <c r="E483" s="7"/>
      <c r="F483" s="7"/>
      <c r="G483" s="7"/>
      <c r="H483" s="7"/>
      <c r="I483" s="7"/>
      <c r="J483" s="8"/>
      <c r="K483" s="15"/>
      <c r="L483" s="16"/>
      <c r="M483" s="22"/>
      <c r="N483" s="33" t="s">
        <v>21</v>
      </c>
      <c r="O483" s="34" t="e">
        <f>IF(O482/B468=0,"",O482/B468)</f>
        <v>#DIV/0!</v>
      </c>
      <c r="P483" s="35" t="e">
        <f>IF(O482/P482=0,"",O482/P482)</f>
        <v>#VALUE!</v>
      </c>
      <c r="Q483" s="36" t="s">
        <v>22</v>
      </c>
    </row>
    <row r="484" spans="1:18" ht="15.75" customHeight="1" x14ac:dyDescent="0.25">
      <c r="A484" s="6">
        <v>2702</v>
      </c>
      <c r="B484" s="7"/>
      <c r="C484" s="7"/>
      <c r="D484" s="7"/>
      <c r="E484" s="7"/>
      <c r="F484" s="7"/>
      <c r="G484" s="7"/>
      <c r="H484" s="7"/>
      <c r="I484" s="7"/>
      <c r="J484" s="8"/>
      <c r="K484" s="37"/>
      <c r="L484" s="38"/>
      <c r="M484" s="39"/>
      <c r="N484" s="40"/>
      <c r="O484" s="41"/>
      <c r="P484" s="41"/>
      <c r="Q484" s="42"/>
    </row>
    <row r="485" spans="1:18" ht="18" customHeight="1" x14ac:dyDescent="0.25">
      <c r="A485" s="1"/>
      <c r="B485" s="5"/>
      <c r="C485" s="110" t="s">
        <v>23</v>
      </c>
      <c r="D485" s="111"/>
      <c r="E485" s="111"/>
      <c r="F485" s="111"/>
      <c r="G485" s="111"/>
      <c r="H485" s="111"/>
      <c r="I485" s="112"/>
      <c r="J485" s="43">
        <f>SUM(J477:J481)</f>
        <v>0</v>
      </c>
      <c r="K485" s="44" t="str">
        <f>IF(J477=0,"",J477/B468)</f>
        <v/>
      </c>
      <c r="L485" s="44" t="str">
        <f>IF(J485=0,"",J485/B468)</f>
        <v/>
      </c>
      <c r="M485" s="44" t="str">
        <f>IF(J477=0,"",L485-K485)</f>
        <v/>
      </c>
      <c r="N485" s="2"/>
      <c r="O485" s="5"/>
      <c r="P485" s="3"/>
      <c r="Q485" s="2"/>
    </row>
    <row r="486" spans="1:18" ht="12.75" customHeight="1" x14ac:dyDescent="0.2"/>
    <row r="487" spans="1:18" ht="12.75" customHeight="1" x14ac:dyDescent="0.2"/>
    <row r="488" spans="1:18" ht="12.75" customHeight="1" x14ac:dyDescent="0.2">
      <c r="A488" s="49" t="s">
        <v>41</v>
      </c>
    </row>
    <row r="489" spans="1:18" ht="26.25" customHeight="1" x14ac:dyDescent="0.4">
      <c r="A489" s="113" t="s">
        <v>24</v>
      </c>
      <c r="B489" s="114"/>
      <c r="C489" s="114"/>
      <c r="D489" s="114"/>
      <c r="E489" s="114"/>
      <c r="F489" s="114"/>
      <c r="G489" s="114"/>
      <c r="H489" s="114"/>
      <c r="I489" s="114"/>
      <c r="J489" s="4" t="s">
        <v>46</v>
      </c>
      <c r="K489" s="5"/>
      <c r="L489" s="2"/>
      <c r="M489" s="2"/>
      <c r="N489" s="5"/>
      <c r="O489" s="2"/>
      <c r="P489" s="5"/>
      <c r="Q489" s="5"/>
      <c r="R489" s="5"/>
    </row>
    <row r="490" spans="1:18" ht="20.25" customHeight="1" x14ac:dyDescent="0.2">
      <c r="A490" s="115" t="s">
        <v>2</v>
      </c>
      <c r="B490" s="116" t="s">
        <v>3</v>
      </c>
      <c r="C490" s="111"/>
      <c r="D490" s="111"/>
      <c r="E490" s="111"/>
      <c r="F490" s="111"/>
      <c r="G490" s="111"/>
      <c r="H490" s="111"/>
      <c r="I490" s="112"/>
      <c r="J490" s="117" t="s">
        <v>4</v>
      </c>
      <c r="K490" s="108" t="s">
        <v>5</v>
      </c>
      <c r="L490" s="108" t="s">
        <v>6</v>
      </c>
      <c r="M490" s="106" t="s">
        <v>7</v>
      </c>
      <c r="N490" s="108" t="s">
        <v>8</v>
      </c>
      <c r="O490" s="109" t="s">
        <v>9</v>
      </c>
      <c r="P490" s="109" t="s">
        <v>10</v>
      </c>
      <c r="Q490" s="108" t="s">
        <v>11</v>
      </c>
    </row>
    <row r="491" spans="1:18" ht="15.75" customHeight="1" x14ac:dyDescent="0.25">
      <c r="A491" s="107"/>
      <c r="B491" s="6" t="s">
        <v>12</v>
      </c>
      <c r="C491" s="6" t="s">
        <v>13</v>
      </c>
      <c r="D491" s="6" t="s">
        <v>14</v>
      </c>
      <c r="E491" s="6" t="s">
        <v>15</v>
      </c>
      <c r="F491" s="6" t="s">
        <v>16</v>
      </c>
      <c r="G491" s="6" t="s">
        <v>17</v>
      </c>
      <c r="H491" s="6" t="s">
        <v>18</v>
      </c>
      <c r="I491" s="6" t="s">
        <v>19</v>
      </c>
      <c r="J491" s="107"/>
      <c r="K491" s="107"/>
      <c r="L491" s="107"/>
      <c r="M491" s="107"/>
      <c r="N491" s="107"/>
      <c r="O491" s="107"/>
      <c r="P491" s="107"/>
      <c r="Q491" s="107"/>
    </row>
    <row r="492" spans="1:18" ht="15.75" customHeight="1" x14ac:dyDescent="0.25">
      <c r="A492" s="6">
        <v>2001</v>
      </c>
      <c r="B492" s="7"/>
      <c r="C492" s="7"/>
      <c r="D492" s="7"/>
      <c r="E492" s="7"/>
      <c r="F492" s="7"/>
      <c r="G492" s="7"/>
      <c r="H492" s="7"/>
      <c r="I492" s="7"/>
      <c r="J492" s="8"/>
      <c r="K492" s="9"/>
      <c r="L492" s="10"/>
      <c r="M492" s="11"/>
      <c r="N492" s="12"/>
      <c r="O492" s="13">
        <f>B492</f>
        <v>0</v>
      </c>
      <c r="P492" s="14"/>
      <c r="Q492" s="12"/>
    </row>
    <row r="493" spans="1:18" ht="15.75" customHeight="1" x14ac:dyDescent="0.25">
      <c r="A493" s="6">
        <v>2002</v>
      </c>
      <c r="B493" s="7"/>
      <c r="C493" s="7"/>
      <c r="D493" s="7"/>
      <c r="E493" s="7"/>
      <c r="F493" s="7"/>
      <c r="G493" s="7"/>
      <c r="H493" s="7"/>
      <c r="I493" s="7"/>
      <c r="J493" s="8"/>
      <c r="K493" s="15"/>
      <c r="L493" s="16"/>
      <c r="M493" s="17"/>
      <c r="N493" s="18" t="str">
        <f>IF(C493=0,"",C493/B492)</f>
        <v/>
      </c>
      <c r="O493" s="19"/>
      <c r="P493" s="20" t="str">
        <f t="shared" ref="P493:P501" si="42">IF(O493=0,"",O493/O492)</f>
        <v/>
      </c>
      <c r="Q493" s="20" t="str">
        <f t="shared" ref="Q493:Q501" si="43">IF(O493=0,"",100%-P493)</f>
        <v/>
      </c>
    </row>
    <row r="494" spans="1:18" ht="15.75" customHeight="1" x14ac:dyDescent="0.25">
      <c r="A494" s="6">
        <v>2101</v>
      </c>
      <c r="B494" s="7"/>
      <c r="C494" s="7"/>
      <c r="D494" s="7"/>
      <c r="E494" s="7"/>
      <c r="F494" s="7"/>
      <c r="G494" s="7"/>
      <c r="H494" s="7"/>
      <c r="I494" s="7"/>
      <c r="J494" s="8"/>
      <c r="K494" s="15"/>
      <c r="L494" s="16"/>
      <c r="M494" s="17"/>
      <c r="N494" s="18" t="str">
        <f>IF(D494=0,"",D494/C493)</f>
        <v/>
      </c>
      <c r="O494" s="19"/>
      <c r="P494" s="20" t="str">
        <f t="shared" si="42"/>
        <v/>
      </c>
      <c r="Q494" s="20" t="str">
        <f t="shared" si="43"/>
        <v/>
      </c>
      <c r="R494" s="21" t="e">
        <f>O494/O492</f>
        <v>#DIV/0!</v>
      </c>
    </row>
    <row r="495" spans="1:18" ht="15.75" customHeight="1" x14ac:dyDescent="0.25">
      <c r="A495" s="6">
        <v>2102</v>
      </c>
      <c r="B495" s="7"/>
      <c r="C495" s="7"/>
      <c r="D495" s="7"/>
      <c r="E495" s="7"/>
      <c r="F495" s="7"/>
      <c r="G495" s="7"/>
      <c r="H495" s="7"/>
      <c r="I495" s="7"/>
      <c r="J495" s="8"/>
      <c r="K495" s="15"/>
      <c r="L495" s="16"/>
      <c r="M495" s="17"/>
      <c r="N495" s="18" t="str">
        <f>IF(E495=0,"",E495/D494)</f>
        <v/>
      </c>
      <c r="O495" s="19"/>
      <c r="P495" s="20" t="str">
        <f t="shared" si="42"/>
        <v/>
      </c>
      <c r="Q495" s="20" t="str">
        <f t="shared" si="43"/>
        <v/>
      </c>
    </row>
    <row r="496" spans="1:18" ht="15.75" customHeight="1" x14ac:dyDescent="0.25">
      <c r="A496" s="6">
        <v>2201</v>
      </c>
      <c r="B496" s="7"/>
      <c r="C496" s="7"/>
      <c r="D496" s="7"/>
      <c r="E496" s="7"/>
      <c r="F496" s="7"/>
      <c r="G496" s="7"/>
      <c r="H496" s="7"/>
      <c r="I496" s="7"/>
      <c r="J496" s="8"/>
      <c r="K496" s="15"/>
      <c r="L496" s="16"/>
      <c r="M496" s="17"/>
      <c r="N496" s="18" t="str">
        <f>IF(F496=0,"",F496/E495)</f>
        <v/>
      </c>
      <c r="O496" s="19"/>
      <c r="P496" s="20" t="str">
        <f t="shared" si="42"/>
        <v/>
      </c>
      <c r="Q496" s="20" t="str">
        <f t="shared" si="43"/>
        <v/>
      </c>
    </row>
    <row r="497" spans="1:17" ht="15.75" customHeight="1" x14ac:dyDescent="0.25">
      <c r="A497" s="6">
        <v>2202</v>
      </c>
      <c r="B497" s="7"/>
      <c r="C497" s="7"/>
      <c r="D497" s="7"/>
      <c r="E497" s="7"/>
      <c r="F497" s="7"/>
      <c r="G497" s="7"/>
      <c r="H497" s="7"/>
      <c r="I497" s="7"/>
      <c r="J497" s="8"/>
      <c r="K497" s="15"/>
      <c r="L497" s="16"/>
      <c r="M497" s="17"/>
      <c r="N497" s="18" t="str">
        <f>IF(G497=0,"",G497/F496)</f>
        <v/>
      </c>
      <c r="O497" s="19"/>
      <c r="P497" s="20" t="str">
        <f t="shared" si="42"/>
        <v/>
      </c>
      <c r="Q497" s="20" t="str">
        <f t="shared" si="43"/>
        <v/>
      </c>
    </row>
    <row r="498" spans="1:17" ht="15.75" customHeight="1" x14ac:dyDescent="0.25">
      <c r="A498" s="6">
        <v>2301</v>
      </c>
      <c r="B498" s="7"/>
      <c r="C498" s="7"/>
      <c r="D498" s="7"/>
      <c r="E498" s="7"/>
      <c r="F498" s="7"/>
      <c r="G498" s="7"/>
      <c r="H498" s="7"/>
      <c r="I498" s="7"/>
      <c r="J498" s="8"/>
      <c r="K498" s="15"/>
      <c r="L498" s="16"/>
      <c r="M498" s="17"/>
      <c r="N498" s="18" t="str">
        <f>IF(H498=0,"",H498/G497)</f>
        <v/>
      </c>
      <c r="O498" s="19"/>
      <c r="P498" s="20" t="str">
        <f t="shared" si="42"/>
        <v/>
      </c>
      <c r="Q498" s="20" t="str">
        <f t="shared" si="43"/>
        <v/>
      </c>
    </row>
    <row r="499" spans="1:17" ht="15.75" customHeight="1" x14ac:dyDescent="0.25">
      <c r="A499" s="6">
        <v>2302</v>
      </c>
      <c r="B499" s="7"/>
      <c r="C499" s="7"/>
      <c r="D499" s="7"/>
      <c r="E499" s="7"/>
      <c r="F499" s="7"/>
      <c r="G499" s="7"/>
      <c r="H499" s="7"/>
      <c r="I499" s="7"/>
      <c r="J499" s="8"/>
      <c r="K499" s="15"/>
      <c r="L499" s="16"/>
      <c r="M499" s="17"/>
      <c r="N499" s="18" t="str">
        <f>IF(I499=0,"",I499/H498)</f>
        <v/>
      </c>
      <c r="O499" s="19"/>
      <c r="P499" s="20" t="str">
        <f t="shared" si="42"/>
        <v/>
      </c>
      <c r="Q499" s="20" t="str">
        <f t="shared" si="43"/>
        <v/>
      </c>
    </row>
    <row r="500" spans="1:17" ht="15.75" customHeight="1" x14ac:dyDescent="0.25">
      <c r="A500" s="6">
        <v>2401</v>
      </c>
      <c r="B500" s="7"/>
      <c r="C500" s="7"/>
      <c r="D500" s="7"/>
      <c r="E500" s="7"/>
      <c r="F500" s="7"/>
      <c r="G500" s="7"/>
      <c r="H500" s="7"/>
      <c r="I500" s="7"/>
      <c r="J500" s="8"/>
      <c r="K500" s="15"/>
      <c r="L500" s="16"/>
      <c r="M500" s="17"/>
      <c r="N500" s="18"/>
      <c r="O500" s="19"/>
      <c r="P500" s="20" t="str">
        <f t="shared" si="42"/>
        <v/>
      </c>
      <c r="Q500" s="20" t="str">
        <f t="shared" si="43"/>
        <v/>
      </c>
    </row>
    <row r="501" spans="1:17" ht="15.75" customHeight="1" x14ac:dyDescent="0.25">
      <c r="A501" s="6">
        <v>2402</v>
      </c>
      <c r="B501" s="7"/>
      <c r="C501" s="7"/>
      <c r="D501" s="7"/>
      <c r="E501" s="7"/>
      <c r="F501" s="7"/>
      <c r="G501" s="7"/>
      <c r="H501" s="7"/>
      <c r="I501" s="7"/>
      <c r="J501" s="8"/>
      <c r="K501" s="15"/>
      <c r="L501" s="16"/>
      <c r="M501" s="17"/>
      <c r="N501" s="18"/>
      <c r="O501" s="19"/>
      <c r="P501" s="20" t="str">
        <f t="shared" si="42"/>
        <v/>
      </c>
      <c r="Q501" s="20" t="str">
        <f t="shared" si="43"/>
        <v/>
      </c>
    </row>
    <row r="502" spans="1:17" ht="15.75" customHeight="1" x14ac:dyDescent="0.25">
      <c r="A502" s="6">
        <v>2501</v>
      </c>
      <c r="B502" s="7"/>
      <c r="C502" s="7"/>
      <c r="D502" s="7"/>
      <c r="E502" s="7"/>
      <c r="F502" s="7"/>
      <c r="G502" s="7"/>
      <c r="H502" s="7"/>
      <c r="I502" s="7"/>
      <c r="J502" s="8"/>
      <c r="K502" s="15"/>
      <c r="L502" s="16"/>
      <c r="M502" s="22"/>
      <c r="N502" s="23"/>
      <c r="O502" s="24"/>
      <c r="P502" s="25"/>
      <c r="Q502" s="23"/>
    </row>
    <row r="503" spans="1:17" ht="15.75" customHeight="1" x14ac:dyDescent="0.25">
      <c r="A503" s="6">
        <v>2502</v>
      </c>
      <c r="B503" s="7"/>
      <c r="C503" s="7"/>
      <c r="D503" s="7"/>
      <c r="E503" s="7"/>
      <c r="F503" s="7"/>
      <c r="G503" s="7"/>
      <c r="H503" s="7"/>
      <c r="I503" s="7"/>
      <c r="J503" s="8"/>
      <c r="K503" s="15"/>
      <c r="L503" s="16"/>
      <c r="M503" s="22"/>
      <c r="N503" s="26"/>
      <c r="O503" s="24"/>
      <c r="P503" s="27"/>
      <c r="Q503" s="26"/>
    </row>
    <row r="504" spans="1:17" ht="15.75" customHeight="1" x14ac:dyDescent="0.25">
      <c r="A504" s="6">
        <v>2601</v>
      </c>
      <c r="B504" s="7"/>
      <c r="C504" s="7"/>
      <c r="D504" s="7"/>
      <c r="E504" s="7"/>
      <c r="F504" s="7"/>
      <c r="G504" s="7"/>
      <c r="H504" s="7"/>
      <c r="I504" s="7"/>
      <c r="J504" s="8"/>
      <c r="K504" s="15"/>
      <c r="L504" s="16"/>
      <c r="M504" s="22"/>
      <c r="N504" s="26"/>
      <c r="O504" s="24"/>
      <c r="P504" s="27"/>
      <c r="Q504" s="26"/>
    </row>
    <row r="505" spans="1:17" ht="15.75" customHeight="1" x14ac:dyDescent="0.25">
      <c r="A505" s="6">
        <v>2602</v>
      </c>
      <c r="B505" s="7"/>
      <c r="C505" s="7"/>
      <c r="D505" s="7"/>
      <c r="E505" s="7"/>
      <c r="F505" s="7"/>
      <c r="G505" s="7"/>
      <c r="H505" s="7"/>
      <c r="I505" s="7"/>
      <c r="J505" s="8"/>
      <c r="K505" s="15"/>
      <c r="L505" s="16"/>
      <c r="M505" s="22"/>
      <c r="N505" s="16"/>
      <c r="O505" s="22"/>
      <c r="P505" s="28"/>
      <c r="Q505" s="26"/>
    </row>
    <row r="506" spans="1:17" ht="15.75" customHeight="1" x14ac:dyDescent="0.25">
      <c r="A506" s="6">
        <v>2701</v>
      </c>
      <c r="B506" s="7"/>
      <c r="C506" s="7"/>
      <c r="D506" s="7"/>
      <c r="E506" s="7"/>
      <c r="F506" s="7"/>
      <c r="G506" s="7"/>
      <c r="H506" s="7"/>
      <c r="I506" s="7"/>
      <c r="J506" s="8"/>
      <c r="K506" s="15"/>
      <c r="L506" s="16"/>
      <c r="M506" s="22"/>
      <c r="N506" s="29" t="s">
        <v>20</v>
      </c>
      <c r="O506" s="30"/>
      <c r="P506" s="31" t="str">
        <f>IF(SUM(J494:J506)=0,"",SUM(J494:J506))</f>
        <v/>
      </c>
      <c r="Q506" s="32" t="s">
        <v>4</v>
      </c>
    </row>
    <row r="507" spans="1:17" ht="15.75" customHeight="1" x14ac:dyDescent="0.25">
      <c r="A507" s="6">
        <v>2702</v>
      </c>
      <c r="B507" s="7"/>
      <c r="C507" s="7"/>
      <c r="D507" s="7"/>
      <c r="E507" s="7"/>
      <c r="F507" s="7"/>
      <c r="G507" s="7"/>
      <c r="H507" s="7"/>
      <c r="I507" s="7"/>
      <c r="J507" s="8"/>
      <c r="K507" s="15"/>
      <c r="L507" s="16"/>
      <c r="M507" s="22"/>
      <c r="N507" s="33" t="s">
        <v>21</v>
      </c>
      <c r="O507" s="34" t="e">
        <f>IF(O506/B492=0,"",O506/B492)</f>
        <v>#DIV/0!</v>
      </c>
      <c r="P507" s="35" t="e">
        <f>IF(O506/P506=0,"",O506/P506)</f>
        <v>#VALUE!</v>
      </c>
      <c r="Q507" s="36" t="s">
        <v>22</v>
      </c>
    </row>
    <row r="508" spans="1:17" ht="15.75" customHeight="1" x14ac:dyDescent="0.25">
      <c r="A508" s="6">
        <v>2801</v>
      </c>
      <c r="B508" s="7"/>
      <c r="C508" s="7"/>
      <c r="D508" s="7"/>
      <c r="E508" s="7"/>
      <c r="F508" s="7"/>
      <c r="G508" s="7"/>
      <c r="H508" s="7"/>
      <c r="I508" s="7"/>
      <c r="J508" s="8"/>
      <c r="K508" s="37"/>
      <c r="L508" s="38"/>
      <c r="M508" s="39"/>
      <c r="N508" s="40"/>
      <c r="O508" s="41"/>
      <c r="P508" s="41"/>
      <c r="Q508" s="42"/>
    </row>
    <row r="509" spans="1:17" ht="18" customHeight="1" x14ac:dyDescent="0.25">
      <c r="A509" s="1"/>
      <c r="B509" s="5"/>
      <c r="C509" s="110" t="s">
        <v>23</v>
      </c>
      <c r="D509" s="111"/>
      <c r="E509" s="111"/>
      <c r="F509" s="111"/>
      <c r="G509" s="111"/>
      <c r="H509" s="111"/>
      <c r="I509" s="112"/>
      <c r="J509" s="43">
        <f>SUM(J501:J505)</f>
        <v>0</v>
      </c>
      <c r="K509" s="44" t="str">
        <f>IF(J501=0,"",J501/B492)</f>
        <v/>
      </c>
      <c r="L509" s="44" t="str">
        <f>IF(J509=0,"",J509/B492)</f>
        <v/>
      </c>
      <c r="M509" s="44" t="str">
        <f>IF(J501=0,"",L509-K509)</f>
        <v/>
      </c>
      <c r="N509" s="2"/>
      <c r="O509" s="5"/>
      <c r="P509" s="3"/>
      <c r="Q509" s="2"/>
    </row>
    <row r="510" spans="1:17" ht="12.75" customHeight="1" x14ac:dyDescent="0.2"/>
    <row r="511" spans="1:17" ht="12.75" customHeight="1" x14ac:dyDescent="0.2"/>
    <row r="512" spans="1:17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7">
    <mergeCell ref="M73:M74"/>
    <mergeCell ref="N73:N74"/>
    <mergeCell ref="O73:O74"/>
    <mergeCell ref="P73:P74"/>
    <mergeCell ref="Q73:Q74"/>
    <mergeCell ref="C69:I69"/>
    <mergeCell ref="A72:I72"/>
    <mergeCell ref="A73:A74"/>
    <mergeCell ref="B73:I73"/>
    <mergeCell ref="J73:J74"/>
    <mergeCell ref="K73:K74"/>
    <mergeCell ref="L73:L74"/>
    <mergeCell ref="M96:M97"/>
    <mergeCell ref="N96:N97"/>
    <mergeCell ref="O96:O97"/>
    <mergeCell ref="P96:P97"/>
    <mergeCell ref="Q96:Q97"/>
    <mergeCell ref="C92:I92"/>
    <mergeCell ref="A95:I95"/>
    <mergeCell ref="A96:A97"/>
    <mergeCell ref="B96:I96"/>
    <mergeCell ref="J96:J97"/>
    <mergeCell ref="K96:K97"/>
    <mergeCell ref="L96:L97"/>
    <mergeCell ref="M119:M120"/>
    <mergeCell ref="N119:N120"/>
    <mergeCell ref="O119:O120"/>
    <mergeCell ref="P119:P120"/>
    <mergeCell ref="Q119:Q120"/>
    <mergeCell ref="C115:I115"/>
    <mergeCell ref="A118:I118"/>
    <mergeCell ref="A119:A120"/>
    <mergeCell ref="B119:I119"/>
    <mergeCell ref="J119:J120"/>
    <mergeCell ref="K119:K120"/>
    <mergeCell ref="L119:L120"/>
    <mergeCell ref="M142:M143"/>
    <mergeCell ref="N142:N143"/>
    <mergeCell ref="O142:O143"/>
    <mergeCell ref="P142:P143"/>
    <mergeCell ref="Q142:Q143"/>
    <mergeCell ref="C138:I138"/>
    <mergeCell ref="A141:I141"/>
    <mergeCell ref="A142:A143"/>
    <mergeCell ref="B142:I142"/>
    <mergeCell ref="J142:J143"/>
    <mergeCell ref="K142:K143"/>
    <mergeCell ref="L142:L143"/>
    <mergeCell ref="M165:M166"/>
    <mergeCell ref="N165:N166"/>
    <mergeCell ref="O165:O166"/>
    <mergeCell ref="P165:P166"/>
    <mergeCell ref="Q165:Q166"/>
    <mergeCell ref="C161:I161"/>
    <mergeCell ref="A164:I164"/>
    <mergeCell ref="A165:A166"/>
    <mergeCell ref="B165:I165"/>
    <mergeCell ref="J165:J166"/>
    <mergeCell ref="K165:K166"/>
    <mergeCell ref="L165:L166"/>
    <mergeCell ref="M188:M189"/>
    <mergeCell ref="N188:N189"/>
    <mergeCell ref="O188:O189"/>
    <mergeCell ref="P188:P189"/>
    <mergeCell ref="Q188:Q189"/>
    <mergeCell ref="C184:I184"/>
    <mergeCell ref="A187:I187"/>
    <mergeCell ref="A188:A189"/>
    <mergeCell ref="B188:I188"/>
    <mergeCell ref="J188:J189"/>
    <mergeCell ref="K188:K189"/>
    <mergeCell ref="L188:L189"/>
    <mergeCell ref="M211:M212"/>
    <mergeCell ref="N211:N212"/>
    <mergeCell ref="O211:O212"/>
    <mergeCell ref="P211:P212"/>
    <mergeCell ref="Q211:Q212"/>
    <mergeCell ref="C207:I207"/>
    <mergeCell ref="A210:I210"/>
    <mergeCell ref="A211:A212"/>
    <mergeCell ref="B211:I211"/>
    <mergeCell ref="J211:J212"/>
    <mergeCell ref="K211:K212"/>
    <mergeCell ref="L211:L212"/>
    <mergeCell ref="M395:M396"/>
    <mergeCell ref="N395:N396"/>
    <mergeCell ref="O395:O396"/>
    <mergeCell ref="P395:P396"/>
    <mergeCell ref="Q395:Q396"/>
    <mergeCell ref="C391:I391"/>
    <mergeCell ref="A394:I394"/>
    <mergeCell ref="A395:A396"/>
    <mergeCell ref="B395:I395"/>
    <mergeCell ref="J395:J396"/>
    <mergeCell ref="K395:K396"/>
    <mergeCell ref="L395:L396"/>
    <mergeCell ref="M418:M419"/>
    <mergeCell ref="N418:N419"/>
    <mergeCell ref="O418:O419"/>
    <mergeCell ref="P418:P419"/>
    <mergeCell ref="Q418:Q419"/>
    <mergeCell ref="C414:I414"/>
    <mergeCell ref="A417:I417"/>
    <mergeCell ref="A418:A419"/>
    <mergeCell ref="B418:I418"/>
    <mergeCell ref="J418:J419"/>
    <mergeCell ref="K418:K419"/>
    <mergeCell ref="L418:L419"/>
    <mergeCell ref="M442:M443"/>
    <mergeCell ref="N442:N443"/>
    <mergeCell ref="O442:O443"/>
    <mergeCell ref="P442:P443"/>
    <mergeCell ref="Q442:Q443"/>
    <mergeCell ref="C437:I437"/>
    <mergeCell ref="A441:I441"/>
    <mergeCell ref="A442:A443"/>
    <mergeCell ref="B442:I442"/>
    <mergeCell ref="J442:J443"/>
    <mergeCell ref="K442:K443"/>
    <mergeCell ref="L442:L443"/>
    <mergeCell ref="M466:M467"/>
    <mergeCell ref="N466:N467"/>
    <mergeCell ref="O466:O467"/>
    <mergeCell ref="P466:P467"/>
    <mergeCell ref="Q466:Q467"/>
    <mergeCell ref="C461:I461"/>
    <mergeCell ref="A465:I465"/>
    <mergeCell ref="A466:A467"/>
    <mergeCell ref="B466:I466"/>
    <mergeCell ref="J466:J467"/>
    <mergeCell ref="K466:K467"/>
    <mergeCell ref="L466:L467"/>
    <mergeCell ref="M4:M5"/>
    <mergeCell ref="N4:N5"/>
    <mergeCell ref="O4:O5"/>
    <mergeCell ref="P4:P5"/>
    <mergeCell ref="Q4:Q5"/>
    <mergeCell ref="A3:F3"/>
    <mergeCell ref="G3:I3"/>
    <mergeCell ref="A4:A5"/>
    <mergeCell ref="B4:I4"/>
    <mergeCell ref="J4:J5"/>
    <mergeCell ref="K4:K5"/>
    <mergeCell ref="L4:L5"/>
    <mergeCell ref="M27:M28"/>
    <mergeCell ref="N27:N28"/>
    <mergeCell ref="O27:O28"/>
    <mergeCell ref="P27:P28"/>
    <mergeCell ref="Q27:Q28"/>
    <mergeCell ref="C23:I23"/>
    <mergeCell ref="A26:I26"/>
    <mergeCell ref="A27:A28"/>
    <mergeCell ref="B27:I27"/>
    <mergeCell ref="J27:J28"/>
    <mergeCell ref="K27:K28"/>
    <mergeCell ref="L27:L28"/>
    <mergeCell ref="M50:M51"/>
    <mergeCell ref="N50:N51"/>
    <mergeCell ref="O50:O51"/>
    <mergeCell ref="P50:P51"/>
    <mergeCell ref="Q50:Q51"/>
    <mergeCell ref="C46:I46"/>
    <mergeCell ref="A49:I49"/>
    <mergeCell ref="A50:A51"/>
    <mergeCell ref="B50:I50"/>
    <mergeCell ref="J50:J51"/>
    <mergeCell ref="K50:K51"/>
    <mergeCell ref="L50:L51"/>
    <mergeCell ref="M490:M491"/>
    <mergeCell ref="N490:N491"/>
    <mergeCell ref="O490:O491"/>
    <mergeCell ref="P490:P491"/>
    <mergeCell ref="Q490:Q491"/>
    <mergeCell ref="C485:I485"/>
    <mergeCell ref="A489:I489"/>
    <mergeCell ref="A490:A491"/>
    <mergeCell ref="B490:I490"/>
    <mergeCell ref="J490:J491"/>
    <mergeCell ref="K490:K491"/>
    <mergeCell ref="L490:L491"/>
    <mergeCell ref="C509:I509"/>
    <mergeCell ref="M234:M235"/>
    <mergeCell ref="N234:N235"/>
    <mergeCell ref="O234:O235"/>
    <mergeCell ref="P234:P235"/>
    <mergeCell ref="Q234:Q235"/>
    <mergeCell ref="C230:I230"/>
    <mergeCell ref="A233:I233"/>
    <mergeCell ref="A234:A235"/>
    <mergeCell ref="B234:I234"/>
    <mergeCell ref="J234:J235"/>
    <mergeCell ref="K234:K235"/>
    <mergeCell ref="L234:L235"/>
    <mergeCell ref="M257:M258"/>
    <mergeCell ref="N257:N258"/>
    <mergeCell ref="O257:O258"/>
    <mergeCell ref="P257:P258"/>
    <mergeCell ref="Q257:Q258"/>
    <mergeCell ref="C253:I253"/>
    <mergeCell ref="A256:I256"/>
    <mergeCell ref="A257:A258"/>
    <mergeCell ref="B257:I257"/>
    <mergeCell ref="J257:J258"/>
    <mergeCell ref="K257:K258"/>
    <mergeCell ref="L257:L258"/>
    <mergeCell ref="M280:M281"/>
    <mergeCell ref="N280:N281"/>
    <mergeCell ref="O280:O281"/>
    <mergeCell ref="P280:P281"/>
    <mergeCell ref="Q280:Q281"/>
    <mergeCell ref="C276:I276"/>
    <mergeCell ref="A279:I279"/>
    <mergeCell ref="A280:A281"/>
    <mergeCell ref="B280:I280"/>
    <mergeCell ref="J280:J281"/>
    <mergeCell ref="K280:K281"/>
    <mergeCell ref="L280:L281"/>
    <mergeCell ref="M303:M304"/>
    <mergeCell ref="N303:N304"/>
    <mergeCell ref="O303:O304"/>
    <mergeCell ref="P303:P304"/>
    <mergeCell ref="Q303:Q304"/>
    <mergeCell ref="C299:I299"/>
    <mergeCell ref="A302:I302"/>
    <mergeCell ref="A303:A304"/>
    <mergeCell ref="B303:I303"/>
    <mergeCell ref="J303:J304"/>
    <mergeCell ref="K303:K304"/>
    <mergeCell ref="L303:L304"/>
    <mergeCell ref="L326:L327"/>
    <mergeCell ref="M326:M327"/>
    <mergeCell ref="N326:N327"/>
    <mergeCell ref="O326:O327"/>
    <mergeCell ref="P326:P327"/>
    <mergeCell ref="Q326:Q327"/>
    <mergeCell ref="C322:I322"/>
    <mergeCell ref="A325:F325"/>
    <mergeCell ref="G325:I325"/>
    <mergeCell ref="A326:A327"/>
    <mergeCell ref="B326:I326"/>
    <mergeCell ref="J326:J327"/>
    <mergeCell ref="K326:K327"/>
    <mergeCell ref="L349:L350"/>
    <mergeCell ref="M349:M350"/>
    <mergeCell ref="N349:N350"/>
    <mergeCell ref="O349:O350"/>
    <mergeCell ref="P349:P350"/>
    <mergeCell ref="Q349:Q350"/>
    <mergeCell ref="C345:I345"/>
    <mergeCell ref="A348:F348"/>
    <mergeCell ref="G348:I348"/>
    <mergeCell ref="A349:A350"/>
    <mergeCell ref="B349:I349"/>
    <mergeCell ref="J349:J350"/>
    <mergeCell ref="K349:K350"/>
    <mergeCell ref="M372:M373"/>
    <mergeCell ref="N372:N373"/>
    <mergeCell ref="O372:O373"/>
    <mergeCell ref="P372:P373"/>
    <mergeCell ref="Q372:Q373"/>
    <mergeCell ref="C368:I368"/>
    <mergeCell ref="A371:I371"/>
    <mergeCell ref="A372:A373"/>
    <mergeCell ref="B372:I372"/>
    <mergeCell ref="J372:J373"/>
    <mergeCell ref="K372:K373"/>
    <mergeCell ref="L372:L37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Z1000"/>
  <sheetViews>
    <sheetView tabSelected="1" topLeftCell="A336" workbookViewId="0">
      <selection activeCell="T364" sqref="T364"/>
    </sheetView>
  </sheetViews>
  <sheetFormatPr baseColWidth="10" defaultColWidth="12.5703125" defaultRowHeight="15" customHeight="1" x14ac:dyDescent="0.2"/>
  <cols>
    <col min="1" max="1" width="11.5703125" customWidth="1"/>
    <col min="2" max="10" width="4.5703125" customWidth="1"/>
    <col min="11" max="11" width="13" customWidth="1"/>
    <col min="12" max="12" width="11.28515625" customWidth="1"/>
    <col min="13" max="14" width="10.7109375" customWidth="1"/>
    <col min="15" max="15" width="14.42578125" customWidth="1"/>
    <col min="16" max="17" width="11.5703125" customWidth="1"/>
    <col min="18" max="18" width="13.42578125" customWidth="1"/>
    <col min="19" max="19" width="10" customWidth="1"/>
    <col min="20" max="20" width="7.140625" customWidth="1"/>
    <col min="21" max="26" width="10" customWidth="1"/>
  </cols>
  <sheetData>
    <row r="1" spans="1:20" ht="12.75" customHeight="1" x14ac:dyDescent="0.2"/>
    <row r="2" spans="1:20" ht="12.75" customHeight="1" x14ac:dyDescent="0.2"/>
    <row r="3" spans="1:20" ht="12.75" customHeight="1" x14ac:dyDescent="0.2">
      <c r="L3" s="2"/>
      <c r="M3" s="2"/>
      <c r="N3" s="2"/>
      <c r="O3" s="2"/>
      <c r="P3" s="3"/>
      <c r="Q3" s="3"/>
      <c r="R3" s="2"/>
    </row>
    <row r="4" spans="1:20" ht="26.25" customHeight="1" x14ac:dyDescent="0.4">
      <c r="A4" s="113" t="s">
        <v>0</v>
      </c>
      <c r="B4" s="114"/>
      <c r="C4" s="114"/>
      <c r="D4" s="114"/>
      <c r="E4" s="114"/>
      <c r="F4" s="114"/>
      <c r="G4" s="118" t="s">
        <v>29</v>
      </c>
      <c r="H4" s="114"/>
      <c r="I4" s="114"/>
      <c r="J4" s="4"/>
      <c r="K4" s="4"/>
      <c r="L4" s="5"/>
      <c r="M4" s="2"/>
      <c r="N4" s="2"/>
      <c r="O4" s="5"/>
      <c r="P4" s="2"/>
      <c r="Q4" s="5"/>
      <c r="R4" s="5"/>
      <c r="S4" s="5"/>
    </row>
    <row r="5" spans="1:20" ht="20.25" customHeight="1" x14ac:dyDescent="0.2">
      <c r="A5" s="115" t="s">
        <v>2</v>
      </c>
      <c r="B5" s="116" t="s">
        <v>3</v>
      </c>
      <c r="C5" s="111"/>
      <c r="D5" s="111"/>
      <c r="E5" s="111"/>
      <c r="F5" s="111"/>
      <c r="G5" s="111"/>
      <c r="H5" s="111"/>
      <c r="I5" s="111"/>
      <c r="J5" s="112"/>
      <c r="K5" s="119" t="s">
        <v>4</v>
      </c>
      <c r="L5" s="108" t="s">
        <v>5</v>
      </c>
      <c r="M5" s="108" t="s">
        <v>6</v>
      </c>
      <c r="N5" s="106" t="s">
        <v>7</v>
      </c>
      <c r="O5" s="108" t="s">
        <v>8</v>
      </c>
      <c r="P5" s="109" t="s">
        <v>9</v>
      </c>
      <c r="Q5" s="109" t="s">
        <v>10</v>
      </c>
      <c r="R5" s="108" t="s">
        <v>11</v>
      </c>
    </row>
    <row r="6" spans="1:20" ht="15.75" customHeight="1" x14ac:dyDescent="0.25">
      <c r="A6" s="107"/>
      <c r="B6" s="6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47</v>
      </c>
      <c r="K6" s="120"/>
      <c r="L6" s="107"/>
      <c r="M6" s="107"/>
      <c r="N6" s="107"/>
      <c r="O6" s="107"/>
      <c r="P6" s="107"/>
      <c r="Q6" s="107"/>
      <c r="R6" s="107"/>
    </row>
    <row r="7" spans="1:20" ht="15.75" customHeight="1" x14ac:dyDescent="0.25">
      <c r="A7" s="6">
        <v>1201</v>
      </c>
      <c r="B7" s="7">
        <v>35</v>
      </c>
      <c r="C7" s="7"/>
      <c r="D7" s="7"/>
      <c r="E7" s="7"/>
      <c r="F7" s="7"/>
      <c r="G7" s="7"/>
      <c r="H7" s="7"/>
      <c r="I7" s="7"/>
      <c r="J7" s="7"/>
      <c r="K7" s="8"/>
      <c r="L7" s="53"/>
      <c r="M7" s="54"/>
      <c r="N7" s="55"/>
      <c r="O7" s="56"/>
      <c r="P7" s="13">
        <f>B7</f>
        <v>35</v>
      </c>
      <c r="Q7" s="57"/>
      <c r="R7" s="56"/>
    </row>
    <row r="8" spans="1:20" ht="15.75" customHeight="1" x14ac:dyDescent="0.25">
      <c r="A8" s="6">
        <v>1202</v>
      </c>
      <c r="B8" s="7"/>
      <c r="C8" s="7">
        <v>33</v>
      </c>
      <c r="D8" s="7"/>
      <c r="E8" s="7"/>
      <c r="F8" s="7"/>
      <c r="G8" s="7"/>
      <c r="H8" s="7"/>
      <c r="I8" s="7"/>
      <c r="J8" s="7"/>
      <c r="K8" s="8"/>
      <c r="L8" s="58"/>
      <c r="M8" s="2"/>
      <c r="N8" s="59"/>
      <c r="O8" s="18">
        <f>IF(C8=0,"",C8/B7)</f>
        <v>0.94285714285714284</v>
      </c>
      <c r="P8" s="19">
        <v>33</v>
      </c>
      <c r="Q8" s="20">
        <f t="shared" ref="Q8:Q15" si="0">IF(P8=0,"",P8/P7)</f>
        <v>0.94285714285714284</v>
      </c>
      <c r="R8" s="20">
        <f t="shared" ref="R8:R15" si="1">IF(P8=0,"",100%-Q8)</f>
        <v>5.7142857142857162E-2</v>
      </c>
    </row>
    <row r="9" spans="1:20" ht="15.75" customHeight="1" x14ac:dyDescent="0.25">
      <c r="A9" s="6">
        <v>1301</v>
      </c>
      <c r="B9" s="7"/>
      <c r="C9" s="7"/>
      <c r="D9" s="7">
        <v>31</v>
      </c>
      <c r="E9" s="7"/>
      <c r="F9" s="7"/>
      <c r="G9" s="7"/>
      <c r="H9" s="7"/>
      <c r="I9" s="7"/>
      <c r="J9" s="7"/>
      <c r="K9" s="8"/>
      <c r="L9" s="58"/>
      <c r="M9" s="2"/>
      <c r="N9" s="59"/>
      <c r="O9" s="18">
        <f>IF(D9=0,"",D9/C8)</f>
        <v>0.93939393939393945</v>
      </c>
      <c r="P9" s="19">
        <v>33</v>
      </c>
      <c r="Q9" s="20">
        <f t="shared" si="0"/>
        <v>1</v>
      </c>
      <c r="R9" s="20">
        <f t="shared" si="1"/>
        <v>0</v>
      </c>
      <c r="T9" s="21">
        <f>P9/P7</f>
        <v>0.94285714285714284</v>
      </c>
    </row>
    <row r="10" spans="1:20" ht="15.75" customHeight="1" x14ac:dyDescent="0.25">
      <c r="A10" s="6">
        <v>1302</v>
      </c>
      <c r="B10" s="7"/>
      <c r="C10" s="7"/>
      <c r="D10" s="7"/>
      <c r="E10" s="7">
        <v>25</v>
      </c>
      <c r="F10" s="7"/>
      <c r="G10" s="7"/>
      <c r="H10" s="7"/>
      <c r="I10" s="7"/>
      <c r="J10" s="7"/>
      <c r="K10" s="8"/>
      <c r="L10" s="58"/>
      <c r="M10" s="2"/>
      <c r="N10" s="59"/>
      <c r="O10" s="18">
        <f>IF(E10=0,"",E10/D9)</f>
        <v>0.80645161290322576</v>
      </c>
      <c r="P10" s="19">
        <v>27</v>
      </c>
      <c r="Q10" s="20">
        <f t="shared" si="0"/>
        <v>0.81818181818181823</v>
      </c>
      <c r="R10" s="20">
        <f t="shared" si="1"/>
        <v>0.18181818181818177</v>
      </c>
    </row>
    <row r="11" spans="1:20" ht="15.75" customHeight="1" x14ac:dyDescent="0.25">
      <c r="A11" s="6">
        <v>1401</v>
      </c>
      <c r="B11" s="7"/>
      <c r="C11" s="7"/>
      <c r="D11" s="7"/>
      <c r="E11" s="7"/>
      <c r="F11" s="7">
        <v>24</v>
      </c>
      <c r="G11" s="7"/>
      <c r="H11" s="7"/>
      <c r="I11" s="7"/>
      <c r="J11" s="7"/>
      <c r="K11" s="8"/>
      <c r="L11" s="58"/>
      <c r="M11" s="2"/>
      <c r="N11" s="59"/>
      <c r="O11" s="18">
        <f>IF(F11=0,"",F11/E10)</f>
        <v>0.96</v>
      </c>
      <c r="P11" s="19">
        <v>26</v>
      </c>
      <c r="Q11" s="20">
        <f t="shared" si="0"/>
        <v>0.96296296296296291</v>
      </c>
      <c r="R11" s="20">
        <f t="shared" si="1"/>
        <v>3.703703703703709E-2</v>
      </c>
    </row>
    <row r="12" spans="1:20" ht="15.75" customHeight="1" x14ac:dyDescent="0.25">
      <c r="A12" s="6">
        <v>1402</v>
      </c>
      <c r="B12" s="7"/>
      <c r="C12" s="7"/>
      <c r="D12" s="7"/>
      <c r="E12" s="7"/>
      <c r="F12" s="7"/>
      <c r="G12" s="7">
        <v>22</v>
      </c>
      <c r="H12" s="7"/>
      <c r="I12" s="7"/>
      <c r="J12" s="7"/>
      <c r="K12" s="8"/>
      <c r="L12" s="58"/>
      <c r="M12" s="2"/>
      <c r="N12" s="59"/>
      <c r="O12" s="18">
        <f>IF(G12=0,"",G12/F11)</f>
        <v>0.91666666666666663</v>
      </c>
      <c r="P12" s="19">
        <v>26</v>
      </c>
      <c r="Q12" s="20">
        <f t="shared" si="0"/>
        <v>1</v>
      </c>
      <c r="R12" s="20">
        <f t="shared" si="1"/>
        <v>0</v>
      </c>
    </row>
    <row r="13" spans="1:20" ht="15.75" customHeight="1" x14ac:dyDescent="0.25">
      <c r="A13" s="6">
        <v>1501</v>
      </c>
      <c r="B13" s="7"/>
      <c r="C13" s="7"/>
      <c r="D13" s="7"/>
      <c r="E13" s="7"/>
      <c r="F13" s="7"/>
      <c r="G13" s="7"/>
      <c r="H13" s="7">
        <v>22</v>
      </c>
      <c r="I13" s="7"/>
      <c r="J13" s="7"/>
      <c r="K13" s="8"/>
      <c r="L13" s="58"/>
      <c r="M13" s="2"/>
      <c r="N13" s="59"/>
      <c r="O13" s="18">
        <f>IF(H13=0,"",H13/G12)</f>
        <v>1</v>
      </c>
      <c r="P13" s="19">
        <v>25</v>
      </c>
      <c r="Q13" s="20">
        <f t="shared" si="0"/>
        <v>0.96153846153846156</v>
      </c>
      <c r="R13" s="20">
        <f t="shared" si="1"/>
        <v>3.8461538461538436E-2</v>
      </c>
    </row>
    <row r="14" spans="1:20" ht="15.75" customHeight="1" x14ac:dyDescent="0.25">
      <c r="A14" s="6">
        <v>1502</v>
      </c>
      <c r="B14" s="7"/>
      <c r="C14" s="7"/>
      <c r="D14" s="7"/>
      <c r="E14" s="7"/>
      <c r="F14" s="7"/>
      <c r="G14" s="7"/>
      <c r="H14" s="7"/>
      <c r="I14" s="7">
        <v>22</v>
      </c>
      <c r="J14" s="7"/>
      <c r="K14" s="8"/>
      <c r="L14" s="58"/>
      <c r="M14" s="2"/>
      <c r="N14" s="59"/>
      <c r="O14" s="18">
        <f>IF(I14=0,"",I14/H13)</f>
        <v>1</v>
      </c>
      <c r="P14" s="19">
        <v>25</v>
      </c>
      <c r="Q14" s="20">
        <f t="shared" si="0"/>
        <v>1</v>
      </c>
      <c r="R14" s="20">
        <f t="shared" si="1"/>
        <v>0</v>
      </c>
    </row>
    <row r="15" spans="1:20" ht="15.75" customHeight="1" x14ac:dyDescent="0.25">
      <c r="A15" s="6">
        <v>1601</v>
      </c>
      <c r="B15" s="7"/>
      <c r="C15" s="7"/>
      <c r="D15" s="7"/>
      <c r="E15" s="7"/>
      <c r="F15" s="7"/>
      <c r="G15" s="7"/>
      <c r="H15" s="7"/>
      <c r="I15" s="7"/>
      <c r="J15" s="7">
        <v>22</v>
      </c>
      <c r="K15" s="8">
        <v>22</v>
      </c>
      <c r="L15" s="58"/>
      <c r="M15" s="2"/>
      <c r="N15" s="59"/>
      <c r="O15" s="60">
        <f>IF(J15=0,"",J15/I14)</f>
        <v>1</v>
      </c>
      <c r="P15" s="19">
        <v>25</v>
      </c>
      <c r="Q15" s="61">
        <f t="shared" si="0"/>
        <v>1</v>
      </c>
      <c r="R15" s="61">
        <f t="shared" si="1"/>
        <v>0</v>
      </c>
    </row>
    <row r="16" spans="1:20" ht="15.75" customHeight="1" x14ac:dyDescent="0.25">
      <c r="A16" s="6">
        <v>1602</v>
      </c>
      <c r="B16" s="7"/>
      <c r="C16" s="7"/>
      <c r="D16" s="7"/>
      <c r="E16" s="7"/>
      <c r="F16" s="7"/>
      <c r="G16" s="7"/>
      <c r="H16" s="7"/>
      <c r="I16" s="7"/>
      <c r="J16" s="7">
        <v>2</v>
      </c>
      <c r="K16" s="8">
        <v>2</v>
      </c>
      <c r="L16" s="58"/>
      <c r="M16" s="2"/>
      <c r="N16" s="5"/>
      <c r="O16" s="62"/>
      <c r="P16" s="63">
        <v>3</v>
      </c>
      <c r="Q16" s="64"/>
      <c r="R16" s="65"/>
    </row>
    <row r="17" spans="1:19" ht="15.75" customHeight="1" x14ac:dyDescent="0.25">
      <c r="A17" s="6">
        <v>1701</v>
      </c>
      <c r="B17" s="7"/>
      <c r="C17" s="7"/>
      <c r="D17" s="7"/>
      <c r="E17" s="7"/>
      <c r="F17" s="7"/>
      <c r="G17" s="7"/>
      <c r="H17" s="7"/>
      <c r="I17" s="7"/>
      <c r="J17" s="7">
        <v>1</v>
      </c>
      <c r="K17" s="8">
        <v>1</v>
      </c>
      <c r="L17" s="58"/>
      <c r="M17" s="2"/>
      <c r="N17" s="5"/>
      <c r="O17" s="66"/>
      <c r="P17" s="67">
        <v>2</v>
      </c>
      <c r="Q17" s="68"/>
      <c r="R17" s="66"/>
    </row>
    <row r="18" spans="1:19" ht="15.75" customHeight="1" x14ac:dyDescent="0.25">
      <c r="A18" s="6">
        <v>1702</v>
      </c>
      <c r="B18" s="7"/>
      <c r="C18" s="7"/>
      <c r="D18" s="7"/>
      <c r="E18" s="7"/>
      <c r="F18" s="7"/>
      <c r="G18" s="7"/>
      <c r="H18" s="7"/>
      <c r="I18" s="7"/>
      <c r="J18" s="7">
        <v>1</v>
      </c>
      <c r="K18" s="8"/>
      <c r="L18" s="58"/>
      <c r="M18" s="2"/>
      <c r="N18" s="5"/>
      <c r="O18" s="66"/>
      <c r="P18" s="67">
        <v>1</v>
      </c>
      <c r="Q18" s="68"/>
      <c r="R18" s="66"/>
    </row>
    <row r="19" spans="1:19" ht="15.75" customHeight="1" x14ac:dyDescent="0.25">
      <c r="A19" s="6">
        <v>1801</v>
      </c>
      <c r="B19" s="7"/>
      <c r="C19" s="7"/>
      <c r="D19" s="7"/>
      <c r="E19" s="7"/>
      <c r="F19" s="7"/>
      <c r="G19" s="7"/>
      <c r="H19" s="7"/>
      <c r="I19" s="7"/>
      <c r="J19" s="7"/>
      <c r="K19" s="8"/>
      <c r="L19" s="58"/>
      <c r="M19" s="2"/>
      <c r="N19" s="5"/>
      <c r="O19" s="66"/>
      <c r="P19" s="67"/>
      <c r="Q19" s="68"/>
      <c r="R19" s="66"/>
    </row>
    <row r="20" spans="1:19" ht="15.75" customHeight="1" x14ac:dyDescent="0.25">
      <c r="A20" s="6">
        <v>1802</v>
      </c>
      <c r="B20" s="7"/>
      <c r="C20" s="7"/>
      <c r="D20" s="7"/>
      <c r="E20" s="7"/>
      <c r="F20" s="7"/>
      <c r="G20" s="7"/>
      <c r="H20" s="7"/>
      <c r="I20" s="7"/>
      <c r="J20" s="7"/>
      <c r="K20" s="8"/>
      <c r="L20" s="58"/>
      <c r="M20" s="2"/>
      <c r="N20" s="5"/>
      <c r="O20" s="16"/>
      <c r="P20" s="22"/>
      <c r="Q20" s="28"/>
      <c r="R20" s="26"/>
    </row>
    <row r="21" spans="1:19" ht="15.75" customHeight="1" x14ac:dyDescent="0.25">
      <c r="A21" s="6">
        <v>1901</v>
      </c>
      <c r="B21" s="7"/>
      <c r="C21" s="7"/>
      <c r="D21" s="7"/>
      <c r="E21" s="7"/>
      <c r="F21" s="7"/>
      <c r="G21" s="7"/>
      <c r="H21" s="7"/>
      <c r="I21" s="7"/>
      <c r="J21" s="7"/>
      <c r="K21" s="8"/>
      <c r="L21" s="58"/>
      <c r="M21" s="2"/>
      <c r="N21" s="5"/>
      <c r="O21" s="29" t="s">
        <v>20</v>
      </c>
      <c r="P21" s="30">
        <v>24</v>
      </c>
      <c r="Q21" s="31">
        <f>IF(SUM(K9:K17)=0,"",SUM(K9:K17))</f>
        <v>25</v>
      </c>
      <c r="R21" s="32" t="s">
        <v>4</v>
      </c>
    </row>
    <row r="22" spans="1:19" ht="15.75" customHeight="1" x14ac:dyDescent="0.25">
      <c r="A22" s="6">
        <v>1902</v>
      </c>
      <c r="B22" s="7"/>
      <c r="C22" s="7"/>
      <c r="D22" s="7"/>
      <c r="E22" s="7"/>
      <c r="F22" s="7"/>
      <c r="G22" s="7"/>
      <c r="H22" s="7"/>
      <c r="I22" s="7"/>
      <c r="J22" s="7"/>
      <c r="K22" s="8"/>
      <c r="L22" s="58"/>
      <c r="M22" s="2"/>
      <c r="N22" s="5"/>
      <c r="O22" s="33" t="s">
        <v>21</v>
      </c>
      <c r="P22" s="34">
        <f>IF(P21/B7=0,"",P21/B7)</f>
        <v>0.68571428571428572</v>
      </c>
      <c r="Q22" s="35">
        <f>IF(P21/Q21=0,"",P21/Q21)</f>
        <v>0.96</v>
      </c>
      <c r="R22" s="36" t="s">
        <v>22</v>
      </c>
    </row>
    <row r="23" spans="1:19" ht="15.75" customHeight="1" x14ac:dyDescent="0.25">
      <c r="A23" s="6">
        <v>2001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69"/>
      <c r="M23" s="40"/>
      <c r="N23" s="41"/>
      <c r="O23" s="40"/>
      <c r="P23" s="41"/>
      <c r="Q23" s="41"/>
      <c r="R23" s="42"/>
    </row>
    <row r="24" spans="1:19" ht="18" customHeight="1" x14ac:dyDescent="0.25">
      <c r="A24" s="1"/>
      <c r="B24" s="5"/>
      <c r="C24" s="5"/>
      <c r="D24" s="110" t="s">
        <v>23</v>
      </c>
      <c r="E24" s="111"/>
      <c r="F24" s="111"/>
      <c r="G24" s="111"/>
      <c r="H24" s="111"/>
      <c r="I24" s="111"/>
      <c r="J24" s="112"/>
      <c r="K24" s="43">
        <f>SUM(K15:K20)</f>
        <v>25</v>
      </c>
      <c r="L24" s="44">
        <f>IF(K15=0,"",K15/B7)</f>
        <v>0.62857142857142856</v>
      </c>
      <c r="M24" s="44">
        <f>IF(K24=0,"",K24/B7)</f>
        <v>0.7142857142857143</v>
      </c>
      <c r="N24" s="44">
        <f>IF(K16=0,"",M24-L24)</f>
        <v>8.5714285714285743E-2</v>
      </c>
      <c r="O24" s="2"/>
      <c r="P24" s="5"/>
      <c r="Q24" s="3"/>
      <c r="R24" s="2"/>
    </row>
    <row r="25" spans="1:19" ht="12.75" customHeight="1" x14ac:dyDescent="0.2">
      <c r="L25" s="2"/>
      <c r="M25" s="2"/>
      <c r="N25" s="2"/>
      <c r="O25" s="2"/>
      <c r="P25" s="3"/>
      <c r="Q25" s="3"/>
      <c r="R25" s="2"/>
    </row>
    <row r="26" spans="1:19" ht="12.75" customHeight="1" x14ac:dyDescent="0.2">
      <c r="L26" s="2"/>
      <c r="M26" s="2"/>
      <c r="N26" s="2"/>
      <c r="O26" s="2"/>
      <c r="P26" s="3"/>
      <c r="Q26" s="3"/>
      <c r="R26" s="2"/>
    </row>
    <row r="27" spans="1:19" ht="26.25" customHeight="1" x14ac:dyDescent="0.4">
      <c r="B27" s="113" t="s">
        <v>24</v>
      </c>
      <c r="C27" s="114"/>
      <c r="D27" s="114"/>
      <c r="E27" s="114"/>
      <c r="F27" s="114"/>
      <c r="G27" s="114"/>
      <c r="H27" s="114"/>
      <c r="I27" s="114"/>
      <c r="J27" s="114"/>
      <c r="K27" s="70" t="s">
        <v>30</v>
      </c>
      <c r="L27" s="2"/>
      <c r="M27" s="2"/>
      <c r="N27" s="5"/>
      <c r="O27" s="2"/>
      <c r="P27" s="5"/>
      <c r="Q27" s="5"/>
      <c r="R27" s="5"/>
    </row>
    <row r="28" spans="1:19" ht="20.25" customHeight="1" x14ac:dyDescent="0.2">
      <c r="A28" s="115" t="s">
        <v>2</v>
      </c>
      <c r="B28" s="116" t="s">
        <v>3</v>
      </c>
      <c r="C28" s="111"/>
      <c r="D28" s="111"/>
      <c r="E28" s="111"/>
      <c r="F28" s="111"/>
      <c r="G28" s="111"/>
      <c r="H28" s="111"/>
      <c r="I28" s="111"/>
      <c r="J28" s="112"/>
      <c r="K28" s="119" t="s">
        <v>4</v>
      </c>
      <c r="L28" s="108" t="s">
        <v>5</v>
      </c>
      <c r="M28" s="108" t="s">
        <v>6</v>
      </c>
      <c r="N28" s="106" t="s">
        <v>7</v>
      </c>
      <c r="O28" s="108" t="s">
        <v>8</v>
      </c>
      <c r="P28" s="109" t="s">
        <v>9</v>
      </c>
      <c r="Q28" s="109" t="s">
        <v>10</v>
      </c>
      <c r="R28" s="108" t="s">
        <v>11</v>
      </c>
    </row>
    <row r="29" spans="1:19" ht="15.75" customHeight="1" x14ac:dyDescent="0.25">
      <c r="A29" s="107"/>
      <c r="B29" s="6" t="s">
        <v>12</v>
      </c>
      <c r="C29" s="6" t="s">
        <v>13</v>
      </c>
      <c r="D29" s="6" t="s">
        <v>14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19</v>
      </c>
      <c r="J29" s="6" t="s">
        <v>47</v>
      </c>
      <c r="K29" s="120"/>
      <c r="L29" s="107"/>
      <c r="M29" s="107"/>
      <c r="N29" s="107"/>
      <c r="O29" s="107"/>
      <c r="P29" s="107"/>
      <c r="Q29" s="107"/>
      <c r="R29" s="107"/>
    </row>
    <row r="30" spans="1:19" ht="15.75" customHeight="1" x14ac:dyDescent="0.25">
      <c r="A30" s="6">
        <v>1202</v>
      </c>
      <c r="B30" s="7">
        <v>41</v>
      </c>
      <c r="C30" s="7"/>
      <c r="D30" s="7"/>
      <c r="E30" s="7"/>
      <c r="F30" s="7"/>
      <c r="G30" s="7"/>
      <c r="H30" s="7"/>
      <c r="I30" s="7"/>
      <c r="J30" s="7"/>
      <c r="K30" s="8"/>
      <c r="L30" s="53"/>
      <c r="M30" s="54"/>
      <c r="N30" s="55"/>
      <c r="O30" s="56"/>
      <c r="P30" s="13">
        <f>B30</f>
        <v>41</v>
      </c>
      <c r="Q30" s="57"/>
      <c r="R30" s="56"/>
    </row>
    <row r="31" spans="1:19" ht="15.75" customHeight="1" x14ac:dyDescent="0.25">
      <c r="A31" s="6">
        <v>1301</v>
      </c>
      <c r="B31" s="7"/>
      <c r="C31" s="7">
        <v>38</v>
      </c>
      <c r="D31" s="7"/>
      <c r="E31" s="7"/>
      <c r="F31" s="7"/>
      <c r="G31" s="7"/>
      <c r="H31" s="7"/>
      <c r="I31" s="7"/>
      <c r="J31" s="7"/>
      <c r="K31" s="8"/>
      <c r="L31" s="58"/>
      <c r="M31" s="2"/>
      <c r="N31" s="59"/>
      <c r="O31" s="18">
        <f>IF(C31=0,"",C31/B30)</f>
        <v>0.92682926829268297</v>
      </c>
      <c r="P31" s="19">
        <v>38</v>
      </c>
      <c r="Q31" s="20">
        <f t="shared" ref="Q31:Q38" si="2">IF(P31=0,"",P31/P30)</f>
        <v>0.92682926829268297</v>
      </c>
      <c r="R31" s="20">
        <f t="shared" ref="R31:R38" si="3">IF(P31=0,"",100%-Q31)</f>
        <v>7.3170731707317027E-2</v>
      </c>
    </row>
    <row r="32" spans="1:19" ht="15.75" customHeight="1" x14ac:dyDescent="0.25">
      <c r="A32" s="6">
        <v>1302</v>
      </c>
      <c r="B32" s="7"/>
      <c r="C32" s="7"/>
      <c r="D32" s="7">
        <v>35</v>
      </c>
      <c r="E32" s="7"/>
      <c r="F32" s="7"/>
      <c r="G32" s="7"/>
      <c r="H32" s="7"/>
      <c r="I32" s="7"/>
      <c r="J32" s="7"/>
      <c r="K32" s="8"/>
      <c r="L32" s="58"/>
      <c r="M32" s="2"/>
      <c r="N32" s="59"/>
      <c r="O32" s="18">
        <f>IF(D32=0,"",D32/C31)</f>
        <v>0.92105263157894735</v>
      </c>
      <c r="P32" s="19">
        <v>38</v>
      </c>
      <c r="Q32" s="20">
        <f t="shared" si="2"/>
        <v>1</v>
      </c>
      <c r="R32" s="20">
        <f t="shared" si="3"/>
        <v>0</v>
      </c>
      <c r="S32" s="48">
        <f>P32/P30</f>
        <v>0.92682926829268297</v>
      </c>
    </row>
    <row r="33" spans="1:18" ht="15.75" customHeight="1" x14ac:dyDescent="0.25">
      <c r="A33" s="6">
        <v>1401</v>
      </c>
      <c r="B33" s="7"/>
      <c r="C33" s="7"/>
      <c r="D33" s="7"/>
      <c r="E33" s="7">
        <v>35</v>
      </c>
      <c r="F33" s="7"/>
      <c r="G33" s="7"/>
      <c r="H33" s="7"/>
      <c r="I33" s="7"/>
      <c r="J33" s="7"/>
      <c r="K33" s="8"/>
      <c r="L33" s="58"/>
      <c r="M33" s="2"/>
      <c r="N33" s="59"/>
      <c r="O33" s="18">
        <f>IF(E33=0,"",E33/D32)</f>
        <v>1</v>
      </c>
      <c r="P33" s="19">
        <v>38</v>
      </c>
      <c r="Q33" s="20">
        <f t="shared" si="2"/>
        <v>1</v>
      </c>
      <c r="R33" s="20">
        <f t="shared" si="3"/>
        <v>0</v>
      </c>
    </row>
    <row r="34" spans="1:18" ht="15.75" customHeight="1" x14ac:dyDescent="0.25">
      <c r="A34" s="6">
        <v>1402</v>
      </c>
      <c r="B34" s="7"/>
      <c r="C34" s="7"/>
      <c r="D34" s="7"/>
      <c r="E34" s="7"/>
      <c r="F34" s="7">
        <v>33</v>
      </c>
      <c r="G34" s="7"/>
      <c r="H34" s="7"/>
      <c r="I34" s="7"/>
      <c r="J34" s="7"/>
      <c r="K34" s="8"/>
      <c r="L34" s="58"/>
      <c r="M34" s="2"/>
      <c r="N34" s="59"/>
      <c r="O34" s="18">
        <f>IF(F34=0,"",F34/E33)</f>
        <v>0.94285714285714284</v>
      </c>
      <c r="P34" s="19">
        <v>36</v>
      </c>
      <c r="Q34" s="20">
        <f t="shared" si="2"/>
        <v>0.94736842105263153</v>
      </c>
      <c r="R34" s="20">
        <f t="shared" si="3"/>
        <v>5.2631578947368474E-2</v>
      </c>
    </row>
    <row r="35" spans="1:18" ht="15.75" customHeight="1" x14ac:dyDescent="0.25">
      <c r="A35" s="6">
        <v>1501</v>
      </c>
      <c r="B35" s="7"/>
      <c r="C35" s="7"/>
      <c r="D35" s="7"/>
      <c r="E35" s="7"/>
      <c r="F35" s="7"/>
      <c r="G35" s="7">
        <v>30</v>
      </c>
      <c r="H35" s="7"/>
      <c r="I35" s="7"/>
      <c r="J35" s="7"/>
      <c r="K35" s="8"/>
      <c r="L35" s="58"/>
      <c r="M35" s="2"/>
      <c r="N35" s="59"/>
      <c r="O35" s="18">
        <f>IF(G35=0,"",G35/F34)</f>
        <v>0.90909090909090906</v>
      </c>
      <c r="P35" s="19">
        <v>36</v>
      </c>
      <c r="Q35" s="20">
        <f t="shared" si="2"/>
        <v>1</v>
      </c>
      <c r="R35" s="20">
        <f t="shared" si="3"/>
        <v>0</v>
      </c>
    </row>
    <row r="36" spans="1:18" ht="15.75" customHeight="1" x14ac:dyDescent="0.25">
      <c r="A36" s="6">
        <v>1502</v>
      </c>
      <c r="B36" s="7"/>
      <c r="C36" s="7"/>
      <c r="D36" s="7"/>
      <c r="E36" s="7"/>
      <c r="F36" s="7"/>
      <c r="G36" s="7"/>
      <c r="H36" s="7">
        <v>28</v>
      </c>
      <c r="I36" s="7"/>
      <c r="J36" s="7"/>
      <c r="K36" s="8"/>
      <c r="L36" s="58"/>
      <c r="M36" s="2"/>
      <c r="N36" s="59"/>
      <c r="O36" s="18">
        <f>IF(H36=0,"",H36/G35)</f>
        <v>0.93333333333333335</v>
      </c>
      <c r="P36" s="19">
        <v>35</v>
      </c>
      <c r="Q36" s="20">
        <f t="shared" si="2"/>
        <v>0.97222222222222221</v>
      </c>
      <c r="R36" s="20">
        <f t="shared" si="3"/>
        <v>2.777777777777779E-2</v>
      </c>
    </row>
    <row r="37" spans="1:18" ht="15.75" customHeight="1" x14ac:dyDescent="0.25">
      <c r="A37" s="6">
        <v>1601</v>
      </c>
      <c r="B37" s="7"/>
      <c r="C37" s="7"/>
      <c r="D37" s="7"/>
      <c r="E37" s="7"/>
      <c r="F37" s="7"/>
      <c r="G37" s="7"/>
      <c r="H37" s="7"/>
      <c r="I37" s="7">
        <v>28</v>
      </c>
      <c r="J37" s="7"/>
      <c r="K37" s="8"/>
      <c r="L37" s="58"/>
      <c r="M37" s="2"/>
      <c r="N37" s="59"/>
      <c r="O37" s="18">
        <f>IF(I37=0,"",I37/H36)</f>
        <v>1</v>
      </c>
      <c r="P37" s="19">
        <v>35</v>
      </c>
      <c r="Q37" s="20">
        <f t="shared" si="2"/>
        <v>1</v>
      </c>
      <c r="R37" s="20">
        <f t="shared" si="3"/>
        <v>0</v>
      </c>
    </row>
    <row r="38" spans="1:18" ht="15.75" customHeight="1" x14ac:dyDescent="0.25">
      <c r="A38" s="6">
        <v>1602</v>
      </c>
      <c r="B38" s="7"/>
      <c r="C38" s="7"/>
      <c r="D38" s="7"/>
      <c r="E38" s="7"/>
      <c r="F38" s="7"/>
      <c r="G38" s="7"/>
      <c r="H38" s="7"/>
      <c r="I38" s="7"/>
      <c r="J38" s="7">
        <v>27</v>
      </c>
      <c r="K38" s="8">
        <v>26</v>
      </c>
      <c r="L38" s="58"/>
      <c r="M38" s="2"/>
      <c r="N38" s="59"/>
      <c r="O38" s="60">
        <f>IF(J38=0,"",J38/I37)</f>
        <v>0.9642857142857143</v>
      </c>
      <c r="P38" s="19">
        <v>32</v>
      </c>
      <c r="Q38" s="61">
        <f t="shared" si="2"/>
        <v>0.91428571428571426</v>
      </c>
      <c r="R38" s="61">
        <f t="shared" si="3"/>
        <v>8.5714285714285743E-2</v>
      </c>
    </row>
    <row r="39" spans="1:18" ht="15.75" customHeight="1" x14ac:dyDescent="0.25">
      <c r="A39" s="6">
        <v>1701</v>
      </c>
      <c r="B39" s="7"/>
      <c r="C39" s="7"/>
      <c r="D39" s="7"/>
      <c r="E39" s="7"/>
      <c r="F39" s="7"/>
      <c r="G39" s="7"/>
      <c r="H39" s="7"/>
      <c r="I39" s="7"/>
      <c r="J39" s="7">
        <v>3</v>
      </c>
      <c r="K39" s="8">
        <v>2</v>
      </c>
      <c r="L39" s="58"/>
      <c r="M39" s="2"/>
      <c r="N39" s="5"/>
      <c r="O39" s="62"/>
      <c r="P39" s="63">
        <v>6</v>
      </c>
      <c r="Q39" s="64"/>
      <c r="R39" s="65"/>
    </row>
    <row r="40" spans="1:18" ht="15.75" customHeight="1" x14ac:dyDescent="0.25">
      <c r="A40" s="6">
        <v>1702</v>
      </c>
      <c r="B40" s="7"/>
      <c r="C40" s="7"/>
      <c r="D40" s="7"/>
      <c r="E40" s="7"/>
      <c r="F40" s="7"/>
      <c r="G40" s="7"/>
      <c r="H40" s="7"/>
      <c r="I40" s="7"/>
      <c r="J40" s="7">
        <v>4</v>
      </c>
      <c r="K40" s="8">
        <v>3</v>
      </c>
      <c r="L40" s="58"/>
      <c r="M40" s="2"/>
      <c r="N40" s="5"/>
      <c r="O40" s="66"/>
      <c r="P40" s="67">
        <v>5</v>
      </c>
      <c r="Q40" s="68"/>
      <c r="R40" s="66"/>
    </row>
    <row r="41" spans="1:18" ht="15.75" customHeight="1" x14ac:dyDescent="0.25">
      <c r="A41" s="6">
        <v>1801</v>
      </c>
      <c r="B41" s="7"/>
      <c r="C41" s="7"/>
      <c r="D41" s="7"/>
      <c r="E41" s="7"/>
      <c r="F41" s="7"/>
      <c r="G41" s="7"/>
      <c r="H41" s="7"/>
      <c r="I41" s="7"/>
      <c r="J41" s="7">
        <v>2</v>
      </c>
      <c r="K41" s="8">
        <v>1</v>
      </c>
      <c r="L41" s="58"/>
      <c r="M41" s="2"/>
      <c r="N41" s="5"/>
      <c r="O41" s="66"/>
      <c r="P41" s="67">
        <v>3</v>
      </c>
      <c r="Q41" s="68"/>
      <c r="R41" s="66"/>
    </row>
    <row r="42" spans="1:18" ht="15.75" customHeight="1" x14ac:dyDescent="0.25">
      <c r="A42" s="6">
        <v>1802</v>
      </c>
      <c r="B42" s="7"/>
      <c r="C42" s="7"/>
      <c r="D42" s="7"/>
      <c r="E42" s="7"/>
      <c r="F42" s="7"/>
      <c r="G42" s="7"/>
      <c r="H42" s="7"/>
      <c r="I42" s="7"/>
      <c r="J42" s="7">
        <v>2</v>
      </c>
      <c r="K42" s="8">
        <v>2</v>
      </c>
      <c r="L42" s="58"/>
      <c r="M42" s="2"/>
      <c r="N42" s="5"/>
      <c r="O42" s="66"/>
      <c r="P42" s="67">
        <v>2</v>
      </c>
      <c r="Q42" s="68"/>
      <c r="R42" s="66"/>
    </row>
    <row r="43" spans="1:18" ht="15.75" customHeight="1" x14ac:dyDescent="0.25">
      <c r="A43" s="6">
        <v>1901</v>
      </c>
      <c r="B43" s="7"/>
      <c r="C43" s="7"/>
      <c r="D43" s="7"/>
      <c r="E43" s="7"/>
      <c r="F43" s="7"/>
      <c r="G43" s="7"/>
      <c r="H43" s="7"/>
      <c r="I43" s="7"/>
      <c r="J43" s="7"/>
      <c r="K43" s="8"/>
      <c r="L43" s="58"/>
      <c r="M43" s="2"/>
      <c r="N43" s="5"/>
      <c r="O43" s="16"/>
      <c r="P43" s="22"/>
      <c r="Q43" s="28"/>
      <c r="R43" s="26"/>
    </row>
    <row r="44" spans="1:18" ht="15.75" customHeight="1" x14ac:dyDescent="0.25">
      <c r="A44" s="6">
        <v>1902</v>
      </c>
      <c r="B44" s="7"/>
      <c r="C44" s="7"/>
      <c r="D44" s="7"/>
      <c r="E44" s="7"/>
      <c r="F44" s="7"/>
      <c r="G44" s="7"/>
      <c r="H44" s="7"/>
      <c r="I44" s="7"/>
      <c r="J44" s="7"/>
      <c r="K44" s="8"/>
      <c r="L44" s="58"/>
      <c r="M44" s="2"/>
      <c r="N44" s="5"/>
      <c r="O44" s="29" t="s">
        <v>20</v>
      </c>
      <c r="P44" s="30">
        <v>33</v>
      </c>
      <c r="Q44" s="31">
        <f>K47</f>
        <v>34</v>
      </c>
      <c r="R44" s="32" t="s">
        <v>4</v>
      </c>
    </row>
    <row r="45" spans="1:18" ht="15.75" customHeight="1" x14ac:dyDescent="0.25">
      <c r="A45" s="6">
        <v>2001</v>
      </c>
      <c r="B45" s="7"/>
      <c r="C45" s="7"/>
      <c r="D45" s="7"/>
      <c r="E45" s="7"/>
      <c r="F45" s="7"/>
      <c r="G45" s="7"/>
      <c r="H45" s="7"/>
      <c r="I45" s="7"/>
      <c r="J45" s="7"/>
      <c r="K45" s="8"/>
      <c r="L45" s="58"/>
      <c r="M45" s="2"/>
      <c r="N45" s="5"/>
      <c r="O45" s="33" t="s">
        <v>21</v>
      </c>
      <c r="P45" s="34">
        <f>IF(P44/B30=0,"",P44/B30)</f>
        <v>0.80487804878048785</v>
      </c>
      <c r="Q45" s="35">
        <f>IF(P44/Q44=0,"",P44/Q44)</f>
        <v>0.97058823529411764</v>
      </c>
      <c r="R45" s="36" t="s">
        <v>22</v>
      </c>
    </row>
    <row r="46" spans="1:18" ht="15.75" customHeight="1" x14ac:dyDescent="0.25">
      <c r="A46" s="6">
        <v>2002</v>
      </c>
      <c r="B46" s="7"/>
      <c r="C46" s="7"/>
      <c r="D46" s="7"/>
      <c r="E46" s="7"/>
      <c r="F46" s="7"/>
      <c r="G46" s="7"/>
      <c r="H46" s="7"/>
      <c r="I46" s="7"/>
      <c r="J46" s="7"/>
      <c r="K46" s="8"/>
      <c r="L46" s="69"/>
      <c r="M46" s="40"/>
      <c r="N46" s="41"/>
      <c r="O46" s="40"/>
      <c r="P46" s="41"/>
      <c r="Q46" s="41"/>
      <c r="R46" s="42"/>
    </row>
    <row r="47" spans="1:18" ht="18" customHeight="1" x14ac:dyDescent="0.25">
      <c r="A47" s="1"/>
      <c r="B47" s="5"/>
      <c r="C47" s="5"/>
      <c r="D47" s="110" t="s">
        <v>23</v>
      </c>
      <c r="E47" s="111"/>
      <c r="F47" s="111"/>
      <c r="G47" s="111"/>
      <c r="H47" s="111"/>
      <c r="I47" s="111"/>
      <c r="J47" s="112"/>
      <c r="K47" s="43">
        <f>SUM(K30:K43)</f>
        <v>34</v>
      </c>
      <c r="L47" s="44">
        <f>IF(K38=0,"",K38/B30)</f>
        <v>0.63414634146341464</v>
      </c>
      <c r="M47" s="44">
        <f>IF(K47=0,"",K47/B30)</f>
        <v>0.82926829268292679</v>
      </c>
      <c r="N47" s="44">
        <f>IF(K38=0,"",M47-L47)</f>
        <v>0.19512195121951215</v>
      </c>
      <c r="O47" s="2"/>
      <c r="P47" s="5"/>
      <c r="Q47" s="3"/>
      <c r="R47" s="2"/>
    </row>
    <row r="48" spans="1:18" ht="12.75" customHeight="1" x14ac:dyDescent="0.2">
      <c r="L48" s="2"/>
      <c r="M48" s="2"/>
      <c r="N48" s="2"/>
      <c r="O48" s="2"/>
      <c r="P48" s="3"/>
      <c r="Q48" s="3"/>
      <c r="R48" s="2"/>
    </row>
    <row r="49" spans="1:19" ht="12.75" customHeight="1" x14ac:dyDescent="0.2">
      <c r="P49" s="3"/>
      <c r="Q49" s="3"/>
      <c r="R49" s="2"/>
    </row>
    <row r="50" spans="1:19" ht="26.25" customHeight="1" x14ac:dyDescent="0.4">
      <c r="B50" s="113" t="s">
        <v>24</v>
      </c>
      <c r="C50" s="114"/>
      <c r="D50" s="114"/>
      <c r="E50" s="114"/>
      <c r="F50" s="114"/>
      <c r="G50" s="114"/>
      <c r="H50" s="114"/>
      <c r="I50" s="114"/>
      <c r="J50" s="114"/>
      <c r="K50" s="70" t="s">
        <v>31</v>
      </c>
      <c r="L50" s="2"/>
      <c r="M50" s="2"/>
      <c r="N50" s="5"/>
      <c r="O50" s="2"/>
      <c r="P50" s="5"/>
      <c r="Q50" s="5"/>
      <c r="R50" s="5"/>
    </row>
    <row r="51" spans="1:19" ht="20.25" customHeight="1" x14ac:dyDescent="0.2">
      <c r="A51" s="115" t="s">
        <v>2</v>
      </c>
      <c r="B51" s="116" t="s">
        <v>3</v>
      </c>
      <c r="C51" s="111"/>
      <c r="D51" s="111"/>
      <c r="E51" s="111"/>
      <c r="F51" s="111"/>
      <c r="G51" s="111"/>
      <c r="H51" s="111"/>
      <c r="I51" s="111"/>
      <c r="J51" s="112"/>
      <c r="K51" s="119" t="s">
        <v>4</v>
      </c>
      <c r="L51" s="108" t="s">
        <v>5</v>
      </c>
      <c r="M51" s="108" t="s">
        <v>6</v>
      </c>
      <c r="N51" s="106" t="s">
        <v>7</v>
      </c>
      <c r="O51" s="108" t="s">
        <v>8</v>
      </c>
      <c r="P51" s="109" t="s">
        <v>9</v>
      </c>
      <c r="Q51" s="109" t="s">
        <v>10</v>
      </c>
      <c r="R51" s="108" t="s">
        <v>11</v>
      </c>
    </row>
    <row r="52" spans="1:19" ht="15.75" customHeight="1" x14ac:dyDescent="0.25">
      <c r="A52" s="107"/>
      <c r="B52" s="6" t="s">
        <v>12</v>
      </c>
      <c r="C52" s="6" t="s">
        <v>13</v>
      </c>
      <c r="D52" s="6" t="s">
        <v>14</v>
      </c>
      <c r="E52" s="6" t="s">
        <v>15</v>
      </c>
      <c r="F52" s="6" t="s">
        <v>16</v>
      </c>
      <c r="G52" s="6" t="s">
        <v>17</v>
      </c>
      <c r="H52" s="6" t="s">
        <v>18</v>
      </c>
      <c r="I52" s="6" t="s">
        <v>19</v>
      </c>
      <c r="J52" s="6" t="s">
        <v>47</v>
      </c>
      <c r="K52" s="120"/>
      <c r="L52" s="107"/>
      <c r="M52" s="107"/>
      <c r="N52" s="107"/>
      <c r="O52" s="107"/>
      <c r="P52" s="107"/>
      <c r="Q52" s="107"/>
      <c r="R52" s="107"/>
    </row>
    <row r="53" spans="1:19" ht="15.75" customHeight="1" x14ac:dyDescent="0.25">
      <c r="A53" s="6">
        <v>1301</v>
      </c>
      <c r="B53" s="7">
        <v>28</v>
      </c>
      <c r="C53" s="7"/>
      <c r="D53" s="7"/>
      <c r="E53" s="7"/>
      <c r="F53" s="7"/>
      <c r="G53" s="7"/>
      <c r="H53" s="7"/>
      <c r="I53" s="7"/>
      <c r="J53" s="7"/>
      <c r="K53" s="8"/>
      <c r="L53" s="53"/>
      <c r="M53" s="54"/>
      <c r="N53" s="55"/>
      <c r="O53" s="56"/>
      <c r="P53" s="13">
        <f>B53</f>
        <v>28</v>
      </c>
      <c r="Q53" s="57"/>
      <c r="R53" s="56"/>
    </row>
    <row r="54" spans="1:19" ht="15.75" customHeight="1" x14ac:dyDescent="0.25">
      <c r="A54" s="6">
        <v>1302</v>
      </c>
      <c r="B54" s="7"/>
      <c r="C54" s="7">
        <v>22</v>
      </c>
      <c r="D54" s="7"/>
      <c r="E54" s="7"/>
      <c r="F54" s="7"/>
      <c r="G54" s="7"/>
      <c r="H54" s="7"/>
      <c r="I54" s="7"/>
      <c r="J54" s="7"/>
      <c r="K54" s="8"/>
      <c r="L54" s="58"/>
      <c r="M54" s="2"/>
      <c r="N54" s="59"/>
      <c r="O54" s="18">
        <f>IF(C54=0,"",C54/B53)</f>
        <v>0.7857142857142857</v>
      </c>
      <c r="P54" s="19">
        <v>22</v>
      </c>
      <c r="Q54" s="20">
        <f t="shared" ref="Q54:Q61" si="4">IF(P54=0,"",P54/P53)</f>
        <v>0.7857142857142857</v>
      </c>
      <c r="R54" s="20">
        <f t="shared" ref="R54:R61" si="5">IF(P54=0,"",100%-Q54)</f>
        <v>0.2142857142857143</v>
      </c>
    </row>
    <row r="55" spans="1:19" ht="15.75" customHeight="1" x14ac:dyDescent="0.25">
      <c r="A55" s="6">
        <v>1401</v>
      </c>
      <c r="B55" s="7"/>
      <c r="C55" s="7"/>
      <c r="D55" s="7">
        <v>22</v>
      </c>
      <c r="E55" s="7"/>
      <c r="F55" s="7"/>
      <c r="G55" s="7"/>
      <c r="H55" s="7"/>
      <c r="I55" s="7"/>
      <c r="J55" s="7"/>
      <c r="K55" s="8"/>
      <c r="L55" s="58"/>
      <c r="M55" s="2"/>
      <c r="N55" s="59"/>
      <c r="O55" s="18">
        <f>IF(D55=0,"",D55/C54)</f>
        <v>1</v>
      </c>
      <c r="P55" s="19">
        <v>22</v>
      </c>
      <c r="Q55" s="20">
        <f t="shared" si="4"/>
        <v>1</v>
      </c>
      <c r="R55" s="20">
        <f t="shared" si="5"/>
        <v>0</v>
      </c>
      <c r="S55" s="48">
        <f>P55/P53</f>
        <v>0.7857142857142857</v>
      </c>
    </row>
    <row r="56" spans="1:19" ht="15.75" customHeight="1" x14ac:dyDescent="0.25">
      <c r="A56" s="6">
        <v>1402</v>
      </c>
      <c r="B56" s="7"/>
      <c r="C56" s="7"/>
      <c r="D56" s="7"/>
      <c r="E56" s="7">
        <v>22</v>
      </c>
      <c r="F56" s="7"/>
      <c r="G56" s="7"/>
      <c r="H56" s="7"/>
      <c r="I56" s="7"/>
      <c r="J56" s="7"/>
      <c r="K56" s="8"/>
      <c r="L56" s="58"/>
      <c r="M56" s="2"/>
      <c r="N56" s="59"/>
      <c r="O56" s="18">
        <f>IF(E56=0,"",E56/D55)</f>
        <v>1</v>
      </c>
      <c r="P56" s="19">
        <v>22</v>
      </c>
      <c r="Q56" s="20">
        <f t="shared" si="4"/>
        <v>1</v>
      </c>
      <c r="R56" s="20">
        <f t="shared" si="5"/>
        <v>0</v>
      </c>
    </row>
    <row r="57" spans="1:19" ht="15.75" customHeight="1" x14ac:dyDescent="0.25">
      <c r="A57" s="6">
        <v>1501</v>
      </c>
      <c r="B57" s="7"/>
      <c r="C57" s="7"/>
      <c r="D57" s="7"/>
      <c r="E57" s="7"/>
      <c r="F57" s="7">
        <v>21</v>
      </c>
      <c r="G57" s="7"/>
      <c r="H57" s="7"/>
      <c r="I57" s="7"/>
      <c r="J57" s="7"/>
      <c r="K57" s="8"/>
      <c r="L57" s="58"/>
      <c r="M57" s="2"/>
      <c r="N57" s="59"/>
      <c r="O57" s="18">
        <f>IF(F57=0,"",F57/E56)</f>
        <v>0.95454545454545459</v>
      </c>
      <c r="P57" s="19">
        <v>21</v>
      </c>
      <c r="Q57" s="20">
        <f t="shared" si="4"/>
        <v>0.95454545454545459</v>
      </c>
      <c r="R57" s="20">
        <f t="shared" si="5"/>
        <v>4.5454545454545414E-2</v>
      </c>
    </row>
    <row r="58" spans="1:19" ht="15.75" customHeight="1" x14ac:dyDescent="0.25">
      <c r="A58" s="6">
        <v>1502</v>
      </c>
      <c r="B58" s="7"/>
      <c r="C58" s="7"/>
      <c r="D58" s="7"/>
      <c r="E58" s="7"/>
      <c r="F58" s="7"/>
      <c r="G58" s="7">
        <v>21</v>
      </c>
      <c r="H58" s="7"/>
      <c r="I58" s="7"/>
      <c r="J58" s="7"/>
      <c r="K58" s="8"/>
      <c r="L58" s="58"/>
      <c r="M58" s="2"/>
      <c r="N58" s="59"/>
      <c r="O58" s="18">
        <f>IF(G58=0,"",G58/F57)</f>
        <v>1</v>
      </c>
      <c r="P58" s="19">
        <v>21</v>
      </c>
      <c r="Q58" s="20">
        <f t="shared" si="4"/>
        <v>1</v>
      </c>
      <c r="R58" s="20">
        <f t="shared" si="5"/>
        <v>0</v>
      </c>
    </row>
    <row r="59" spans="1:19" ht="15.75" customHeight="1" x14ac:dyDescent="0.25">
      <c r="A59" s="6">
        <v>1601</v>
      </c>
      <c r="B59" s="7"/>
      <c r="C59" s="7"/>
      <c r="D59" s="7"/>
      <c r="E59" s="7"/>
      <c r="F59" s="7"/>
      <c r="G59" s="7"/>
      <c r="H59" s="7">
        <v>19</v>
      </c>
      <c r="I59" s="7"/>
      <c r="J59" s="7"/>
      <c r="K59" s="8"/>
      <c r="L59" s="58"/>
      <c r="M59" s="2"/>
      <c r="N59" s="59"/>
      <c r="O59" s="18">
        <f>IF(H59=0,"",H59/G58)</f>
        <v>0.90476190476190477</v>
      </c>
      <c r="P59" s="19">
        <v>19</v>
      </c>
      <c r="Q59" s="20">
        <f t="shared" si="4"/>
        <v>0.90476190476190477</v>
      </c>
      <c r="R59" s="20">
        <f t="shared" si="5"/>
        <v>9.5238095238095233E-2</v>
      </c>
    </row>
    <row r="60" spans="1:19" ht="15.75" customHeight="1" x14ac:dyDescent="0.25">
      <c r="A60" s="6">
        <v>1602</v>
      </c>
      <c r="B60" s="7"/>
      <c r="C60" s="7"/>
      <c r="D60" s="7"/>
      <c r="E60" s="7"/>
      <c r="F60" s="7"/>
      <c r="G60" s="7"/>
      <c r="H60" s="7"/>
      <c r="I60" s="7">
        <v>19</v>
      </c>
      <c r="J60" s="7"/>
      <c r="K60" s="8"/>
      <c r="L60" s="58"/>
      <c r="M60" s="2"/>
      <c r="N60" s="59"/>
      <c r="O60" s="18">
        <f>IF(I60=0,"",I60/H59)</f>
        <v>1</v>
      </c>
      <c r="P60" s="19">
        <v>19</v>
      </c>
      <c r="Q60" s="20">
        <f t="shared" si="4"/>
        <v>1</v>
      </c>
      <c r="R60" s="20">
        <f t="shared" si="5"/>
        <v>0</v>
      </c>
    </row>
    <row r="61" spans="1:19" ht="15.75" customHeight="1" x14ac:dyDescent="0.25">
      <c r="A61" s="6">
        <v>1701</v>
      </c>
      <c r="B61" s="7"/>
      <c r="C61" s="7"/>
      <c r="D61" s="7"/>
      <c r="E61" s="7"/>
      <c r="F61" s="7"/>
      <c r="G61" s="7"/>
      <c r="H61" s="7"/>
      <c r="I61" s="7"/>
      <c r="J61" s="7">
        <v>19</v>
      </c>
      <c r="K61" s="8">
        <v>18</v>
      </c>
      <c r="L61" s="58"/>
      <c r="M61" s="2"/>
      <c r="N61" s="59"/>
      <c r="O61" s="60">
        <f>IF(J61=0,"",J61/I60)</f>
        <v>1</v>
      </c>
      <c r="P61" s="19">
        <v>19</v>
      </c>
      <c r="Q61" s="61">
        <f t="shared" si="4"/>
        <v>1</v>
      </c>
      <c r="R61" s="61">
        <f t="shared" si="5"/>
        <v>0</v>
      </c>
    </row>
    <row r="62" spans="1:19" ht="15.75" customHeight="1" x14ac:dyDescent="0.25">
      <c r="A62" s="6">
        <v>1702</v>
      </c>
      <c r="B62" s="7"/>
      <c r="C62" s="7"/>
      <c r="D62" s="7"/>
      <c r="E62" s="7"/>
      <c r="F62" s="7"/>
      <c r="G62" s="7"/>
      <c r="H62" s="7"/>
      <c r="I62" s="7"/>
      <c r="J62" s="7">
        <v>1</v>
      </c>
      <c r="K62" s="8">
        <v>1</v>
      </c>
      <c r="L62" s="58"/>
      <c r="M62" s="2"/>
      <c r="N62" s="5"/>
      <c r="O62" s="62"/>
      <c r="P62" s="63">
        <v>1</v>
      </c>
      <c r="Q62" s="64"/>
      <c r="R62" s="65"/>
    </row>
    <row r="63" spans="1:19" ht="15.75" customHeight="1" x14ac:dyDescent="0.25">
      <c r="A63" s="6">
        <v>1801</v>
      </c>
      <c r="B63" s="7"/>
      <c r="C63" s="7"/>
      <c r="D63" s="7"/>
      <c r="E63" s="7"/>
      <c r="F63" s="7"/>
      <c r="G63" s="7"/>
      <c r="H63" s="7"/>
      <c r="I63" s="7"/>
      <c r="J63" s="7"/>
      <c r="K63" s="8"/>
      <c r="L63" s="58"/>
      <c r="M63" s="2"/>
      <c r="N63" s="5"/>
      <c r="O63" s="66"/>
      <c r="P63" s="67"/>
      <c r="Q63" s="68"/>
      <c r="R63" s="66"/>
    </row>
    <row r="64" spans="1:19" ht="15.75" customHeight="1" x14ac:dyDescent="0.25">
      <c r="A64" s="6">
        <v>1802</v>
      </c>
      <c r="B64" s="7"/>
      <c r="C64" s="7"/>
      <c r="D64" s="7"/>
      <c r="E64" s="7"/>
      <c r="F64" s="7"/>
      <c r="G64" s="7"/>
      <c r="H64" s="7"/>
      <c r="I64" s="7"/>
      <c r="J64" s="7"/>
      <c r="K64" s="8"/>
      <c r="L64" s="58"/>
      <c r="M64" s="2"/>
      <c r="N64" s="5"/>
      <c r="O64" s="66"/>
      <c r="P64" s="67"/>
      <c r="Q64" s="68"/>
      <c r="R64" s="66"/>
    </row>
    <row r="65" spans="1:19" ht="15.75" customHeight="1" x14ac:dyDescent="0.25">
      <c r="A65" s="6">
        <v>1901</v>
      </c>
      <c r="B65" s="7"/>
      <c r="C65" s="7"/>
      <c r="D65" s="7"/>
      <c r="E65" s="7"/>
      <c r="F65" s="7"/>
      <c r="G65" s="7"/>
      <c r="H65" s="7"/>
      <c r="I65" s="7"/>
      <c r="J65" s="7"/>
      <c r="K65" s="8"/>
      <c r="L65" s="58"/>
      <c r="M65" s="2"/>
      <c r="N65" s="5"/>
      <c r="O65" s="66"/>
      <c r="P65" s="67"/>
      <c r="Q65" s="68"/>
      <c r="R65" s="66"/>
    </row>
    <row r="66" spans="1:19" ht="15.75" customHeight="1" x14ac:dyDescent="0.25">
      <c r="A66" s="6">
        <v>1902</v>
      </c>
      <c r="B66" s="7"/>
      <c r="C66" s="7"/>
      <c r="D66" s="7"/>
      <c r="E66" s="7"/>
      <c r="F66" s="7"/>
      <c r="G66" s="7"/>
      <c r="H66" s="7"/>
      <c r="I66" s="7"/>
      <c r="J66" s="7"/>
      <c r="K66" s="8"/>
      <c r="L66" s="58"/>
      <c r="M66" s="2"/>
      <c r="N66" s="5"/>
      <c r="O66" s="16"/>
      <c r="P66" s="22"/>
      <c r="Q66" s="28"/>
      <c r="R66" s="26"/>
    </row>
    <row r="67" spans="1:19" ht="15.75" customHeight="1" x14ac:dyDescent="0.25">
      <c r="A67" s="6">
        <v>2001</v>
      </c>
      <c r="B67" s="7"/>
      <c r="C67" s="7"/>
      <c r="D67" s="7"/>
      <c r="E67" s="7"/>
      <c r="F67" s="7"/>
      <c r="G67" s="7"/>
      <c r="H67" s="7"/>
      <c r="I67" s="7"/>
      <c r="J67" s="7"/>
      <c r="K67" s="8"/>
      <c r="L67" s="58"/>
      <c r="M67" s="2"/>
      <c r="N67" s="5"/>
      <c r="O67" s="29" t="s">
        <v>20</v>
      </c>
      <c r="P67" s="30">
        <v>18</v>
      </c>
      <c r="Q67" s="31">
        <f>IF(SUM(K55:K63)=0,"",SUM(K55:K63))</f>
        <v>19</v>
      </c>
      <c r="R67" s="32" t="s">
        <v>4</v>
      </c>
    </row>
    <row r="68" spans="1:19" ht="15.75" customHeight="1" x14ac:dyDescent="0.25">
      <c r="A68" s="6">
        <v>2002</v>
      </c>
      <c r="B68" s="7"/>
      <c r="C68" s="7"/>
      <c r="D68" s="7"/>
      <c r="E68" s="7"/>
      <c r="F68" s="7"/>
      <c r="G68" s="7"/>
      <c r="H68" s="7"/>
      <c r="I68" s="7"/>
      <c r="J68" s="7"/>
      <c r="K68" s="8"/>
      <c r="L68" s="58"/>
      <c r="M68" s="2"/>
      <c r="N68" s="5"/>
      <c r="O68" s="33" t="s">
        <v>21</v>
      </c>
      <c r="P68" s="34">
        <f>IF(P67/B53=0,"",P67/B53)</f>
        <v>0.6428571428571429</v>
      </c>
      <c r="Q68" s="35">
        <f>IF(P67/Q67=0,"",P67/Q67)</f>
        <v>0.94736842105263153</v>
      </c>
      <c r="R68" s="36" t="s">
        <v>22</v>
      </c>
    </row>
    <row r="69" spans="1:19" ht="15.75" customHeight="1" x14ac:dyDescent="0.25">
      <c r="A69" s="6">
        <v>2101</v>
      </c>
      <c r="B69" s="7"/>
      <c r="C69" s="7"/>
      <c r="D69" s="7"/>
      <c r="E69" s="7"/>
      <c r="F69" s="7"/>
      <c r="G69" s="7"/>
      <c r="H69" s="7"/>
      <c r="I69" s="7"/>
      <c r="J69" s="7"/>
      <c r="K69" s="8"/>
      <c r="L69" s="69"/>
      <c r="M69" s="40"/>
      <c r="N69" s="41"/>
      <c r="O69" s="40"/>
      <c r="P69" s="41"/>
      <c r="Q69" s="41"/>
      <c r="R69" s="42"/>
    </row>
    <row r="70" spans="1:19" ht="18" customHeight="1" x14ac:dyDescent="0.25">
      <c r="A70" s="1"/>
      <c r="B70" s="5"/>
      <c r="C70" s="5"/>
      <c r="D70" s="110" t="s">
        <v>23</v>
      </c>
      <c r="E70" s="111"/>
      <c r="F70" s="111"/>
      <c r="G70" s="111"/>
      <c r="H70" s="111"/>
      <c r="I70" s="111"/>
      <c r="J70" s="112"/>
      <c r="K70" s="43">
        <f>SUM(K53:K66)</f>
        <v>19</v>
      </c>
      <c r="L70" s="44">
        <f>IF(K61=0,"",K61/B53)</f>
        <v>0.6428571428571429</v>
      </c>
      <c r="M70" s="44">
        <f>IF(K70=0,"",K70/B53)</f>
        <v>0.6785714285714286</v>
      </c>
      <c r="N70" s="44">
        <f>IF(K61=0,"",M70-L70)</f>
        <v>3.5714285714285698E-2</v>
      </c>
      <c r="O70" s="2"/>
      <c r="P70" s="5"/>
      <c r="Q70" s="3"/>
      <c r="R70" s="2"/>
    </row>
    <row r="71" spans="1:19" ht="12.75" customHeight="1" x14ac:dyDescent="0.2">
      <c r="L71" s="2"/>
      <c r="M71" s="2"/>
      <c r="N71" s="2"/>
      <c r="O71" s="2"/>
      <c r="P71" s="3"/>
      <c r="Q71" s="3"/>
      <c r="R71" s="2"/>
    </row>
    <row r="72" spans="1:19" ht="12.75" customHeight="1" x14ac:dyDescent="0.2">
      <c r="P72" s="3"/>
      <c r="Q72" s="3"/>
      <c r="R72" s="2"/>
    </row>
    <row r="73" spans="1:19" ht="26.25" customHeight="1" x14ac:dyDescent="0.4">
      <c r="B73" s="113" t="s">
        <v>24</v>
      </c>
      <c r="C73" s="114"/>
      <c r="D73" s="114"/>
      <c r="E73" s="114"/>
      <c r="F73" s="114"/>
      <c r="G73" s="114"/>
      <c r="H73" s="114"/>
      <c r="I73" s="114"/>
      <c r="J73" s="114"/>
      <c r="K73" s="70" t="s">
        <v>32</v>
      </c>
      <c r="L73" s="2"/>
      <c r="M73" s="2"/>
      <c r="N73" s="5"/>
      <c r="O73" s="2"/>
      <c r="P73" s="5"/>
      <c r="Q73" s="5"/>
      <c r="R73" s="5"/>
    </row>
    <row r="74" spans="1:19" ht="20.25" customHeight="1" x14ac:dyDescent="0.2">
      <c r="A74" s="115" t="s">
        <v>2</v>
      </c>
      <c r="B74" s="116" t="s">
        <v>3</v>
      </c>
      <c r="C74" s="111"/>
      <c r="D74" s="111"/>
      <c r="E74" s="111"/>
      <c r="F74" s="111"/>
      <c r="G74" s="111"/>
      <c r="H74" s="111"/>
      <c r="I74" s="111"/>
      <c r="J74" s="112"/>
      <c r="K74" s="119" t="s">
        <v>4</v>
      </c>
      <c r="L74" s="108" t="s">
        <v>5</v>
      </c>
      <c r="M74" s="108" t="s">
        <v>6</v>
      </c>
      <c r="N74" s="106" t="s">
        <v>7</v>
      </c>
      <c r="O74" s="108" t="s">
        <v>8</v>
      </c>
      <c r="P74" s="109" t="s">
        <v>9</v>
      </c>
      <c r="Q74" s="109" t="s">
        <v>10</v>
      </c>
      <c r="R74" s="108" t="s">
        <v>11</v>
      </c>
    </row>
    <row r="75" spans="1:19" ht="15.75" customHeight="1" x14ac:dyDescent="0.25">
      <c r="A75" s="107"/>
      <c r="B75" s="6" t="s">
        <v>12</v>
      </c>
      <c r="C75" s="6" t="s">
        <v>13</v>
      </c>
      <c r="D75" s="6" t="s">
        <v>14</v>
      </c>
      <c r="E75" s="6" t="s">
        <v>15</v>
      </c>
      <c r="F75" s="6" t="s">
        <v>16</v>
      </c>
      <c r="G75" s="6" t="s">
        <v>17</v>
      </c>
      <c r="H75" s="6" t="s">
        <v>18</v>
      </c>
      <c r="I75" s="6" t="s">
        <v>19</v>
      </c>
      <c r="J75" s="6" t="s">
        <v>47</v>
      </c>
      <c r="K75" s="120"/>
      <c r="L75" s="107"/>
      <c r="M75" s="107"/>
      <c r="N75" s="107"/>
      <c r="O75" s="107"/>
      <c r="P75" s="107"/>
      <c r="Q75" s="107"/>
      <c r="R75" s="107"/>
    </row>
    <row r="76" spans="1:19" ht="15.75" customHeight="1" x14ac:dyDescent="0.25">
      <c r="A76" s="6">
        <v>1302</v>
      </c>
      <c r="B76" s="7">
        <v>41</v>
      </c>
      <c r="C76" s="7"/>
      <c r="D76" s="7"/>
      <c r="E76" s="7"/>
      <c r="F76" s="7"/>
      <c r="G76" s="7"/>
      <c r="H76" s="7"/>
      <c r="I76" s="7"/>
      <c r="J76" s="7"/>
      <c r="K76" s="8"/>
      <c r="L76" s="53"/>
      <c r="M76" s="54"/>
      <c r="N76" s="55"/>
      <c r="O76" s="56"/>
      <c r="P76" s="13">
        <f>B76</f>
        <v>41</v>
      </c>
      <c r="Q76" s="57"/>
      <c r="R76" s="56"/>
    </row>
    <row r="77" spans="1:19" ht="15.75" customHeight="1" x14ac:dyDescent="0.25">
      <c r="A77" s="6">
        <v>1401</v>
      </c>
      <c r="B77" s="7"/>
      <c r="C77" s="7">
        <v>33</v>
      </c>
      <c r="D77" s="7"/>
      <c r="E77" s="7"/>
      <c r="F77" s="7"/>
      <c r="G77" s="7"/>
      <c r="H77" s="7"/>
      <c r="I77" s="7"/>
      <c r="J77" s="7"/>
      <c r="K77" s="8"/>
      <c r="L77" s="58"/>
      <c r="M77" s="2"/>
      <c r="N77" s="59"/>
      <c r="O77" s="18">
        <f>IF(C77=0,"",C77/B76)</f>
        <v>0.80487804878048785</v>
      </c>
      <c r="P77" s="19">
        <v>34</v>
      </c>
      <c r="Q77" s="20">
        <f t="shared" ref="Q77:Q84" si="6">IF(P77=0,"",P77/P76)</f>
        <v>0.82926829268292679</v>
      </c>
      <c r="R77" s="20">
        <f t="shared" ref="R77:R84" si="7">IF(P77=0,"",100%-Q77)</f>
        <v>0.17073170731707321</v>
      </c>
    </row>
    <row r="78" spans="1:19" ht="15.75" customHeight="1" x14ac:dyDescent="0.25">
      <c r="A78" s="6">
        <v>1402</v>
      </c>
      <c r="B78" s="7"/>
      <c r="C78" s="7"/>
      <c r="D78" s="7">
        <v>31</v>
      </c>
      <c r="E78" s="7"/>
      <c r="F78" s="7"/>
      <c r="G78" s="7"/>
      <c r="H78" s="7"/>
      <c r="I78" s="7"/>
      <c r="J78" s="7"/>
      <c r="K78" s="8"/>
      <c r="L78" s="58"/>
      <c r="M78" s="2"/>
      <c r="N78" s="59"/>
      <c r="O78" s="18">
        <f>IF(D78=0,"",D78/C77)</f>
        <v>0.93939393939393945</v>
      </c>
      <c r="P78" s="19">
        <v>34</v>
      </c>
      <c r="Q78" s="20">
        <f t="shared" si="6"/>
        <v>1</v>
      </c>
      <c r="R78" s="20">
        <f t="shared" si="7"/>
        <v>0</v>
      </c>
      <c r="S78" s="48">
        <f>P78/P76</f>
        <v>0.82926829268292679</v>
      </c>
    </row>
    <row r="79" spans="1:19" ht="15.75" customHeight="1" x14ac:dyDescent="0.25">
      <c r="A79" s="6">
        <v>1501</v>
      </c>
      <c r="B79" s="7"/>
      <c r="C79" s="7"/>
      <c r="D79" s="7"/>
      <c r="E79" s="7">
        <v>29</v>
      </c>
      <c r="F79" s="7"/>
      <c r="G79" s="7"/>
      <c r="H79" s="7"/>
      <c r="I79" s="7"/>
      <c r="J79" s="7"/>
      <c r="K79" s="8"/>
      <c r="L79" s="58"/>
      <c r="M79" s="2"/>
      <c r="N79" s="59"/>
      <c r="O79" s="18">
        <f>IF(E79=0,"",E79/D78)</f>
        <v>0.93548387096774188</v>
      </c>
      <c r="P79" s="19">
        <v>34</v>
      </c>
      <c r="Q79" s="20">
        <f t="shared" si="6"/>
        <v>1</v>
      </c>
      <c r="R79" s="20">
        <f t="shared" si="7"/>
        <v>0</v>
      </c>
    </row>
    <row r="80" spans="1:19" ht="15.75" customHeight="1" x14ac:dyDescent="0.25">
      <c r="A80" s="6">
        <v>1502</v>
      </c>
      <c r="B80" s="7"/>
      <c r="C80" s="7"/>
      <c r="D80" s="7"/>
      <c r="E80" s="7"/>
      <c r="F80" s="7">
        <v>25</v>
      </c>
      <c r="G80" s="7"/>
      <c r="H80" s="7"/>
      <c r="I80" s="7"/>
      <c r="J80" s="7"/>
      <c r="K80" s="8"/>
      <c r="L80" s="58"/>
      <c r="M80" s="2"/>
      <c r="N80" s="59"/>
      <c r="O80" s="18">
        <f>IF(F80=0,"",F80/E79)</f>
        <v>0.86206896551724133</v>
      </c>
      <c r="P80" s="19">
        <v>34</v>
      </c>
      <c r="Q80" s="20">
        <f t="shared" si="6"/>
        <v>1</v>
      </c>
      <c r="R80" s="20">
        <f t="shared" si="7"/>
        <v>0</v>
      </c>
    </row>
    <row r="81" spans="1:18" ht="15.75" customHeight="1" x14ac:dyDescent="0.25">
      <c r="A81" s="6">
        <v>1601</v>
      </c>
      <c r="B81" s="7"/>
      <c r="C81" s="7"/>
      <c r="D81" s="7"/>
      <c r="E81" s="7"/>
      <c r="F81" s="7"/>
      <c r="G81" s="7">
        <v>25</v>
      </c>
      <c r="H81" s="7"/>
      <c r="I81" s="7"/>
      <c r="J81" s="7"/>
      <c r="K81" s="8"/>
      <c r="L81" s="58"/>
      <c r="M81" s="2"/>
      <c r="N81" s="59"/>
      <c r="O81" s="18">
        <f>IF(G81=0,"",G81/F80)</f>
        <v>1</v>
      </c>
      <c r="P81" s="19">
        <v>32</v>
      </c>
      <c r="Q81" s="20">
        <f t="shared" si="6"/>
        <v>0.94117647058823528</v>
      </c>
      <c r="R81" s="20">
        <f t="shared" si="7"/>
        <v>5.8823529411764719E-2</v>
      </c>
    </row>
    <row r="82" spans="1:18" ht="15.75" customHeight="1" x14ac:dyDescent="0.25">
      <c r="A82" s="6">
        <v>1602</v>
      </c>
      <c r="B82" s="7"/>
      <c r="C82" s="7"/>
      <c r="D82" s="7"/>
      <c r="E82" s="7"/>
      <c r="F82" s="7"/>
      <c r="G82" s="7"/>
      <c r="H82" s="7">
        <v>24</v>
      </c>
      <c r="I82" s="7"/>
      <c r="J82" s="7"/>
      <c r="K82" s="8"/>
      <c r="L82" s="58"/>
      <c r="M82" s="2"/>
      <c r="N82" s="59"/>
      <c r="O82" s="18">
        <f>IF(H82=0,"",H82/G81)</f>
        <v>0.96</v>
      </c>
      <c r="P82" s="19">
        <v>30</v>
      </c>
      <c r="Q82" s="20">
        <f t="shared" si="6"/>
        <v>0.9375</v>
      </c>
      <c r="R82" s="20">
        <f t="shared" si="7"/>
        <v>6.25E-2</v>
      </c>
    </row>
    <row r="83" spans="1:18" ht="15.75" customHeight="1" x14ac:dyDescent="0.25">
      <c r="A83" s="6">
        <v>1701</v>
      </c>
      <c r="B83" s="7"/>
      <c r="C83" s="7"/>
      <c r="D83" s="7"/>
      <c r="E83" s="7"/>
      <c r="F83" s="7"/>
      <c r="G83" s="7"/>
      <c r="H83" s="7"/>
      <c r="I83" s="7">
        <v>23</v>
      </c>
      <c r="J83" s="7"/>
      <c r="K83" s="8"/>
      <c r="L83" s="58"/>
      <c r="M83" s="2"/>
      <c r="N83" s="59"/>
      <c r="O83" s="18">
        <f>IF(I83=0,"",I83/H82)</f>
        <v>0.95833333333333337</v>
      </c>
      <c r="P83" s="19">
        <v>30</v>
      </c>
      <c r="Q83" s="20">
        <f t="shared" si="6"/>
        <v>1</v>
      </c>
      <c r="R83" s="20">
        <f t="shared" si="7"/>
        <v>0</v>
      </c>
    </row>
    <row r="84" spans="1:18" ht="15.75" customHeight="1" x14ac:dyDescent="0.25">
      <c r="A84" s="6">
        <v>1702</v>
      </c>
      <c r="B84" s="7"/>
      <c r="C84" s="7"/>
      <c r="D84" s="7"/>
      <c r="E84" s="7"/>
      <c r="F84" s="7"/>
      <c r="G84" s="7"/>
      <c r="H84" s="7"/>
      <c r="I84" s="7"/>
      <c r="J84" s="7">
        <v>23</v>
      </c>
      <c r="K84" s="8">
        <v>23</v>
      </c>
      <c r="L84" s="58"/>
      <c r="M84" s="2"/>
      <c r="N84" s="59"/>
      <c r="O84" s="60">
        <f>IF(J84=0,"",J84/I83)</f>
        <v>1</v>
      </c>
      <c r="P84" s="19">
        <v>30</v>
      </c>
      <c r="Q84" s="61">
        <f t="shared" si="6"/>
        <v>1</v>
      </c>
      <c r="R84" s="61">
        <f t="shared" si="7"/>
        <v>0</v>
      </c>
    </row>
    <row r="85" spans="1:18" ht="15.75" customHeight="1" x14ac:dyDescent="0.25">
      <c r="A85" s="6">
        <v>1801</v>
      </c>
      <c r="B85" s="7"/>
      <c r="C85" s="7"/>
      <c r="D85" s="7"/>
      <c r="E85" s="7"/>
      <c r="F85" s="7"/>
      <c r="G85" s="7"/>
      <c r="H85" s="7"/>
      <c r="I85" s="7"/>
      <c r="J85" s="7">
        <v>4</v>
      </c>
      <c r="K85" s="8">
        <v>3</v>
      </c>
      <c r="L85" s="58"/>
      <c r="M85" s="2"/>
      <c r="N85" s="5"/>
      <c r="O85" s="62"/>
      <c r="P85" s="63">
        <v>8</v>
      </c>
      <c r="Q85" s="64"/>
      <c r="R85" s="65"/>
    </row>
    <row r="86" spans="1:18" ht="15.75" customHeight="1" x14ac:dyDescent="0.25">
      <c r="A86" s="6">
        <v>1802</v>
      </c>
      <c r="B86" s="7"/>
      <c r="C86" s="7"/>
      <c r="D86" s="7"/>
      <c r="E86" s="7"/>
      <c r="F86" s="7"/>
      <c r="G86" s="7"/>
      <c r="H86" s="7"/>
      <c r="I86" s="7"/>
      <c r="J86" s="7">
        <v>3</v>
      </c>
      <c r="K86" s="8">
        <v>2</v>
      </c>
      <c r="L86" s="58"/>
      <c r="M86" s="2"/>
      <c r="N86" s="5"/>
      <c r="O86" s="66"/>
      <c r="P86" s="67">
        <v>4</v>
      </c>
      <c r="Q86" s="68"/>
      <c r="R86" s="66"/>
    </row>
    <row r="87" spans="1:18" ht="15.75" customHeight="1" x14ac:dyDescent="0.25">
      <c r="A87" s="6">
        <v>1901</v>
      </c>
      <c r="B87" s="7"/>
      <c r="C87" s="7"/>
      <c r="D87" s="7"/>
      <c r="E87" s="7"/>
      <c r="F87" s="7"/>
      <c r="G87" s="7"/>
      <c r="H87" s="7"/>
      <c r="I87" s="7"/>
      <c r="J87" s="7">
        <v>1</v>
      </c>
      <c r="K87" s="8">
        <v>1</v>
      </c>
      <c r="L87" s="58"/>
      <c r="M87" s="2"/>
      <c r="N87" s="5"/>
      <c r="O87" s="66"/>
      <c r="P87" s="67">
        <v>1</v>
      </c>
      <c r="Q87" s="68"/>
      <c r="R87" s="66"/>
    </row>
    <row r="88" spans="1:18" ht="15.75" customHeight="1" x14ac:dyDescent="0.25">
      <c r="A88" s="6">
        <v>1902</v>
      </c>
      <c r="B88" s="7"/>
      <c r="C88" s="7"/>
      <c r="D88" s="7"/>
      <c r="E88" s="7"/>
      <c r="F88" s="7"/>
      <c r="G88" s="7"/>
      <c r="H88" s="7"/>
      <c r="I88" s="7"/>
      <c r="J88" s="7"/>
      <c r="K88" s="8"/>
      <c r="L88" s="58"/>
      <c r="M88" s="2"/>
      <c r="N88" s="5"/>
      <c r="O88" s="66"/>
      <c r="P88" s="67"/>
      <c r="Q88" s="68"/>
      <c r="R88" s="66"/>
    </row>
    <row r="89" spans="1:18" ht="15.75" customHeight="1" x14ac:dyDescent="0.25">
      <c r="A89" s="6">
        <v>2001</v>
      </c>
      <c r="B89" s="7"/>
      <c r="C89" s="7"/>
      <c r="D89" s="7"/>
      <c r="E89" s="7"/>
      <c r="F89" s="7"/>
      <c r="G89" s="7"/>
      <c r="H89" s="7"/>
      <c r="I89" s="7"/>
      <c r="J89" s="7"/>
      <c r="K89" s="8"/>
      <c r="L89" s="58"/>
      <c r="M89" s="2"/>
      <c r="N89" s="5"/>
      <c r="O89" s="16"/>
      <c r="P89" s="22"/>
      <c r="Q89" s="28"/>
      <c r="R89" s="26"/>
    </row>
    <row r="90" spans="1:18" ht="15.75" customHeight="1" x14ac:dyDescent="0.25">
      <c r="A90" s="6">
        <v>2002</v>
      </c>
      <c r="B90" s="7"/>
      <c r="C90" s="7"/>
      <c r="D90" s="7"/>
      <c r="E90" s="7"/>
      <c r="F90" s="7"/>
      <c r="G90" s="7"/>
      <c r="H90" s="7"/>
      <c r="I90" s="7"/>
      <c r="J90" s="7"/>
      <c r="K90" s="8"/>
      <c r="L90" s="58"/>
      <c r="M90" s="2"/>
      <c r="N90" s="5"/>
      <c r="O90" s="29" t="s">
        <v>20</v>
      </c>
      <c r="P90" s="30">
        <v>19</v>
      </c>
      <c r="Q90" s="31">
        <f>K93</f>
        <v>29</v>
      </c>
      <c r="R90" s="32" t="s">
        <v>4</v>
      </c>
    </row>
    <row r="91" spans="1:18" ht="15.75" customHeight="1" x14ac:dyDescent="0.25">
      <c r="A91" s="6">
        <v>2101</v>
      </c>
      <c r="B91" s="7"/>
      <c r="C91" s="7"/>
      <c r="D91" s="7"/>
      <c r="E91" s="7"/>
      <c r="F91" s="7"/>
      <c r="G91" s="7"/>
      <c r="H91" s="7"/>
      <c r="I91" s="7"/>
      <c r="J91" s="7"/>
      <c r="K91" s="8"/>
      <c r="L91" s="58"/>
      <c r="M91" s="2"/>
      <c r="N91" s="5"/>
      <c r="O91" s="33" t="s">
        <v>21</v>
      </c>
      <c r="P91" s="34">
        <f>IF(P90/B76=0,"",P90/B76)</f>
        <v>0.46341463414634149</v>
      </c>
      <c r="Q91" s="35">
        <f>IF(P90/Q90=0,"",P90/Q90)</f>
        <v>0.65517241379310343</v>
      </c>
      <c r="R91" s="36" t="s">
        <v>22</v>
      </c>
    </row>
    <row r="92" spans="1:18" ht="15.75" customHeight="1" x14ac:dyDescent="0.25">
      <c r="A92" s="6">
        <v>2102</v>
      </c>
      <c r="B92" s="7"/>
      <c r="C92" s="7"/>
      <c r="D92" s="7"/>
      <c r="E92" s="7"/>
      <c r="F92" s="7"/>
      <c r="G92" s="7"/>
      <c r="H92" s="7"/>
      <c r="I92" s="7"/>
      <c r="J92" s="7"/>
      <c r="K92" s="8"/>
      <c r="L92" s="69"/>
      <c r="M92" s="40"/>
      <c r="N92" s="41"/>
      <c r="O92" s="40"/>
      <c r="P92" s="41"/>
      <c r="Q92" s="41"/>
      <c r="R92" s="42"/>
    </row>
    <row r="93" spans="1:18" ht="18" customHeight="1" x14ac:dyDescent="0.25">
      <c r="A93" s="1"/>
      <c r="B93" s="5"/>
      <c r="C93" s="5"/>
      <c r="D93" s="110" t="s">
        <v>23</v>
      </c>
      <c r="E93" s="111"/>
      <c r="F93" s="111"/>
      <c r="G93" s="111"/>
      <c r="H93" s="111"/>
      <c r="I93" s="111"/>
      <c r="J93" s="112"/>
      <c r="K93" s="43">
        <f>SUM(K76:K89)</f>
        <v>29</v>
      </c>
      <c r="L93" s="44">
        <f>IF(K84=0,"",K84/B76)</f>
        <v>0.56097560975609762</v>
      </c>
      <c r="M93" s="44">
        <f>IF(K93=0,"",K93/B76)</f>
        <v>0.70731707317073167</v>
      </c>
      <c r="N93" s="44">
        <f>IF(K84=0,"",M93-L93)</f>
        <v>0.14634146341463405</v>
      </c>
      <c r="O93" s="2"/>
      <c r="P93" s="5"/>
      <c r="Q93" s="3"/>
      <c r="R93" s="2"/>
    </row>
    <row r="94" spans="1:18" ht="12.75" customHeight="1" x14ac:dyDescent="0.2"/>
    <row r="95" spans="1:18" ht="12.75" customHeight="1" x14ac:dyDescent="0.2"/>
    <row r="96" spans="1:18" ht="26.25" customHeight="1" x14ac:dyDescent="0.4">
      <c r="B96" s="113" t="s">
        <v>24</v>
      </c>
      <c r="C96" s="114"/>
      <c r="D96" s="114"/>
      <c r="E96" s="114"/>
      <c r="F96" s="114"/>
      <c r="G96" s="114"/>
      <c r="H96" s="114"/>
      <c r="I96" s="114"/>
      <c r="J96" s="114"/>
      <c r="K96" s="70" t="s">
        <v>33</v>
      </c>
      <c r="L96" s="2"/>
      <c r="M96" s="2"/>
      <c r="N96" s="5"/>
      <c r="O96" s="2"/>
      <c r="P96" s="5"/>
      <c r="Q96" s="5"/>
      <c r="R96" s="5"/>
    </row>
    <row r="97" spans="1:26" ht="20.25" customHeight="1" x14ac:dyDescent="0.2">
      <c r="A97" s="115" t="s">
        <v>2</v>
      </c>
      <c r="B97" s="116" t="s">
        <v>3</v>
      </c>
      <c r="C97" s="111"/>
      <c r="D97" s="111"/>
      <c r="E97" s="111"/>
      <c r="F97" s="111"/>
      <c r="G97" s="111"/>
      <c r="H97" s="111"/>
      <c r="I97" s="111"/>
      <c r="J97" s="112"/>
      <c r="K97" s="119" t="s">
        <v>4</v>
      </c>
      <c r="L97" s="108" t="s">
        <v>5</v>
      </c>
      <c r="M97" s="108" t="s">
        <v>6</v>
      </c>
      <c r="N97" s="106" t="s">
        <v>7</v>
      </c>
      <c r="O97" s="108" t="s">
        <v>8</v>
      </c>
      <c r="P97" s="109" t="s">
        <v>9</v>
      </c>
      <c r="Q97" s="109" t="s">
        <v>10</v>
      </c>
      <c r="R97" s="108" t="s">
        <v>11</v>
      </c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07"/>
      <c r="B98" s="6" t="s">
        <v>12</v>
      </c>
      <c r="C98" s="6" t="s">
        <v>13</v>
      </c>
      <c r="D98" s="6" t="s">
        <v>14</v>
      </c>
      <c r="E98" s="6" t="s">
        <v>15</v>
      </c>
      <c r="F98" s="6" t="s">
        <v>16</v>
      </c>
      <c r="G98" s="6" t="s">
        <v>17</v>
      </c>
      <c r="H98" s="6" t="s">
        <v>18</v>
      </c>
      <c r="I98" s="6" t="s">
        <v>19</v>
      </c>
      <c r="J98" s="6" t="s">
        <v>47</v>
      </c>
      <c r="K98" s="120"/>
      <c r="L98" s="107"/>
      <c r="M98" s="107"/>
      <c r="N98" s="107"/>
      <c r="O98" s="107"/>
      <c r="P98" s="107"/>
      <c r="Q98" s="107"/>
      <c r="R98" s="107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6">
        <v>1401</v>
      </c>
      <c r="B99" s="7">
        <v>15</v>
      </c>
      <c r="C99" s="7"/>
      <c r="D99" s="7"/>
      <c r="E99" s="7"/>
      <c r="F99" s="7"/>
      <c r="G99" s="7"/>
      <c r="H99" s="7"/>
      <c r="I99" s="7"/>
      <c r="J99" s="7"/>
      <c r="K99" s="8"/>
      <c r="L99" s="53"/>
      <c r="M99" s="54"/>
      <c r="N99" s="55"/>
      <c r="O99" s="56"/>
      <c r="P99" s="13">
        <f>B99</f>
        <v>15</v>
      </c>
      <c r="Q99" s="57"/>
      <c r="R99" s="56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6">
        <v>1402</v>
      </c>
      <c r="B100" s="7"/>
      <c r="C100" s="7">
        <v>10</v>
      </c>
      <c r="D100" s="7"/>
      <c r="E100" s="7"/>
      <c r="F100" s="7"/>
      <c r="G100" s="7"/>
      <c r="H100" s="7"/>
      <c r="I100" s="7"/>
      <c r="J100" s="7"/>
      <c r="K100" s="8"/>
      <c r="L100" s="58"/>
      <c r="M100" s="2"/>
      <c r="N100" s="59"/>
      <c r="O100" s="18">
        <f>IF(C100=0,"",C100/B99)</f>
        <v>0.66666666666666663</v>
      </c>
      <c r="P100" s="19">
        <v>10</v>
      </c>
      <c r="Q100" s="20">
        <f t="shared" ref="Q100:Q107" si="8">IF(P100=0,"",P100/P99)</f>
        <v>0.66666666666666663</v>
      </c>
      <c r="R100" s="20">
        <f t="shared" ref="R100:R107" si="9">IF(P100=0,"",100%-Q100)</f>
        <v>0.33333333333333337</v>
      </c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6">
        <v>1501</v>
      </c>
      <c r="B101" s="7"/>
      <c r="C101" s="7"/>
      <c r="D101" s="7">
        <v>7</v>
      </c>
      <c r="E101" s="7"/>
      <c r="F101" s="7"/>
      <c r="G101" s="7"/>
      <c r="H101" s="7"/>
      <c r="I101" s="7"/>
      <c r="J101" s="7"/>
      <c r="K101" s="8"/>
      <c r="L101" s="58"/>
      <c r="M101" s="2"/>
      <c r="N101" s="59"/>
      <c r="O101" s="18">
        <f>IF(D101=0,"",D101/C100)</f>
        <v>0.7</v>
      </c>
      <c r="P101" s="19">
        <v>9</v>
      </c>
      <c r="Q101" s="20">
        <f t="shared" si="8"/>
        <v>0.9</v>
      </c>
      <c r="R101" s="20">
        <f t="shared" si="9"/>
        <v>9.9999999999999978E-2</v>
      </c>
      <c r="S101" s="48">
        <f>P101/P99</f>
        <v>0.6</v>
      </c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6">
        <v>1502</v>
      </c>
      <c r="B102" s="7"/>
      <c r="C102" s="7"/>
      <c r="D102" s="7"/>
      <c r="E102" s="7">
        <v>7</v>
      </c>
      <c r="F102" s="7"/>
      <c r="G102" s="7"/>
      <c r="H102" s="7"/>
      <c r="I102" s="7"/>
      <c r="J102" s="7"/>
      <c r="K102" s="8"/>
      <c r="L102" s="58"/>
      <c r="M102" s="2"/>
      <c r="N102" s="59"/>
      <c r="O102" s="18">
        <f>IF(E102=0,"",E102/D101)</f>
        <v>1</v>
      </c>
      <c r="P102" s="19">
        <v>9</v>
      </c>
      <c r="Q102" s="20">
        <f t="shared" si="8"/>
        <v>1</v>
      </c>
      <c r="R102" s="20">
        <f t="shared" si="9"/>
        <v>0</v>
      </c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6">
        <v>1601</v>
      </c>
      <c r="B103" s="7"/>
      <c r="C103" s="7"/>
      <c r="D103" s="7"/>
      <c r="E103" s="7"/>
      <c r="F103" s="7">
        <v>7</v>
      </c>
      <c r="G103" s="7"/>
      <c r="H103" s="7"/>
      <c r="I103" s="7"/>
      <c r="J103" s="7"/>
      <c r="K103" s="8"/>
      <c r="L103" s="58"/>
      <c r="M103" s="2"/>
      <c r="N103" s="59"/>
      <c r="O103" s="18">
        <f>IF(F103=0,"",F103/E102)</f>
        <v>1</v>
      </c>
      <c r="P103" s="19">
        <v>8</v>
      </c>
      <c r="Q103" s="20">
        <f t="shared" si="8"/>
        <v>0.88888888888888884</v>
      </c>
      <c r="R103" s="20">
        <f t="shared" si="9"/>
        <v>0.11111111111111116</v>
      </c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6">
        <v>1602</v>
      </c>
      <c r="B104" s="7"/>
      <c r="C104" s="7"/>
      <c r="D104" s="7"/>
      <c r="E104" s="7"/>
      <c r="F104" s="7"/>
      <c r="G104" s="7">
        <v>6</v>
      </c>
      <c r="H104" s="7"/>
      <c r="I104" s="7"/>
      <c r="J104" s="7"/>
      <c r="K104" s="8"/>
      <c r="L104" s="58"/>
      <c r="M104" s="2"/>
      <c r="N104" s="59"/>
      <c r="O104" s="18">
        <f>IF(G104=0,"",G104/F103)</f>
        <v>0.8571428571428571</v>
      </c>
      <c r="P104" s="19">
        <v>8</v>
      </c>
      <c r="Q104" s="20">
        <f t="shared" si="8"/>
        <v>1</v>
      </c>
      <c r="R104" s="20">
        <f t="shared" si="9"/>
        <v>0</v>
      </c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6">
        <v>1701</v>
      </c>
      <c r="B105" s="7"/>
      <c r="C105" s="7"/>
      <c r="D105" s="7"/>
      <c r="E105" s="7"/>
      <c r="F105" s="7"/>
      <c r="G105" s="7"/>
      <c r="H105" s="7">
        <v>6</v>
      </c>
      <c r="I105" s="7"/>
      <c r="J105" s="7"/>
      <c r="K105" s="8"/>
      <c r="L105" s="58"/>
      <c r="M105" s="2"/>
      <c r="N105" s="59"/>
      <c r="O105" s="18">
        <f>IF(H105=0,"",H105/G104)</f>
        <v>1</v>
      </c>
      <c r="P105" s="19">
        <v>8</v>
      </c>
      <c r="Q105" s="20">
        <f t="shared" si="8"/>
        <v>1</v>
      </c>
      <c r="R105" s="20">
        <f t="shared" si="9"/>
        <v>0</v>
      </c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6">
        <v>1702</v>
      </c>
      <c r="B106" s="7"/>
      <c r="C106" s="7"/>
      <c r="D106" s="7"/>
      <c r="E106" s="7"/>
      <c r="F106" s="7"/>
      <c r="G106" s="7"/>
      <c r="H106" s="7"/>
      <c r="I106" s="7">
        <v>6</v>
      </c>
      <c r="J106" s="7"/>
      <c r="K106" s="8"/>
      <c r="L106" s="58"/>
      <c r="M106" s="2"/>
      <c r="N106" s="59"/>
      <c r="O106" s="18">
        <f>IF(I106=0,"",I106/H105)</f>
        <v>1</v>
      </c>
      <c r="P106" s="19">
        <v>8</v>
      </c>
      <c r="Q106" s="20">
        <f t="shared" si="8"/>
        <v>1</v>
      </c>
      <c r="R106" s="20">
        <f t="shared" si="9"/>
        <v>0</v>
      </c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6">
        <v>1801</v>
      </c>
      <c r="B107" s="7"/>
      <c r="C107" s="7"/>
      <c r="D107" s="7"/>
      <c r="E107" s="7"/>
      <c r="F107" s="7"/>
      <c r="G107" s="7"/>
      <c r="H107" s="7"/>
      <c r="I107" s="7"/>
      <c r="J107" s="7">
        <v>5</v>
      </c>
      <c r="K107" s="8">
        <v>4</v>
      </c>
      <c r="L107" s="58"/>
      <c r="M107" s="2"/>
      <c r="N107" s="59"/>
      <c r="O107" s="60">
        <f>IF(J107=0,"",J107/I106)</f>
        <v>0.83333333333333337</v>
      </c>
      <c r="P107" s="19">
        <v>8</v>
      </c>
      <c r="Q107" s="61">
        <f t="shared" si="8"/>
        <v>1</v>
      </c>
      <c r="R107" s="61">
        <f t="shared" si="9"/>
        <v>0</v>
      </c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6">
        <v>1802</v>
      </c>
      <c r="B108" s="7"/>
      <c r="C108" s="7"/>
      <c r="D108" s="7"/>
      <c r="E108" s="7"/>
      <c r="F108" s="7"/>
      <c r="G108" s="7"/>
      <c r="H108" s="7"/>
      <c r="I108" s="7"/>
      <c r="J108" s="7">
        <v>3</v>
      </c>
      <c r="K108" s="8">
        <v>3</v>
      </c>
      <c r="L108" s="58"/>
      <c r="M108" s="2"/>
      <c r="N108" s="5"/>
      <c r="O108" s="62"/>
      <c r="P108" s="63">
        <v>4</v>
      </c>
      <c r="Q108" s="64"/>
      <c r="R108" s="6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6">
        <v>1901</v>
      </c>
      <c r="B109" s="7"/>
      <c r="C109" s="7"/>
      <c r="D109" s="7"/>
      <c r="E109" s="7"/>
      <c r="F109" s="7"/>
      <c r="G109" s="7"/>
      <c r="H109" s="7"/>
      <c r="I109" s="7"/>
      <c r="J109" s="7">
        <v>1</v>
      </c>
      <c r="K109" s="8">
        <v>1</v>
      </c>
      <c r="L109" s="58"/>
      <c r="M109" s="2"/>
      <c r="N109" s="5"/>
      <c r="O109" s="66"/>
      <c r="P109" s="67">
        <v>1</v>
      </c>
      <c r="Q109" s="68"/>
      <c r="R109" s="66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6">
        <v>1902</v>
      </c>
      <c r="B110" s="7"/>
      <c r="C110" s="7"/>
      <c r="D110" s="7"/>
      <c r="E110" s="7"/>
      <c r="F110" s="7"/>
      <c r="G110" s="7"/>
      <c r="H110" s="7"/>
      <c r="I110" s="7"/>
      <c r="J110" s="7"/>
      <c r="K110" s="8"/>
      <c r="L110" s="58"/>
      <c r="M110" s="2"/>
      <c r="N110" s="5"/>
      <c r="O110" s="66"/>
      <c r="P110" s="67"/>
      <c r="Q110" s="68"/>
      <c r="R110" s="66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6">
        <v>2001</v>
      </c>
      <c r="B111" s="7"/>
      <c r="C111" s="7"/>
      <c r="D111" s="7"/>
      <c r="E111" s="7"/>
      <c r="F111" s="7"/>
      <c r="G111" s="7"/>
      <c r="H111" s="7"/>
      <c r="I111" s="7"/>
      <c r="J111" s="7"/>
      <c r="K111" s="8"/>
      <c r="L111" s="58"/>
      <c r="M111" s="2"/>
      <c r="N111" s="5"/>
      <c r="O111" s="66"/>
      <c r="P111" s="67"/>
      <c r="Q111" s="68"/>
      <c r="R111" s="66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6">
        <v>2002</v>
      </c>
      <c r="B112" s="7"/>
      <c r="C112" s="7"/>
      <c r="D112" s="7"/>
      <c r="E112" s="7"/>
      <c r="F112" s="7"/>
      <c r="G112" s="7"/>
      <c r="H112" s="7"/>
      <c r="I112" s="7"/>
      <c r="J112" s="7"/>
      <c r="K112" s="8"/>
      <c r="L112" s="58"/>
      <c r="M112" s="2"/>
      <c r="N112" s="5"/>
      <c r="O112" s="16"/>
      <c r="P112" s="22"/>
      <c r="Q112" s="28"/>
      <c r="R112" s="26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6">
        <v>2101</v>
      </c>
      <c r="B113" s="7"/>
      <c r="C113" s="7"/>
      <c r="D113" s="7"/>
      <c r="E113" s="7"/>
      <c r="F113" s="7"/>
      <c r="G113" s="7"/>
      <c r="H113" s="7"/>
      <c r="I113" s="7"/>
      <c r="J113" s="7"/>
      <c r="K113" s="8"/>
      <c r="L113" s="58"/>
      <c r="M113" s="2"/>
      <c r="N113" s="5"/>
      <c r="O113" s="29" t="s">
        <v>20</v>
      </c>
      <c r="P113" s="30">
        <v>4</v>
      </c>
      <c r="Q113" s="31">
        <f>IF(SUM(K101:K109)=0,"",SUM(K101:K109))</f>
        <v>8</v>
      </c>
      <c r="R113" s="32" t="s">
        <v>4</v>
      </c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6">
        <v>2102</v>
      </c>
      <c r="B114" s="7"/>
      <c r="C114" s="7"/>
      <c r="D114" s="7"/>
      <c r="E114" s="7"/>
      <c r="F114" s="7"/>
      <c r="G114" s="7"/>
      <c r="H114" s="7"/>
      <c r="I114" s="7"/>
      <c r="J114" s="7"/>
      <c r="K114" s="8"/>
      <c r="L114" s="58"/>
      <c r="M114" s="2"/>
      <c r="N114" s="5"/>
      <c r="O114" s="33" t="s">
        <v>21</v>
      </c>
      <c r="P114" s="34">
        <f>IF(P113/B99=0,"",P113/B99)</f>
        <v>0.26666666666666666</v>
      </c>
      <c r="Q114" s="35">
        <f>IF(P113/Q113=0,"",P113/Q113)</f>
        <v>0.5</v>
      </c>
      <c r="R114" s="36" t="s">
        <v>22</v>
      </c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6">
        <v>2201</v>
      </c>
      <c r="B115" s="7"/>
      <c r="C115" s="7"/>
      <c r="D115" s="7"/>
      <c r="E115" s="7"/>
      <c r="F115" s="7"/>
      <c r="G115" s="7"/>
      <c r="H115" s="7"/>
      <c r="I115" s="7"/>
      <c r="J115" s="7"/>
      <c r="K115" s="8"/>
      <c r="L115" s="69"/>
      <c r="M115" s="40"/>
      <c r="N115" s="41"/>
      <c r="O115" s="40"/>
      <c r="P115" s="41"/>
      <c r="Q115" s="41"/>
      <c r="R115" s="42"/>
      <c r="T115" s="5"/>
      <c r="U115" s="5"/>
      <c r="V115" s="5"/>
      <c r="W115" s="5"/>
      <c r="X115" s="5"/>
      <c r="Y115" s="5"/>
      <c r="Z115" s="5"/>
    </row>
    <row r="116" spans="1:26" ht="18" customHeight="1" x14ac:dyDescent="0.25">
      <c r="A116" s="1"/>
      <c r="B116" s="5"/>
      <c r="C116" s="5"/>
      <c r="D116" s="110" t="s">
        <v>23</v>
      </c>
      <c r="E116" s="111"/>
      <c r="F116" s="111"/>
      <c r="G116" s="111"/>
      <c r="H116" s="111"/>
      <c r="I116" s="111"/>
      <c r="J116" s="112"/>
      <c r="K116" s="43">
        <f>SUM(K99:K112)</f>
        <v>8</v>
      </c>
      <c r="L116" s="44">
        <f>IF(K107=0,"",K107/B99)</f>
        <v>0.26666666666666666</v>
      </c>
      <c r="M116" s="44">
        <f>IF(K116=0,"",K116/B99)</f>
        <v>0.53333333333333333</v>
      </c>
      <c r="N116" s="44">
        <f>IF(K107=0,"",M116-L116)</f>
        <v>0.26666666666666666</v>
      </c>
      <c r="O116" s="2"/>
      <c r="P116" s="5"/>
      <c r="Q116" s="3"/>
      <c r="R116" s="2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2"/>
      <c r="M117" s="2"/>
      <c r="N117" s="5"/>
      <c r="O117" s="2"/>
      <c r="P117" s="47"/>
      <c r="Q117" s="3"/>
      <c r="R117" s="2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2"/>
      <c r="M118" s="2"/>
      <c r="N118" s="5"/>
      <c r="O118" s="2"/>
      <c r="P118" s="47"/>
      <c r="Q118" s="3"/>
      <c r="R118" s="2"/>
      <c r="S118" s="5"/>
      <c r="T118" s="5"/>
      <c r="U118" s="5"/>
      <c r="V118" s="5"/>
      <c r="W118" s="5"/>
      <c r="X118" s="5"/>
      <c r="Y118" s="5"/>
      <c r="Z118" s="5"/>
    </row>
    <row r="119" spans="1:26" ht="26.25" customHeight="1" x14ac:dyDescent="0.4">
      <c r="B119" s="113" t="s">
        <v>24</v>
      </c>
      <c r="C119" s="114"/>
      <c r="D119" s="114"/>
      <c r="E119" s="114"/>
      <c r="F119" s="114"/>
      <c r="G119" s="114"/>
      <c r="H119" s="114"/>
      <c r="I119" s="114"/>
      <c r="J119" s="114"/>
      <c r="K119" s="70" t="s">
        <v>34</v>
      </c>
      <c r="L119" s="2"/>
      <c r="M119" s="2"/>
      <c r="N119" s="5"/>
      <c r="O119" s="2"/>
      <c r="P119" s="5"/>
      <c r="Q119" s="5"/>
      <c r="R119" s="5"/>
      <c r="T119" s="5"/>
      <c r="U119" s="5"/>
      <c r="V119" s="5"/>
      <c r="W119" s="5"/>
      <c r="X119" s="5"/>
      <c r="Y119" s="5"/>
      <c r="Z119" s="5"/>
    </row>
    <row r="120" spans="1:26" ht="20.25" customHeight="1" x14ac:dyDescent="0.2">
      <c r="A120" s="115" t="s">
        <v>2</v>
      </c>
      <c r="B120" s="116" t="s">
        <v>3</v>
      </c>
      <c r="C120" s="111"/>
      <c r="D120" s="111"/>
      <c r="E120" s="111"/>
      <c r="F120" s="111"/>
      <c r="G120" s="111"/>
      <c r="H120" s="111"/>
      <c r="I120" s="111"/>
      <c r="J120" s="112"/>
      <c r="K120" s="119" t="s">
        <v>4</v>
      </c>
      <c r="L120" s="108" t="s">
        <v>5</v>
      </c>
      <c r="M120" s="108" t="s">
        <v>6</v>
      </c>
      <c r="N120" s="106" t="s">
        <v>7</v>
      </c>
      <c r="O120" s="108" t="s">
        <v>8</v>
      </c>
      <c r="P120" s="109" t="s">
        <v>9</v>
      </c>
      <c r="Q120" s="109" t="s">
        <v>10</v>
      </c>
      <c r="R120" s="108" t="s">
        <v>11</v>
      </c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07"/>
      <c r="B121" s="6" t="s">
        <v>12</v>
      </c>
      <c r="C121" s="6" t="s">
        <v>13</v>
      </c>
      <c r="D121" s="6" t="s">
        <v>14</v>
      </c>
      <c r="E121" s="6" t="s">
        <v>15</v>
      </c>
      <c r="F121" s="6" t="s">
        <v>16</v>
      </c>
      <c r="G121" s="6" t="s">
        <v>17</v>
      </c>
      <c r="H121" s="6" t="s">
        <v>18</v>
      </c>
      <c r="I121" s="6" t="s">
        <v>19</v>
      </c>
      <c r="J121" s="6" t="s">
        <v>47</v>
      </c>
      <c r="K121" s="120"/>
      <c r="L121" s="107"/>
      <c r="M121" s="107"/>
      <c r="N121" s="107"/>
      <c r="O121" s="107"/>
      <c r="P121" s="107"/>
      <c r="Q121" s="107"/>
      <c r="R121" s="107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6">
        <v>1402</v>
      </c>
      <c r="B122" s="7">
        <v>57</v>
      </c>
      <c r="C122" s="7"/>
      <c r="D122" s="7"/>
      <c r="E122" s="7"/>
      <c r="F122" s="7"/>
      <c r="G122" s="7"/>
      <c r="H122" s="7"/>
      <c r="I122" s="7"/>
      <c r="J122" s="7"/>
      <c r="K122" s="8"/>
      <c r="L122" s="53"/>
      <c r="M122" s="54"/>
      <c r="N122" s="55"/>
      <c r="O122" s="56"/>
      <c r="P122" s="13">
        <f>B122</f>
        <v>57</v>
      </c>
      <c r="Q122" s="57"/>
      <c r="R122" s="56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6">
        <v>1501</v>
      </c>
      <c r="B123" s="7"/>
      <c r="C123" s="7">
        <v>50</v>
      </c>
      <c r="D123" s="7"/>
      <c r="E123" s="7"/>
      <c r="F123" s="7"/>
      <c r="G123" s="7"/>
      <c r="H123" s="7"/>
      <c r="I123" s="7"/>
      <c r="J123" s="7"/>
      <c r="K123" s="8"/>
      <c r="L123" s="58"/>
      <c r="M123" s="2"/>
      <c r="N123" s="59"/>
      <c r="O123" s="18">
        <f>IF(C123=0,"",C123/B122)</f>
        <v>0.8771929824561403</v>
      </c>
      <c r="P123" s="19">
        <v>50</v>
      </c>
      <c r="Q123" s="20">
        <f t="shared" ref="Q123:Q130" si="10">IF(P123=0,"",P123/P122)</f>
        <v>0.8771929824561403</v>
      </c>
      <c r="R123" s="20">
        <f t="shared" ref="R123:R130" si="11">IF(P123=0,"",100%-Q123)</f>
        <v>0.1228070175438597</v>
      </c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6">
        <v>1502</v>
      </c>
      <c r="B124" s="7"/>
      <c r="C124" s="7"/>
      <c r="D124" s="7">
        <v>44</v>
      </c>
      <c r="E124" s="7"/>
      <c r="F124" s="7"/>
      <c r="G124" s="7"/>
      <c r="H124" s="7"/>
      <c r="I124" s="7"/>
      <c r="J124" s="7"/>
      <c r="K124" s="8"/>
      <c r="L124" s="58"/>
      <c r="M124" s="2"/>
      <c r="N124" s="59"/>
      <c r="O124" s="18">
        <f>IF(D124=0,"",D124/C123)</f>
        <v>0.88</v>
      </c>
      <c r="P124" s="19">
        <v>45</v>
      </c>
      <c r="Q124" s="20">
        <f t="shared" si="10"/>
        <v>0.9</v>
      </c>
      <c r="R124" s="20">
        <f t="shared" si="11"/>
        <v>9.9999999999999978E-2</v>
      </c>
      <c r="S124" s="48">
        <f>P124/P122</f>
        <v>0.78947368421052633</v>
      </c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6">
        <v>1601</v>
      </c>
      <c r="B125" s="7"/>
      <c r="C125" s="7"/>
      <c r="D125" s="7"/>
      <c r="E125" s="7">
        <v>40</v>
      </c>
      <c r="F125" s="7"/>
      <c r="G125" s="7"/>
      <c r="H125" s="7"/>
      <c r="I125" s="7"/>
      <c r="J125" s="7"/>
      <c r="K125" s="8"/>
      <c r="L125" s="58"/>
      <c r="M125" s="2"/>
      <c r="N125" s="59"/>
      <c r="O125" s="18">
        <f>IF(E125=0,"",E125/D124)</f>
        <v>0.90909090909090906</v>
      </c>
      <c r="P125" s="19">
        <v>42</v>
      </c>
      <c r="Q125" s="20">
        <f t="shared" si="10"/>
        <v>0.93333333333333335</v>
      </c>
      <c r="R125" s="20">
        <f t="shared" si="11"/>
        <v>6.6666666666666652E-2</v>
      </c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6">
        <v>1602</v>
      </c>
      <c r="B126" s="7"/>
      <c r="C126" s="7"/>
      <c r="D126" s="7"/>
      <c r="E126" s="7"/>
      <c r="F126" s="7">
        <v>39</v>
      </c>
      <c r="G126" s="7"/>
      <c r="H126" s="7"/>
      <c r="I126" s="7"/>
      <c r="J126" s="7"/>
      <c r="K126" s="8"/>
      <c r="L126" s="58"/>
      <c r="M126" s="2"/>
      <c r="N126" s="59"/>
      <c r="O126" s="18">
        <f>IF(F126=0,"",F126/E125)</f>
        <v>0.97499999999999998</v>
      </c>
      <c r="P126" s="19">
        <v>41</v>
      </c>
      <c r="Q126" s="20">
        <f t="shared" si="10"/>
        <v>0.97619047619047616</v>
      </c>
      <c r="R126" s="20">
        <f t="shared" si="11"/>
        <v>2.3809523809523836E-2</v>
      </c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6">
        <v>1701</v>
      </c>
      <c r="B127" s="7"/>
      <c r="C127" s="7"/>
      <c r="D127" s="7"/>
      <c r="E127" s="7"/>
      <c r="F127" s="7"/>
      <c r="G127" s="7">
        <v>39</v>
      </c>
      <c r="H127" s="7"/>
      <c r="I127" s="7"/>
      <c r="J127" s="7"/>
      <c r="K127" s="8"/>
      <c r="L127" s="58"/>
      <c r="M127" s="2"/>
      <c r="N127" s="59"/>
      <c r="O127" s="18">
        <f>IF(G127=0,"",G127/F126)</f>
        <v>1</v>
      </c>
      <c r="P127" s="19">
        <v>41</v>
      </c>
      <c r="Q127" s="20">
        <f t="shared" si="10"/>
        <v>1</v>
      </c>
      <c r="R127" s="20">
        <f t="shared" si="11"/>
        <v>0</v>
      </c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6">
        <v>1702</v>
      </c>
      <c r="B128" s="7"/>
      <c r="C128" s="7"/>
      <c r="D128" s="7"/>
      <c r="E128" s="7"/>
      <c r="F128" s="7"/>
      <c r="G128" s="7"/>
      <c r="H128" s="7">
        <v>36</v>
      </c>
      <c r="I128" s="7"/>
      <c r="J128" s="7"/>
      <c r="K128" s="8"/>
      <c r="L128" s="58"/>
      <c r="M128" s="2"/>
      <c r="N128" s="59"/>
      <c r="O128" s="18">
        <f>IF(H128=0,"",H128/G127)</f>
        <v>0.92307692307692313</v>
      </c>
      <c r="P128" s="19">
        <v>41</v>
      </c>
      <c r="Q128" s="20">
        <f t="shared" si="10"/>
        <v>1</v>
      </c>
      <c r="R128" s="20">
        <f t="shared" si="11"/>
        <v>0</v>
      </c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6">
        <v>1801</v>
      </c>
      <c r="B129" s="7"/>
      <c r="C129" s="7"/>
      <c r="D129" s="7"/>
      <c r="E129" s="7"/>
      <c r="F129" s="7"/>
      <c r="G129" s="7"/>
      <c r="H129" s="7"/>
      <c r="I129" s="7">
        <v>34</v>
      </c>
      <c r="J129" s="7"/>
      <c r="K129" s="8"/>
      <c r="L129" s="58"/>
      <c r="M129" s="2"/>
      <c r="N129" s="59"/>
      <c r="O129" s="18">
        <f>IF(I129=0,"",I129/H128)</f>
        <v>0.94444444444444442</v>
      </c>
      <c r="P129" s="19">
        <v>41</v>
      </c>
      <c r="Q129" s="20">
        <f t="shared" si="10"/>
        <v>1</v>
      </c>
      <c r="R129" s="20">
        <f t="shared" si="11"/>
        <v>0</v>
      </c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6">
        <v>1802</v>
      </c>
      <c r="B130" s="7"/>
      <c r="C130" s="7"/>
      <c r="D130" s="7"/>
      <c r="E130" s="7"/>
      <c r="F130" s="7"/>
      <c r="G130" s="7"/>
      <c r="H130" s="7"/>
      <c r="I130" s="7"/>
      <c r="J130" s="7">
        <v>31</v>
      </c>
      <c r="K130" s="8">
        <v>31</v>
      </c>
      <c r="L130" s="58"/>
      <c r="M130" s="2"/>
      <c r="N130" s="59"/>
      <c r="O130" s="60">
        <f>IF(J130=0,"",J130/I129)</f>
        <v>0.91176470588235292</v>
      </c>
      <c r="P130" s="19">
        <v>39</v>
      </c>
      <c r="Q130" s="61">
        <f t="shared" si="10"/>
        <v>0.95121951219512191</v>
      </c>
      <c r="R130" s="61">
        <f t="shared" si="11"/>
        <v>4.8780487804878092E-2</v>
      </c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6">
        <v>1901</v>
      </c>
      <c r="B131" s="7"/>
      <c r="C131" s="7"/>
      <c r="D131" s="7"/>
      <c r="E131" s="7"/>
      <c r="F131" s="7"/>
      <c r="G131" s="7"/>
      <c r="H131" s="7"/>
      <c r="I131" s="7"/>
      <c r="J131" s="7">
        <v>6</v>
      </c>
      <c r="K131" s="8">
        <v>3</v>
      </c>
      <c r="L131" s="58"/>
      <c r="M131" s="2"/>
      <c r="N131" s="5"/>
      <c r="O131" s="62"/>
      <c r="P131" s="63">
        <v>7</v>
      </c>
      <c r="Q131" s="64"/>
      <c r="R131" s="6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6">
        <v>1902</v>
      </c>
      <c r="B132" s="7"/>
      <c r="C132" s="7"/>
      <c r="D132" s="7"/>
      <c r="E132" s="7"/>
      <c r="F132" s="7"/>
      <c r="G132" s="7"/>
      <c r="H132" s="7"/>
      <c r="I132" s="7"/>
      <c r="J132" s="7">
        <v>4</v>
      </c>
      <c r="K132" s="8">
        <v>4</v>
      </c>
      <c r="L132" s="58"/>
      <c r="M132" s="2"/>
      <c r="N132" s="5"/>
      <c r="O132" s="66"/>
      <c r="P132" s="67">
        <v>4</v>
      </c>
      <c r="Q132" s="68"/>
      <c r="R132" s="66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6">
        <v>2001</v>
      </c>
      <c r="B133" s="7"/>
      <c r="C133" s="7"/>
      <c r="D133" s="7"/>
      <c r="E133" s="7"/>
      <c r="F133" s="7"/>
      <c r="G133" s="7"/>
      <c r="H133" s="7"/>
      <c r="I133" s="7"/>
      <c r="J133" s="7"/>
      <c r="K133" s="8"/>
      <c r="L133" s="58"/>
      <c r="M133" s="2"/>
      <c r="N133" s="5"/>
      <c r="O133" s="66"/>
      <c r="P133" s="67"/>
      <c r="Q133" s="68"/>
      <c r="R133" s="66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6">
        <v>2002</v>
      </c>
      <c r="B134" s="7"/>
      <c r="C134" s="7"/>
      <c r="D134" s="7"/>
      <c r="E134" s="7"/>
      <c r="F134" s="7"/>
      <c r="G134" s="7"/>
      <c r="H134" s="7"/>
      <c r="I134" s="7"/>
      <c r="J134" s="7"/>
      <c r="K134" s="8"/>
      <c r="L134" s="58"/>
      <c r="M134" s="2"/>
      <c r="N134" s="5"/>
      <c r="O134" s="66"/>
      <c r="P134" s="67"/>
      <c r="Q134" s="68"/>
      <c r="R134" s="66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6">
        <v>2101</v>
      </c>
      <c r="B135" s="7"/>
      <c r="C135" s="7"/>
      <c r="D135" s="7"/>
      <c r="E135" s="7"/>
      <c r="F135" s="7"/>
      <c r="G135" s="7"/>
      <c r="H135" s="7"/>
      <c r="I135" s="7"/>
      <c r="J135" s="7"/>
      <c r="K135" s="8"/>
      <c r="L135" s="58"/>
      <c r="M135" s="2"/>
      <c r="N135" s="5"/>
      <c r="O135" s="16"/>
      <c r="P135" s="22"/>
      <c r="Q135" s="28"/>
      <c r="R135" s="26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6">
        <v>2102</v>
      </c>
      <c r="B136" s="7"/>
      <c r="C136" s="7"/>
      <c r="D136" s="7"/>
      <c r="E136" s="7"/>
      <c r="F136" s="7"/>
      <c r="G136" s="7"/>
      <c r="H136" s="7"/>
      <c r="I136" s="7"/>
      <c r="J136" s="7"/>
      <c r="K136" s="8"/>
      <c r="L136" s="58"/>
      <c r="M136" s="2"/>
      <c r="N136" s="5"/>
      <c r="O136" s="29" t="s">
        <v>20</v>
      </c>
      <c r="P136" s="30">
        <v>26</v>
      </c>
      <c r="Q136" s="31">
        <f>IF(SUM(K124:K132)=0,"",SUM(K124:K132))</f>
        <v>38</v>
      </c>
      <c r="R136" s="32" t="s">
        <v>4</v>
      </c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6">
        <v>2201</v>
      </c>
      <c r="B137" s="7"/>
      <c r="C137" s="7"/>
      <c r="D137" s="7"/>
      <c r="E137" s="7"/>
      <c r="F137" s="7"/>
      <c r="G137" s="7"/>
      <c r="H137" s="7"/>
      <c r="I137" s="7"/>
      <c r="J137" s="7"/>
      <c r="K137" s="8"/>
      <c r="L137" s="58"/>
      <c r="M137" s="2"/>
      <c r="N137" s="5"/>
      <c r="O137" s="33" t="s">
        <v>21</v>
      </c>
      <c r="P137" s="34">
        <f>IF(P136/B122=0,"",P136/B122)</f>
        <v>0.45614035087719296</v>
      </c>
      <c r="Q137" s="35">
        <f>IF(P136/Q136=0,"",P136/Q136)</f>
        <v>0.68421052631578949</v>
      </c>
      <c r="R137" s="36" t="s">
        <v>22</v>
      </c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6">
        <v>2202</v>
      </c>
      <c r="B138" s="7"/>
      <c r="C138" s="7"/>
      <c r="D138" s="7"/>
      <c r="E138" s="7"/>
      <c r="F138" s="7"/>
      <c r="G138" s="7"/>
      <c r="H138" s="7"/>
      <c r="I138" s="7"/>
      <c r="J138" s="7"/>
      <c r="K138" s="8"/>
      <c r="L138" s="69"/>
      <c r="M138" s="40"/>
      <c r="N138" s="41"/>
      <c r="O138" s="40"/>
      <c r="P138" s="41"/>
      <c r="Q138" s="41"/>
      <c r="R138" s="42"/>
      <c r="T138" s="5"/>
      <c r="U138" s="5"/>
      <c r="V138" s="5"/>
      <c r="W138" s="5"/>
      <c r="X138" s="5"/>
      <c r="Y138" s="5"/>
      <c r="Z138" s="5"/>
    </row>
    <row r="139" spans="1:26" ht="18" customHeight="1" x14ac:dyDescent="0.25">
      <c r="A139" s="1"/>
      <c r="B139" s="5"/>
      <c r="C139" s="5"/>
      <c r="D139" s="110" t="s">
        <v>23</v>
      </c>
      <c r="E139" s="111"/>
      <c r="F139" s="111"/>
      <c r="G139" s="111"/>
      <c r="H139" s="111"/>
      <c r="I139" s="111"/>
      <c r="J139" s="112"/>
      <c r="K139" s="43">
        <f>SUM(K122:K135)</f>
        <v>38</v>
      </c>
      <c r="L139" s="44">
        <f>IF(K130=0,"",K130/B122)</f>
        <v>0.54385964912280704</v>
      </c>
      <c r="M139" s="44">
        <f>IF(K139=0,"",K139/B122)</f>
        <v>0.66666666666666663</v>
      </c>
      <c r="N139" s="44">
        <f>IF(K130=0,"",M139-L139)</f>
        <v>0.12280701754385959</v>
      </c>
      <c r="O139" s="2"/>
      <c r="P139" s="5"/>
      <c r="Q139" s="3"/>
      <c r="R139" s="2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2"/>
      <c r="M140" s="2"/>
      <c r="N140" s="5"/>
      <c r="O140" s="2"/>
      <c r="P140" s="47"/>
      <c r="Q140" s="3"/>
      <c r="R140" s="2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2"/>
      <c r="M141" s="2"/>
      <c r="N141" s="5"/>
      <c r="O141" s="2"/>
      <c r="P141" s="47"/>
      <c r="Q141" s="3"/>
      <c r="R141" s="2"/>
      <c r="S141" s="5"/>
      <c r="T141" s="5"/>
      <c r="U141" s="5"/>
      <c r="V141" s="5"/>
      <c r="W141" s="5"/>
      <c r="X141" s="5"/>
      <c r="Y141" s="5"/>
      <c r="Z141" s="5"/>
    </row>
    <row r="142" spans="1:26" ht="26.25" customHeight="1" x14ac:dyDescent="0.4">
      <c r="B142" s="113" t="s">
        <v>24</v>
      </c>
      <c r="C142" s="114"/>
      <c r="D142" s="114"/>
      <c r="E142" s="114"/>
      <c r="F142" s="114"/>
      <c r="G142" s="114"/>
      <c r="H142" s="114"/>
      <c r="I142" s="114"/>
      <c r="J142" s="114"/>
      <c r="K142" s="70" t="s">
        <v>35</v>
      </c>
      <c r="L142" s="2"/>
      <c r="M142" s="2"/>
      <c r="N142" s="5"/>
      <c r="O142" s="2"/>
      <c r="P142" s="5"/>
      <c r="Q142" s="5"/>
      <c r="R142" s="5"/>
      <c r="T142" s="5"/>
      <c r="U142" s="5"/>
      <c r="V142" s="5"/>
      <c r="W142" s="5"/>
      <c r="X142" s="5"/>
      <c r="Y142" s="5"/>
      <c r="Z142" s="5"/>
    </row>
    <row r="143" spans="1:26" ht="20.25" customHeight="1" x14ac:dyDescent="0.2">
      <c r="A143" s="115" t="s">
        <v>2</v>
      </c>
      <c r="B143" s="116" t="s">
        <v>3</v>
      </c>
      <c r="C143" s="111"/>
      <c r="D143" s="111"/>
      <c r="E143" s="111"/>
      <c r="F143" s="111"/>
      <c r="G143" s="111"/>
      <c r="H143" s="111"/>
      <c r="I143" s="111"/>
      <c r="J143" s="112"/>
      <c r="K143" s="119" t="s">
        <v>4</v>
      </c>
      <c r="L143" s="108" t="s">
        <v>5</v>
      </c>
      <c r="M143" s="108" t="s">
        <v>6</v>
      </c>
      <c r="N143" s="106" t="s">
        <v>7</v>
      </c>
      <c r="O143" s="108" t="s">
        <v>8</v>
      </c>
      <c r="P143" s="109" t="s">
        <v>9</v>
      </c>
      <c r="Q143" s="109" t="s">
        <v>10</v>
      </c>
      <c r="R143" s="108" t="s">
        <v>11</v>
      </c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07"/>
      <c r="B144" s="6" t="s">
        <v>12</v>
      </c>
      <c r="C144" s="6" t="s">
        <v>13</v>
      </c>
      <c r="D144" s="6" t="s">
        <v>14</v>
      </c>
      <c r="E144" s="6" t="s">
        <v>15</v>
      </c>
      <c r="F144" s="6" t="s">
        <v>16</v>
      </c>
      <c r="G144" s="6" t="s">
        <v>17</v>
      </c>
      <c r="H144" s="6" t="s">
        <v>18</v>
      </c>
      <c r="I144" s="6" t="s">
        <v>19</v>
      </c>
      <c r="J144" s="6" t="s">
        <v>47</v>
      </c>
      <c r="K144" s="120"/>
      <c r="L144" s="107"/>
      <c r="M144" s="107"/>
      <c r="N144" s="107"/>
      <c r="O144" s="107"/>
      <c r="P144" s="107"/>
      <c r="Q144" s="107"/>
      <c r="R144" s="107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6">
        <v>1501</v>
      </c>
      <c r="B145" s="7">
        <v>21</v>
      </c>
      <c r="C145" s="7"/>
      <c r="D145" s="7"/>
      <c r="E145" s="7"/>
      <c r="F145" s="7"/>
      <c r="G145" s="7"/>
      <c r="H145" s="7"/>
      <c r="I145" s="7"/>
      <c r="J145" s="7"/>
      <c r="K145" s="8"/>
      <c r="L145" s="53"/>
      <c r="M145" s="54"/>
      <c r="N145" s="55"/>
      <c r="O145" s="56"/>
      <c r="P145" s="13">
        <f>B145</f>
        <v>21</v>
      </c>
      <c r="Q145" s="57"/>
      <c r="R145" s="56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6">
        <v>1502</v>
      </c>
      <c r="B146" s="7"/>
      <c r="C146" s="7">
        <v>17</v>
      </c>
      <c r="D146" s="7"/>
      <c r="E146" s="7"/>
      <c r="F146" s="7"/>
      <c r="G146" s="7"/>
      <c r="H146" s="7"/>
      <c r="I146" s="7"/>
      <c r="J146" s="7"/>
      <c r="K146" s="8"/>
      <c r="L146" s="58"/>
      <c r="M146" s="2"/>
      <c r="N146" s="59"/>
      <c r="O146" s="18">
        <f>IF(C146=0,"",C146/B145)</f>
        <v>0.80952380952380953</v>
      </c>
      <c r="P146" s="19">
        <v>17</v>
      </c>
      <c r="Q146" s="20">
        <f t="shared" ref="Q146:Q153" si="12">IF(P146=0,"",P146/P145)</f>
        <v>0.80952380952380953</v>
      </c>
      <c r="R146" s="20">
        <f t="shared" ref="R146:R153" si="13">IF(P146=0,"",100%-Q146)</f>
        <v>0.19047619047619047</v>
      </c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6">
        <v>1601</v>
      </c>
      <c r="B147" s="7"/>
      <c r="C147" s="7"/>
      <c r="D147" s="7">
        <v>16</v>
      </c>
      <c r="E147" s="7"/>
      <c r="F147" s="7"/>
      <c r="G147" s="7"/>
      <c r="H147" s="7"/>
      <c r="I147" s="7"/>
      <c r="J147" s="7"/>
      <c r="K147" s="8"/>
      <c r="L147" s="58"/>
      <c r="M147" s="2"/>
      <c r="N147" s="59"/>
      <c r="O147" s="18">
        <f>IF(D147=0,"",D147/C146)</f>
        <v>0.94117647058823528</v>
      </c>
      <c r="P147" s="19">
        <v>16</v>
      </c>
      <c r="Q147" s="20">
        <f t="shared" si="12"/>
        <v>0.94117647058823528</v>
      </c>
      <c r="R147" s="20">
        <f t="shared" si="13"/>
        <v>5.8823529411764719E-2</v>
      </c>
      <c r="S147" s="48">
        <f>P147/P145</f>
        <v>0.76190476190476186</v>
      </c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6">
        <v>1602</v>
      </c>
      <c r="B148" s="7"/>
      <c r="C148" s="7"/>
      <c r="D148" s="7"/>
      <c r="E148" s="7">
        <v>15</v>
      </c>
      <c r="F148" s="7"/>
      <c r="G148" s="7"/>
      <c r="H148" s="7"/>
      <c r="I148" s="7"/>
      <c r="J148" s="7"/>
      <c r="K148" s="8"/>
      <c r="L148" s="58"/>
      <c r="M148" s="2"/>
      <c r="N148" s="59"/>
      <c r="O148" s="18">
        <f>IF(E148=0,"",E148/D147)</f>
        <v>0.9375</v>
      </c>
      <c r="P148" s="19">
        <v>15</v>
      </c>
      <c r="Q148" s="20">
        <f t="shared" si="12"/>
        <v>0.9375</v>
      </c>
      <c r="R148" s="20">
        <f t="shared" si="13"/>
        <v>6.25E-2</v>
      </c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6">
        <v>1701</v>
      </c>
      <c r="B149" s="7"/>
      <c r="C149" s="7"/>
      <c r="D149" s="7"/>
      <c r="E149" s="7"/>
      <c r="F149" s="7">
        <v>14</v>
      </c>
      <c r="G149" s="7"/>
      <c r="H149" s="7"/>
      <c r="I149" s="7"/>
      <c r="J149" s="7"/>
      <c r="K149" s="8"/>
      <c r="L149" s="58"/>
      <c r="M149" s="2"/>
      <c r="N149" s="59"/>
      <c r="O149" s="18">
        <f>IF(F149=0,"",F149/E148)</f>
        <v>0.93333333333333335</v>
      </c>
      <c r="P149" s="19">
        <v>15</v>
      </c>
      <c r="Q149" s="20">
        <f t="shared" si="12"/>
        <v>1</v>
      </c>
      <c r="R149" s="20">
        <f t="shared" si="13"/>
        <v>0</v>
      </c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6">
        <v>1702</v>
      </c>
      <c r="B150" s="7"/>
      <c r="C150" s="7"/>
      <c r="D150" s="7"/>
      <c r="E150" s="7"/>
      <c r="F150" s="7"/>
      <c r="G150" s="7">
        <v>12</v>
      </c>
      <c r="H150" s="7"/>
      <c r="I150" s="7"/>
      <c r="J150" s="7"/>
      <c r="K150" s="8"/>
      <c r="L150" s="58"/>
      <c r="M150" s="2"/>
      <c r="N150" s="59"/>
      <c r="O150" s="18">
        <f>IF(G150=0,"",G150/F149)</f>
        <v>0.8571428571428571</v>
      </c>
      <c r="P150" s="19">
        <v>13</v>
      </c>
      <c r="Q150" s="20">
        <f t="shared" si="12"/>
        <v>0.8666666666666667</v>
      </c>
      <c r="R150" s="20">
        <f t="shared" si="13"/>
        <v>0.1333333333333333</v>
      </c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6">
        <v>1801</v>
      </c>
      <c r="B151" s="7"/>
      <c r="C151" s="7"/>
      <c r="D151" s="7"/>
      <c r="E151" s="7"/>
      <c r="F151" s="7"/>
      <c r="G151" s="7"/>
      <c r="H151" s="7">
        <v>12</v>
      </c>
      <c r="I151" s="7"/>
      <c r="J151" s="7"/>
      <c r="K151" s="8"/>
      <c r="L151" s="58"/>
      <c r="M151" s="2"/>
      <c r="N151" s="59"/>
      <c r="O151" s="18">
        <f>IF(H151=0,"",H151/G150)</f>
        <v>1</v>
      </c>
      <c r="P151" s="19">
        <v>13</v>
      </c>
      <c r="Q151" s="20">
        <f t="shared" si="12"/>
        <v>1</v>
      </c>
      <c r="R151" s="20">
        <f t="shared" si="13"/>
        <v>0</v>
      </c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6">
        <v>1802</v>
      </c>
      <c r="B152" s="7"/>
      <c r="C152" s="7"/>
      <c r="D152" s="7"/>
      <c r="E152" s="7"/>
      <c r="F152" s="7"/>
      <c r="G152" s="7"/>
      <c r="H152" s="7"/>
      <c r="I152" s="7">
        <v>12</v>
      </c>
      <c r="J152" s="7"/>
      <c r="K152" s="8"/>
      <c r="L152" s="58"/>
      <c r="M152" s="2"/>
      <c r="N152" s="59"/>
      <c r="O152" s="18">
        <f>IF(I152=0,"",I152/H151)</f>
        <v>1</v>
      </c>
      <c r="P152" s="19">
        <v>13</v>
      </c>
      <c r="Q152" s="20">
        <f t="shared" si="12"/>
        <v>1</v>
      </c>
      <c r="R152" s="20">
        <f t="shared" si="13"/>
        <v>0</v>
      </c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6">
        <v>1901</v>
      </c>
      <c r="B153" s="7"/>
      <c r="C153" s="7"/>
      <c r="D153" s="7"/>
      <c r="E153" s="7"/>
      <c r="F153" s="7"/>
      <c r="G153" s="7"/>
      <c r="H153" s="7"/>
      <c r="I153" s="7"/>
      <c r="J153" s="7">
        <v>12</v>
      </c>
      <c r="K153" s="8">
        <v>11</v>
      </c>
      <c r="L153" s="58"/>
      <c r="M153" s="2"/>
      <c r="N153" s="59"/>
      <c r="O153" s="60">
        <f>IF(J153=0,"",J153/I152)</f>
        <v>1</v>
      </c>
      <c r="P153" s="19">
        <v>13</v>
      </c>
      <c r="Q153" s="61">
        <f t="shared" si="12"/>
        <v>1</v>
      </c>
      <c r="R153" s="61">
        <f t="shared" si="13"/>
        <v>0</v>
      </c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6">
        <v>1902</v>
      </c>
      <c r="B154" s="7"/>
      <c r="C154" s="7"/>
      <c r="D154" s="7"/>
      <c r="E154" s="7"/>
      <c r="F154" s="7"/>
      <c r="G154" s="7"/>
      <c r="H154" s="7"/>
      <c r="I154" s="7"/>
      <c r="J154" s="7">
        <v>1</v>
      </c>
      <c r="K154" s="8">
        <v>1</v>
      </c>
      <c r="L154" s="58"/>
      <c r="M154" s="2"/>
      <c r="N154" s="5"/>
      <c r="O154" s="62"/>
      <c r="P154" s="63">
        <v>1</v>
      </c>
      <c r="Q154" s="64"/>
      <c r="R154" s="6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6">
        <v>2001</v>
      </c>
      <c r="B155" s="7"/>
      <c r="C155" s="7"/>
      <c r="D155" s="7"/>
      <c r="E155" s="7"/>
      <c r="F155" s="7"/>
      <c r="G155" s="7"/>
      <c r="H155" s="7"/>
      <c r="I155" s="7"/>
      <c r="J155" s="7">
        <v>1</v>
      </c>
      <c r="K155" s="8"/>
      <c r="L155" s="58"/>
      <c r="M155" s="2"/>
      <c r="N155" s="5"/>
      <c r="O155" s="66"/>
      <c r="P155" s="67">
        <v>1</v>
      </c>
      <c r="Q155" s="68"/>
      <c r="R155" s="66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6">
        <v>2002</v>
      </c>
      <c r="B156" s="7"/>
      <c r="C156" s="7"/>
      <c r="D156" s="7"/>
      <c r="E156" s="7"/>
      <c r="F156" s="7"/>
      <c r="G156" s="7"/>
      <c r="H156" s="7"/>
      <c r="I156" s="7"/>
      <c r="J156" s="7">
        <v>1</v>
      </c>
      <c r="K156" s="8">
        <v>1</v>
      </c>
      <c r="L156" s="58"/>
      <c r="M156" s="2"/>
      <c r="N156" s="5"/>
      <c r="O156" s="66"/>
      <c r="P156" s="67">
        <v>1</v>
      </c>
      <c r="Q156" s="68"/>
      <c r="R156" s="66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6">
        <v>2101</v>
      </c>
      <c r="B157" s="7"/>
      <c r="C157" s="7"/>
      <c r="D157" s="7"/>
      <c r="E157" s="7"/>
      <c r="F157" s="7"/>
      <c r="G157" s="7"/>
      <c r="H157" s="7"/>
      <c r="I157" s="7"/>
      <c r="J157" s="7"/>
      <c r="K157" s="8"/>
      <c r="L157" s="58"/>
      <c r="M157" s="2"/>
      <c r="N157" s="5"/>
      <c r="O157" s="66"/>
      <c r="P157" s="67"/>
      <c r="Q157" s="68"/>
      <c r="R157" s="66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6">
        <v>2102</v>
      </c>
      <c r="B158" s="7"/>
      <c r="C158" s="7"/>
      <c r="D158" s="7"/>
      <c r="E158" s="7"/>
      <c r="F158" s="7"/>
      <c r="G158" s="7"/>
      <c r="H158" s="7"/>
      <c r="I158" s="7"/>
      <c r="J158" s="7"/>
      <c r="K158" s="8"/>
      <c r="L158" s="58"/>
      <c r="M158" s="2"/>
      <c r="N158" s="5"/>
      <c r="O158" s="16"/>
      <c r="P158" s="22"/>
      <c r="Q158" s="28"/>
      <c r="R158" s="26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6">
        <v>2201</v>
      </c>
      <c r="B159" s="7"/>
      <c r="C159" s="7"/>
      <c r="D159" s="7"/>
      <c r="E159" s="7"/>
      <c r="F159" s="7"/>
      <c r="G159" s="7"/>
      <c r="H159" s="7"/>
      <c r="I159" s="7"/>
      <c r="J159" s="7"/>
      <c r="K159" s="8"/>
      <c r="L159" s="58"/>
      <c r="M159" s="2"/>
      <c r="N159" s="5"/>
      <c r="O159" s="29" t="s">
        <v>20</v>
      </c>
      <c r="P159" s="30">
        <v>9</v>
      </c>
      <c r="Q159" s="31">
        <f>K162</f>
        <v>13</v>
      </c>
      <c r="R159" s="32" t="s">
        <v>4</v>
      </c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6">
        <v>2202</v>
      </c>
      <c r="B160" s="7"/>
      <c r="C160" s="7"/>
      <c r="D160" s="7"/>
      <c r="E160" s="7"/>
      <c r="F160" s="7"/>
      <c r="G160" s="7"/>
      <c r="H160" s="7"/>
      <c r="I160" s="7"/>
      <c r="J160" s="7"/>
      <c r="K160" s="8"/>
      <c r="L160" s="58"/>
      <c r="M160" s="2"/>
      <c r="N160" s="5"/>
      <c r="O160" s="33" t="s">
        <v>21</v>
      </c>
      <c r="P160" s="34">
        <f>IF(P159/B145=0,"",P159/B145)</f>
        <v>0.42857142857142855</v>
      </c>
      <c r="Q160" s="35">
        <f>IF(P159/Q159=0,"",P159/Q159)</f>
        <v>0.69230769230769229</v>
      </c>
      <c r="R160" s="36" t="s">
        <v>22</v>
      </c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6">
        <v>2301</v>
      </c>
      <c r="B161" s="7"/>
      <c r="C161" s="7"/>
      <c r="D161" s="7"/>
      <c r="E161" s="7"/>
      <c r="F161" s="7"/>
      <c r="G161" s="7"/>
      <c r="H161" s="7"/>
      <c r="I161" s="7"/>
      <c r="J161" s="7"/>
      <c r="K161" s="8"/>
      <c r="L161" s="69"/>
      <c r="M161" s="40"/>
      <c r="N161" s="41"/>
      <c r="O161" s="40"/>
      <c r="P161" s="41"/>
      <c r="Q161" s="41"/>
      <c r="R161" s="42"/>
      <c r="T161" s="5"/>
      <c r="U161" s="5"/>
      <c r="V161" s="5"/>
      <c r="W161" s="5"/>
      <c r="X161" s="5"/>
      <c r="Y161" s="5"/>
      <c r="Z161" s="5"/>
    </row>
    <row r="162" spans="1:26" ht="18" customHeight="1" x14ac:dyDescent="0.25">
      <c r="A162" s="1"/>
      <c r="B162" s="5"/>
      <c r="C162" s="5"/>
      <c r="D162" s="110" t="s">
        <v>23</v>
      </c>
      <c r="E162" s="111"/>
      <c r="F162" s="111"/>
      <c r="G162" s="111"/>
      <c r="H162" s="111"/>
      <c r="I162" s="111"/>
      <c r="J162" s="112"/>
      <c r="K162" s="43">
        <f>SUM(K145:K158)</f>
        <v>13</v>
      </c>
      <c r="L162" s="44">
        <f>IF(K153=0,"",K153/B145)</f>
        <v>0.52380952380952384</v>
      </c>
      <c r="M162" s="44">
        <f>IF(K162=0,"",K162/B145)</f>
        <v>0.61904761904761907</v>
      </c>
      <c r="N162" s="44">
        <f>IF(K153=0,"",M162-L162)</f>
        <v>9.5238095238095233E-2</v>
      </c>
      <c r="O162" s="2"/>
      <c r="P162" s="5"/>
      <c r="Q162" s="3"/>
      <c r="R162" s="2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2"/>
      <c r="M163" s="2"/>
      <c r="N163" s="5"/>
      <c r="O163" s="2"/>
      <c r="P163" s="47"/>
      <c r="Q163" s="3"/>
      <c r="R163" s="2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2"/>
      <c r="M164" s="2"/>
      <c r="N164" s="5"/>
      <c r="O164" s="2"/>
      <c r="P164" s="47"/>
      <c r="Q164" s="3"/>
      <c r="R164" s="2"/>
      <c r="S164" s="5"/>
      <c r="T164" s="5"/>
      <c r="U164" s="5"/>
      <c r="V164" s="5"/>
      <c r="W164" s="5"/>
      <c r="X164" s="5"/>
      <c r="Y164" s="5"/>
      <c r="Z164" s="5"/>
    </row>
    <row r="165" spans="1:26" ht="26.25" customHeight="1" x14ac:dyDescent="0.4">
      <c r="B165" s="113" t="s">
        <v>24</v>
      </c>
      <c r="C165" s="114"/>
      <c r="D165" s="114"/>
      <c r="E165" s="114"/>
      <c r="F165" s="114"/>
      <c r="G165" s="114"/>
      <c r="H165" s="114"/>
      <c r="I165" s="114"/>
      <c r="J165" s="114"/>
      <c r="K165" s="70" t="s">
        <v>36</v>
      </c>
      <c r="L165" s="2"/>
      <c r="M165" s="2"/>
      <c r="N165" s="5"/>
      <c r="O165" s="2"/>
      <c r="P165" s="5"/>
      <c r="Q165" s="5"/>
      <c r="R165" s="5"/>
      <c r="T165" s="5"/>
      <c r="U165" s="5"/>
      <c r="V165" s="5"/>
      <c r="W165" s="5"/>
      <c r="X165" s="5"/>
      <c r="Y165" s="5"/>
      <c r="Z165" s="5"/>
    </row>
    <row r="166" spans="1:26" ht="20.25" customHeight="1" x14ac:dyDescent="0.2">
      <c r="A166" s="115" t="s">
        <v>2</v>
      </c>
      <c r="B166" s="116" t="s">
        <v>3</v>
      </c>
      <c r="C166" s="111"/>
      <c r="D166" s="111"/>
      <c r="E166" s="111"/>
      <c r="F166" s="111"/>
      <c r="G166" s="111"/>
      <c r="H166" s="111"/>
      <c r="I166" s="111"/>
      <c r="J166" s="112"/>
      <c r="K166" s="119" t="s">
        <v>4</v>
      </c>
      <c r="L166" s="108" t="s">
        <v>5</v>
      </c>
      <c r="M166" s="108" t="s">
        <v>6</v>
      </c>
      <c r="N166" s="106" t="s">
        <v>7</v>
      </c>
      <c r="O166" s="108" t="s">
        <v>8</v>
      </c>
      <c r="P166" s="109" t="s">
        <v>9</v>
      </c>
      <c r="Q166" s="109" t="s">
        <v>10</v>
      </c>
      <c r="R166" s="108" t="s">
        <v>11</v>
      </c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07"/>
      <c r="B167" s="6" t="s">
        <v>12</v>
      </c>
      <c r="C167" s="6" t="s">
        <v>13</v>
      </c>
      <c r="D167" s="6" t="s">
        <v>14</v>
      </c>
      <c r="E167" s="6" t="s">
        <v>15</v>
      </c>
      <c r="F167" s="6" t="s">
        <v>16</v>
      </c>
      <c r="G167" s="6" t="s">
        <v>17</v>
      </c>
      <c r="H167" s="6" t="s">
        <v>18</v>
      </c>
      <c r="I167" s="6" t="s">
        <v>19</v>
      </c>
      <c r="J167" s="6" t="s">
        <v>47</v>
      </c>
      <c r="K167" s="120"/>
      <c r="L167" s="107"/>
      <c r="M167" s="107"/>
      <c r="N167" s="107"/>
      <c r="O167" s="107"/>
      <c r="P167" s="107"/>
      <c r="Q167" s="107"/>
      <c r="R167" s="107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6">
        <v>1502</v>
      </c>
      <c r="B168" s="7">
        <v>48</v>
      </c>
      <c r="C168" s="7"/>
      <c r="D168" s="7"/>
      <c r="E168" s="7"/>
      <c r="F168" s="7"/>
      <c r="G168" s="7"/>
      <c r="H168" s="7"/>
      <c r="I168" s="7"/>
      <c r="J168" s="7"/>
      <c r="K168" s="8"/>
      <c r="L168" s="53"/>
      <c r="M168" s="54"/>
      <c r="N168" s="55"/>
      <c r="O168" s="56"/>
      <c r="P168" s="13">
        <f>B168</f>
        <v>48</v>
      </c>
      <c r="Q168" s="57"/>
      <c r="R168" s="56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6">
        <v>1601</v>
      </c>
      <c r="B169" s="7"/>
      <c r="C169" s="7">
        <v>42</v>
      </c>
      <c r="D169" s="7"/>
      <c r="E169" s="7"/>
      <c r="F169" s="7"/>
      <c r="G169" s="7"/>
      <c r="H169" s="7"/>
      <c r="I169" s="7"/>
      <c r="J169" s="7"/>
      <c r="K169" s="8"/>
      <c r="L169" s="58"/>
      <c r="M169" s="2"/>
      <c r="N169" s="59"/>
      <c r="O169" s="18">
        <f>IF(C169=0,"",C169/B168)</f>
        <v>0.875</v>
      </c>
      <c r="P169" s="19">
        <v>42</v>
      </c>
      <c r="Q169" s="20">
        <f t="shared" ref="Q169:Q176" si="14">IF(P169=0,"",P169/P168)</f>
        <v>0.875</v>
      </c>
      <c r="R169" s="20">
        <f t="shared" ref="R169:R176" si="15">IF(P169=0,"",100%-Q169)</f>
        <v>0.125</v>
      </c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6">
        <v>1602</v>
      </c>
      <c r="B170" s="7"/>
      <c r="C170" s="7"/>
      <c r="D170" s="7">
        <v>38</v>
      </c>
      <c r="E170" s="7"/>
      <c r="F170" s="7"/>
      <c r="G170" s="7"/>
      <c r="H170" s="7"/>
      <c r="I170" s="7"/>
      <c r="J170" s="7"/>
      <c r="K170" s="8"/>
      <c r="L170" s="58"/>
      <c r="M170" s="2"/>
      <c r="N170" s="59"/>
      <c r="O170" s="18">
        <f>IF(D170=0,"",D170/C169)</f>
        <v>0.90476190476190477</v>
      </c>
      <c r="P170" s="19">
        <v>40</v>
      </c>
      <c r="Q170" s="20">
        <f t="shared" si="14"/>
        <v>0.95238095238095233</v>
      </c>
      <c r="R170" s="20">
        <f t="shared" si="15"/>
        <v>4.7619047619047672E-2</v>
      </c>
      <c r="S170" s="48">
        <f>P170/P168</f>
        <v>0.83333333333333337</v>
      </c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6">
        <v>1701</v>
      </c>
      <c r="B171" s="7"/>
      <c r="C171" s="7"/>
      <c r="D171" s="7"/>
      <c r="E171" s="7">
        <v>31</v>
      </c>
      <c r="F171" s="7"/>
      <c r="G171" s="7"/>
      <c r="H171" s="7"/>
      <c r="I171" s="7"/>
      <c r="J171" s="7"/>
      <c r="K171" s="8"/>
      <c r="L171" s="58"/>
      <c r="M171" s="2"/>
      <c r="N171" s="59"/>
      <c r="O171" s="18">
        <f>IF(E171=0,"",E171/D170)</f>
        <v>0.81578947368421051</v>
      </c>
      <c r="P171" s="19">
        <v>33</v>
      </c>
      <c r="Q171" s="20">
        <f t="shared" si="14"/>
        <v>0.82499999999999996</v>
      </c>
      <c r="R171" s="20">
        <f t="shared" si="15"/>
        <v>0.17500000000000004</v>
      </c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6">
        <v>1702</v>
      </c>
      <c r="B172" s="7"/>
      <c r="C172" s="7"/>
      <c r="D172" s="7"/>
      <c r="E172" s="7"/>
      <c r="F172" s="7">
        <v>30</v>
      </c>
      <c r="G172" s="7"/>
      <c r="H172" s="7"/>
      <c r="I172" s="7"/>
      <c r="J172" s="7"/>
      <c r="K172" s="8"/>
      <c r="L172" s="58"/>
      <c r="M172" s="2"/>
      <c r="N172" s="59"/>
      <c r="O172" s="18">
        <f>IF(F172=0,"",F172/E171)</f>
        <v>0.967741935483871</v>
      </c>
      <c r="P172" s="19">
        <v>30</v>
      </c>
      <c r="Q172" s="20">
        <f t="shared" si="14"/>
        <v>0.90909090909090906</v>
      </c>
      <c r="R172" s="20">
        <f t="shared" si="15"/>
        <v>9.0909090909090939E-2</v>
      </c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6">
        <v>1801</v>
      </c>
      <c r="B173" s="7"/>
      <c r="C173" s="7"/>
      <c r="D173" s="7"/>
      <c r="E173" s="7"/>
      <c r="F173" s="7"/>
      <c r="G173" s="7">
        <v>28</v>
      </c>
      <c r="H173" s="7"/>
      <c r="I173" s="7"/>
      <c r="J173" s="7"/>
      <c r="K173" s="8"/>
      <c r="L173" s="58"/>
      <c r="M173" s="2"/>
      <c r="N173" s="59"/>
      <c r="O173" s="18">
        <f>IF(G173=0,"",G173/F172)</f>
        <v>0.93333333333333335</v>
      </c>
      <c r="P173" s="19">
        <v>28</v>
      </c>
      <c r="Q173" s="20">
        <f t="shared" si="14"/>
        <v>0.93333333333333335</v>
      </c>
      <c r="R173" s="20">
        <f t="shared" si="15"/>
        <v>6.6666666666666652E-2</v>
      </c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6">
        <v>1802</v>
      </c>
      <c r="B174" s="7"/>
      <c r="C174" s="7"/>
      <c r="D174" s="7"/>
      <c r="E174" s="7"/>
      <c r="F174" s="7"/>
      <c r="G174" s="7"/>
      <c r="H174" s="7">
        <v>28</v>
      </c>
      <c r="I174" s="7"/>
      <c r="J174" s="7"/>
      <c r="K174" s="8"/>
      <c r="L174" s="58"/>
      <c r="M174" s="2"/>
      <c r="N174" s="59"/>
      <c r="O174" s="18">
        <f>IF(H174=0,"",H174/G173)</f>
        <v>1</v>
      </c>
      <c r="P174" s="19">
        <v>28</v>
      </c>
      <c r="Q174" s="20">
        <f t="shared" si="14"/>
        <v>1</v>
      </c>
      <c r="R174" s="20">
        <f t="shared" si="15"/>
        <v>0</v>
      </c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6">
        <v>1901</v>
      </c>
      <c r="B175" s="7"/>
      <c r="C175" s="7"/>
      <c r="D175" s="7"/>
      <c r="E175" s="7"/>
      <c r="F175" s="7"/>
      <c r="G175" s="7"/>
      <c r="H175" s="7"/>
      <c r="I175" s="7">
        <v>28</v>
      </c>
      <c r="J175" s="7"/>
      <c r="K175" s="8"/>
      <c r="L175" s="58"/>
      <c r="M175" s="2"/>
      <c r="N175" s="59"/>
      <c r="O175" s="18">
        <f>IF(I175=0,"",I175/H174)</f>
        <v>1</v>
      </c>
      <c r="P175" s="19">
        <v>28</v>
      </c>
      <c r="Q175" s="20">
        <f t="shared" si="14"/>
        <v>1</v>
      </c>
      <c r="R175" s="20">
        <f t="shared" si="15"/>
        <v>0</v>
      </c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6">
        <v>1902</v>
      </c>
      <c r="B176" s="7"/>
      <c r="C176" s="7"/>
      <c r="D176" s="7"/>
      <c r="E176" s="7"/>
      <c r="F176" s="7"/>
      <c r="G176" s="7"/>
      <c r="H176" s="7"/>
      <c r="I176" s="7"/>
      <c r="J176" s="7">
        <v>28</v>
      </c>
      <c r="K176" s="8">
        <v>26</v>
      </c>
      <c r="L176" s="58"/>
      <c r="M176" s="2"/>
      <c r="N176" s="59"/>
      <c r="O176" s="60">
        <f>IF(J176=0,"",J176/I175)</f>
        <v>1</v>
      </c>
      <c r="P176" s="19">
        <v>28</v>
      </c>
      <c r="Q176" s="61">
        <f t="shared" si="14"/>
        <v>1</v>
      </c>
      <c r="R176" s="61">
        <f t="shared" si="15"/>
        <v>0</v>
      </c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6">
        <v>2001</v>
      </c>
      <c r="B177" s="7"/>
      <c r="C177" s="7"/>
      <c r="D177" s="7"/>
      <c r="E177" s="7"/>
      <c r="F177" s="7"/>
      <c r="G177" s="7"/>
      <c r="H177" s="7"/>
      <c r="I177" s="7"/>
      <c r="J177" s="7">
        <v>2</v>
      </c>
      <c r="K177" s="8">
        <v>1</v>
      </c>
      <c r="L177" s="58"/>
      <c r="M177" s="2"/>
      <c r="N177" s="5"/>
      <c r="O177" s="62"/>
      <c r="P177" s="63">
        <v>2</v>
      </c>
      <c r="Q177" s="64"/>
      <c r="R177" s="6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6">
        <v>2002</v>
      </c>
      <c r="B178" s="7"/>
      <c r="C178" s="7"/>
      <c r="D178" s="7"/>
      <c r="E178" s="7"/>
      <c r="F178" s="7"/>
      <c r="G178" s="7"/>
      <c r="H178" s="7"/>
      <c r="I178" s="7"/>
      <c r="J178" s="7"/>
      <c r="K178" s="8"/>
      <c r="L178" s="58"/>
      <c r="M178" s="2"/>
      <c r="N178" s="5"/>
      <c r="O178" s="66"/>
      <c r="P178" s="67"/>
      <c r="Q178" s="68"/>
      <c r="R178" s="66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6">
        <v>2101</v>
      </c>
      <c r="B179" s="7"/>
      <c r="C179" s="7"/>
      <c r="D179" s="7"/>
      <c r="E179" s="7"/>
      <c r="F179" s="7"/>
      <c r="G179" s="7"/>
      <c r="H179" s="7"/>
      <c r="I179" s="7"/>
      <c r="J179" s="7"/>
      <c r="K179" s="8"/>
      <c r="L179" s="58"/>
      <c r="M179" s="2"/>
      <c r="N179" s="5"/>
      <c r="O179" s="66"/>
      <c r="P179" s="67"/>
      <c r="Q179" s="68"/>
      <c r="R179" s="66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6">
        <v>2102</v>
      </c>
      <c r="B180" s="7"/>
      <c r="C180" s="7"/>
      <c r="D180" s="7"/>
      <c r="E180" s="7"/>
      <c r="F180" s="7"/>
      <c r="G180" s="7"/>
      <c r="H180" s="7"/>
      <c r="I180" s="7"/>
      <c r="J180" s="7"/>
      <c r="K180" s="8"/>
      <c r="L180" s="58"/>
      <c r="M180" s="2"/>
      <c r="N180" s="5"/>
      <c r="O180" s="66"/>
      <c r="P180" s="67"/>
      <c r="Q180" s="68"/>
      <c r="R180" s="66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6">
        <v>2201</v>
      </c>
      <c r="B181" s="7"/>
      <c r="C181" s="7"/>
      <c r="D181" s="7"/>
      <c r="E181" s="7"/>
      <c r="F181" s="7"/>
      <c r="G181" s="7"/>
      <c r="H181" s="7"/>
      <c r="I181" s="7"/>
      <c r="J181" s="7"/>
      <c r="K181" s="8"/>
      <c r="L181" s="58"/>
      <c r="M181" s="2"/>
      <c r="N181" s="5"/>
      <c r="O181" s="16"/>
      <c r="P181" s="22"/>
      <c r="Q181" s="28"/>
      <c r="R181" s="26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6">
        <v>2202</v>
      </c>
      <c r="B182" s="7"/>
      <c r="C182" s="7"/>
      <c r="D182" s="7"/>
      <c r="E182" s="7"/>
      <c r="F182" s="7"/>
      <c r="G182" s="7"/>
      <c r="H182" s="7"/>
      <c r="I182" s="7"/>
      <c r="J182" s="7"/>
      <c r="K182" s="8"/>
      <c r="L182" s="58"/>
      <c r="M182" s="2"/>
      <c r="N182" s="5"/>
      <c r="O182" s="29" t="s">
        <v>20</v>
      </c>
      <c r="P182" s="30">
        <v>14</v>
      </c>
      <c r="Q182" s="31">
        <f>IF(SUM(K170:K178)=0,"",SUM(K170:K178))</f>
        <v>27</v>
      </c>
      <c r="R182" s="32" t="s">
        <v>4</v>
      </c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6">
        <v>2301</v>
      </c>
      <c r="B183" s="7"/>
      <c r="C183" s="7"/>
      <c r="D183" s="7"/>
      <c r="E183" s="7"/>
      <c r="F183" s="7"/>
      <c r="G183" s="7"/>
      <c r="H183" s="7"/>
      <c r="I183" s="7"/>
      <c r="J183" s="7"/>
      <c r="K183" s="8"/>
      <c r="L183" s="58"/>
      <c r="M183" s="2"/>
      <c r="N183" s="5"/>
      <c r="O183" s="33" t="s">
        <v>21</v>
      </c>
      <c r="P183" s="34">
        <f>IF(P182/B168=0,"",P182/B168)</f>
        <v>0.29166666666666669</v>
      </c>
      <c r="Q183" s="35">
        <f>IF(P182/Q182=0,"",P182/Q182)</f>
        <v>0.51851851851851849</v>
      </c>
      <c r="R183" s="36" t="s">
        <v>22</v>
      </c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6">
        <v>2302</v>
      </c>
      <c r="B184" s="7"/>
      <c r="C184" s="7"/>
      <c r="D184" s="7"/>
      <c r="E184" s="7"/>
      <c r="F184" s="7"/>
      <c r="G184" s="7"/>
      <c r="H184" s="7"/>
      <c r="I184" s="7"/>
      <c r="J184" s="7"/>
      <c r="K184" s="8"/>
      <c r="L184" s="69"/>
      <c r="M184" s="40"/>
      <c r="N184" s="41"/>
      <c r="O184" s="40"/>
      <c r="P184" s="41"/>
      <c r="Q184" s="41"/>
      <c r="R184" s="42"/>
      <c r="T184" s="5"/>
      <c r="U184" s="5"/>
      <c r="V184" s="5"/>
      <c r="W184" s="5"/>
      <c r="X184" s="5"/>
      <c r="Y184" s="5"/>
      <c r="Z184" s="5"/>
    </row>
    <row r="185" spans="1:26" ht="18" customHeight="1" x14ac:dyDescent="0.25">
      <c r="A185" s="1"/>
      <c r="B185" s="5"/>
      <c r="C185" s="5"/>
      <c r="D185" s="110" t="s">
        <v>23</v>
      </c>
      <c r="E185" s="111"/>
      <c r="F185" s="111"/>
      <c r="G185" s="111"/>
      <c r="H185" s="111"/>
      <c r="I185" s="111"/>
      <c r="J185" s="112"/>
      <c r="K185" s="43">
        <f>SUM(K168:K181)</f>
        <v>27</v>
      </c>
      <c r="L185" s="44">
        <f>IF(K176=0,"",K176/B168)</f>
        <v>0.54166666666666663</v>
      </c>
      <c r="M185" s="44">
        <f>IF(K185=0,"",K185/B168)</f>
        <v>0.5625</v>
      </c>
      <c r="N185" s="44">
        <f>IF(K176=0,"",M185-L185)</f>
        <v>2.083333333333337E-2</v>
      </c>
      <c r="O185" s="2"/>
      <c r="P185" s="5"/>
      <c r="Q185" s="3"/>
      <c r="R185" s="2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2"/>
      <c r="M186" s="2"/>
      <c r="N186" s="5"/>
      <c r="O186" s="2"/>
      <c r="P186" s="47"/>
      <c r="Q186" s="3"/>
      <c r="R186" s="2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2"/>
      <c r="M187" s="2"/>
      <c r="N187" s="5"/>
      <c r="O187" s="2"/>
      <c r="P187" s="47"/>
      <c r="Q187" s="3"/>
      <c r="R187" s="2"/>
      <c r="S187" s="5"/>
      <c r="T187" s="5"/>
      <c r="U187" s="5"/>
      <c r="V187" s="5"/>
      <c r="W187" s="5"/>
      <c r="X187" s="5"/>
      <c r="Y187" s="5"/>
      <c r="Z187" s="5"/>
    </row>
    <row r="188" spans="1:26" ht="26.25" customHeight="1" x14ac:dyDescent="0.4">
      <c r="B188" s="113" t="s">
        <v>24</v>
      </c>
      <c r="C188" s="114"/>
      <c r="D188" s="114"/>
      <c r="E188" s="114"/>
      <c r="F188" s="114"/>
      <c r="G188" s="114"/>
      <c r="H188" s="114"/>
      <c r="I188" s="114"/>
      <c r="J188" s="114"/>
      <c r="K188" s="70" t="s">
        <v>37</v>
      </c>
      <c r="L188" s="2"/>
      <c r="M188" s="2"/>
      <c r="N188" s="5"/>
      <c r="O188" s="2"/>
      <c r="P188" s="5"/>
      <c r="Q188" s="5"/>
      <c r="R188" s="5"/>
      <c r="T188" s="5"/>
      <c r="U188" s="5"/>
      <c r="V188" s="5"/>
      <c r="W188" s="5"/>
      <c r="X188" s="5"/>
      <c r="Y188" s="5"/>
      <c r="Z188" s="5"/>
    </row>
    <row r="189" spans="1:26" ht="20.25" customHeight="1" x14ac:dyDescent="0.2">
      <c r="A189" s="115" t="s">
        <v>2</v>
      </c>
      <c r="B189" s="116" t="s">
        <v>3</v>
      </c>
      <c r="C189" s="111"/>
      <c r="D189" s="111"/>
      <c r="E189" s="111"/>
      <c r="F189" s="111"/>
      <c r="G189" s="111"/>
      <c r="H189" s="111"/>
      <c r="I189" s="111"/>
      <c r="J189" s="112"/>
      <c r="K189" s="119" t="s">
        <v>4</v>
      </c>
      <c r="L189" s="108" t="s">
        <v>5</v>
      </c>
      <c r="M189" s="108" t="s">
        <v>6</v>
      </c>
      <c r="N189" s="106" t="s">
        <v>7</v>
      </c>
      <c r="O189" s="108" t="s">
        <v>8</v>
      </c>
      <c r="P189" s="109" t="s">
        <v>9</v>
      </c>
      <c r="Q189" s="109" t="s">
        <v>10</v>
      </c>
      <c r="R189" s="108" t="s">
        <v>11</v>
      </c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07"/>
      <c r="B190" s="6" t="s">
        <v>12</v>
      </c>
      <c r="C190" s="6" t="s">
        <v>13</v>
      </c>
      <c r="D190" s="6" t="s">
        <v>14</v>
      </c>
      <c r="E190" s="6" t="s">
        <v>15</v>
      </c>
      <c r="F190" s="6" t="s">
        <v>16</v>
      </c>
      <c r="G190" s="6" t="s">
        <v>17</v>
      </c>
      <c r="H190" s="6" t="s">
        <v>18</v>
      </c>
      <c r="I190" s="6" t="s">
        <v>19</v>
      </c>
      <c r="J190" s="6" t="s">
        <v>47</v>
      </c>
      <c r="K190" s="120"/>
      <c r="L190" s="107"/>
      <c r="M190" s="107"/>
      <c r="N190" s="107"/>
      <c r="O190" s="107"/>
      <c r="P190" s="107"/>
      <c r="Q190" s="107"/>
      <c r="R190" s="107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6">
        <v>1601</v>
      </c>
      <c r="B191" s="7">
        <v>16</v>
      </c>
      <c r="C191" s="7"/>
      <c r="D191" s="7"/>
      <c r="E191" s="7"/>
      <c r="F191" s="7"/>
      <c r="G191" s="7"/>
      <c r="H191" s="7"/>
      <c r="I191" s="7"/>
      <c r="J191" s="7"/>
      <c r="K191" s="8"/>
      <c r="L191" s="53"/>
      <c r="M191" s="54"/>
      <c r="N191" s="55"/>
      <c r="O191" s="56"/>
      <c r="P191" s="13">
        <f>B191</f>
        <v>16</v>
      </c>
      <c r="Q191" s="57"/>
      <c r="R191" s="56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6">
        <v>1602</v>
      </c>
      <c r="B192" s="7"/>
      <c r="C192" s="7">
        <v>13</v>
      </c>
      <c r="D192" s="7"/>
      <c r="E192" s="7"/>
      <c r="F192" s="7"/>
      <c r="G192" s="7"/>
      <c r="H192" s="7"/>
      <c r="I192" s="7"/>
      <c r="J192" s="7"/>
      <c r="K192" s="8"/>
      <c r="L192" s="58"/>
      <c r="M192" s="2"/>
      <c r="N192" s="59"/>
      <c r="O192" s="18">
        <f>IF(C192=0,"",C192/B191)</f>
        <v>0.8125</v>
      </c>
      <c r="P192" s="19">
        <v>13</v>
      </c>
      <c r="Q192" s="20">
        <f t="shared" ref="Q192:Q199" si="16">IF(P192=0,"",P192/P191)</f>
        <v>0.8125</v>
      </c>
      <c r="R192" s="20">
        <f t="shared" ref="R192:R199" si="17">IF(P192=0,"",100%-Q192)</f>
        <v>0.1875</v>
      </c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6">
        <v>1701</v>
      </c>
      <c r="B193" s="7"/>
      <c r="C193" s="7"/>
      <c r="D193" s="7">
        <v>11</v>
      </c>
      <c r="E193" s="7"/>
      <c r="F193" s="7"/>
      <c r="G193" s="7"/>
      <c r="H193" s="7"/>
      <c r="I193" s="7"/>
      <c r="J193" s="7"/>
      <c r="K193" s="8"/>
      <c r="L193" s="58"/>
      <c r="M193" s="2"/>
      <c r="N193" s="59"/>
      <c r="O193" s="18">
        <f>IF(D193=0,"",D193/C192)</f>
        <v>0.84615384615384615</v>
      </c>
      <c r="P193" s="19">
        <v>11</v>
      </c>
      <c r="Q193" s="20">
        <f t="shared" si="16"/>
        <v>0.84615384615384615</v>
      </c>
      <c r="R193" s="20">
        <f t="shared" si="17"/>
        <v>0.15384615384615385</v>
      </c>
      <c r="S193" s="48">
        <f>P193/P191</f>
        <v>0.6875</v>
      </c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6">
        <v>1702</v>
      </c>
      <c r="B194" s="7"/>
      <c r="C194" s="7"/>
      <c r="D194" s="7"/>
      <c r="E194" s="7">
        <v>10</v>
      </c>
      <c r="F194" s="7"/>
      <c r="G194" s="7"/>
      <c r="H194" s="7"/>
      <c r="I194" s="7"/>
      <c r="J194" s="7"/>
      <c r="K194" s="8"/>
      <c r="L194" s="58"/>
      <c r="M194" s="2"/>
      <c r="N194" s="59"/>
      <c r="O194" s="18">
        <f>IF(E194=0,"",E194/D193)</f>
        <v>0.90909090909090906</v>
      </c>
      <c r="P194" s="19">
        <v>10</v>
      </c>
      <c r="Q194" s="20">
        <f t="shared" si="16"/>
        <v>0.90909090909090906</v>
      </c>
      <c r="R194" s="20">
        <f t="shared" si="17"/>
        <v>9.0909090909090939E-2</v>
      </c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6">
        <v>1801</v>
      </c>
      <c r="B195" s="7"/>
      <c r="C195" s="7"/>
      <c r="D195" s="7"/>
      <c r="E195" s="7"/>
      <c r="F195" s="7">
        <v>10</v>
      </c>
      <c r="G195" s="7"/>
      <c r="H195" s="7"/>
      <c r="I195" s="7"/>
      <c r="J195" s="7"/>
      <c r="K195" s="8"/>
      <c r="L195" s="58"/>
      <c r="M195" s="2"/>
      <c r="N195" s="59"/>
      <c r="O195" s="18">
        <f>IF(F195=0,"",F195/E194)</f>
        <v>1</v>
      </c>
      <c r="P195" s="19">
        <v>10</v>
      </c>
      <c r="Q195" s="20">
        <f t="shared" si="16"/>
        <v>1</v>
      </c>
      <c r="R195" s="20">
        <f t="shared" si="17"/>
        <v>0</v>
      </c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6">
        <v>1802</v>
      </c>
      <c r="B196" s="7"/>
      <c r="C196" s="7"/>
      <c r="D196" s="7"/>
      <c r="E196" s="7"/>
      <c r="F196" s="7"/>
      <c r="G196" s="7">
        <v>10</v>
      </c>
      <c r="H196" s="7"/>
      <c r="I196" s="7"/>
      <c r="J196" s="7"/>
      <c r="K196" s="8"/>
      <c r="L196" s="58"/>
      <c r="M196" s="2"/>
      <c r="N196" s="59"/>
      <c r="O196" s="18">
        <f>IF(G196=0,"",G196/F195)</f>
        <v>1</v>
      </c>
      <c r="P196" s="19">
        <v>10</v>
      </c>
      <c r="Q196" s="20">
        <f t="shared" si="16"/>
        <v>1</v>
      </c>
      <c r="R196" s="20">
        <f t="shared" si="17"/>
        <v>0</v>
      </c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6">
        <v>1901</v>
      </c>
      <c r="B197" s="7"/>
      <c r="C197" s="7"/>
      <c r="D197" s="7"/>
      <c r="E197" s="7"/>
      <c r="F197" s="7"/>
      <c r="G197" s="7"/>
      <c r="H197" s="7">
        <v>10</v>
      </c>
      <c r="I197" s="7"/>
      <c r="J197" s="7"/>
      <c r="K197" s="8"/>
      <c r="L197" s="58"/>
      <c r="M197" s="2"/>
      <c r="N197" s="59"/>
      <c r="O197" s="18">
        <f>IF(H197=0,"",H197/G196)</f>
        <v>1</v>
      </c>
      <c r="P197" s="19">
        <v>10</v>
      </c>
      <c r="Q197" s="20">
        <f t="shared" si="16"/>
        <v>1</v>
      </c>
      <c r="R197" s="20">
        <f t="shared" si="17"/>
        <v>0</v>
      </c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6">
        <v>1902</v>
      </c>
      <c r="B198" s="7"/>
      <c r="C198" s="7"/>
      <c r="D198" s="7"/>
      <c r="E198" s="7"/>
      <c r="F198" s="7"/>
      <c r="G198" s="7"/>
      <c r="H198" s="7"/>
      <c r="I198" s="7">
        <v>10</v>
      </c>
      <c r="J198" s="7"/>
      <c r="K198" s="8"/>
      <c r="L198" s="58"/>
      <c r="M198" s="2"/>
      <c r="N198" s="59"/>
      <c r="O198" s="18">
        <f>IF(I198=0,"",I198/H197)</f>
        <v>1</v>
      </c>
      <c r="P198" s="19">
        <v>10</v>
      </c>
      <c r="Q198" s="20">
        <f t="shared" si="16"/>
        <v>1</v>
      </c>
      <c r="R198" s="20">
        <f t="shared" si="17"/>
        <v>0</v>
      </c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6">
        <v>2001</v>
      </c>
      <c r="B199" s="7"/>
      <c r="C199" s="7"/>
      <c r="D199" s="7"/>
      <c r="E199" s="7"/>
      <c r="F199" s="7"/>
      <c r="G199" s="7"/>
      <c r="H199" s="7"/>
      <c r="I199" s="7"/>
      <c r="J199" s="7">
        <v>10</v>
      </c>
      <c r="K199" s="8">
        <v>5</v>
      </c>
      <c r="L199" s="58"/>
      <c r="M199" s="2"/>
      <c r="N199" s="59"/>
      <c r="O199" s="60">
        <f>IF(J199=0,"",J199/I198)</f>
        <v>1</v>
      </c>
      <c r="P199" s="19">
        <v>10</v>
      </c>
      <c r="Q199" s="61">
        <f t="shared" si="16"/>
        <v>1</v>
      </c>
      <c r="R199" s="61">
        <f t="shared" si="17"/>
        <v>0</v>
      </c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6">
        <v>2002</v>
      </c>
      <c r="B200" s="7"/>
      <c r="C200" s="7"/>
      <c r="D200" s="7"/>
      <c r="E200" s="7"/>
      <c r="F200" s="7"/>
      <c r="G200" s="7"/>
      <c r="H200" s="7"/>
      <c r="I200" s="7"/>
      <c r="J200" s="7">
        <v>5</v>
      </c>
      <c r="K200" s="8">
        <v>4</v>
      </c>
      <c r="L200" s="58"/>
      <c r="M200" s="2"/>
      <c r="N200" s="5"/>
      <c r="O200" s="62"/>
      <c r="P200" s="63">
        <v>5</v>
      </c>
      <c r="Q200" s="64"/>
      <c r="R200" s="6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6">
        <v>2101</v>
      </c>
      <c r="B201" s="7"/>
      <c r="C201" s="7"/>
      <c r="D201" s="7"/>
      <c r="E201" s="7"/>
      <c r="F201" s="7"/>
      <c r="G201" s="7"/>
      <c r="H201" s="7"/>
      <c r="I201" s="7"/>
      <c r="J201" s="7"/>
      <c r="K201" s="8"/>
      <c r="L201" s="58"/>
      <c r="M201" s="2"/>
      <c r="N201" s="5"/>
      <c r="O201" s="66"/>
      <c r="P201" s="67"/>
      <c r="Q201" s="68"/>
      <c r="R201" s="66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6">
        <v>2102</v>
      </c>
      <c r="B202" s="7"/>
      <c r="C202" s="7"/>
      <c r="D202" s="7"/>
      <c r="E202" s="7"/>
      <c r="F202" s="7"/>
      <c r="G202" s="7"/>
      <c r="H202" s="7"/>
      <c r="I202" s="7"/>
      <c r="J202" s="7"/>
      <c r="K202" s="8"/>
      <c r="L202" s="58"/>
      <c r="M202" s="2"/>
      <c r="N202" s="5"/>
      <c r="O202" s="66"/>
      <c r="P202" s="67"/>
      <c r="Q202" s="68"/>
      <c r="R202" s="66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6">
        <v>2201</v>
      </c>
      <c r="B203" s="7"/>
      <c r="C203" s="7"/>
      <c r="D203" s="7"/>
      <c r="E203" s="7"/>
      <c r="F203" s="7"/>
      <c r="G203" s="7"/>
      <c r="H203" s="7"/>
      <c r="I203" s="7"/>
      <c r="J203" s="7"/>
      <c r="K203" s="8"/>
      <c r="L203" s="58"/>
      <c r="M203" s="2"/>
      <c r="N203" s="5"/>
      <c r="O203" s="66"/>
      <c r="P203" s="67"/>
      <c r="Q203" s="68"/>
      <c r="R203" s="66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6">
        <v>2202</v>
      </c>
      <c r="B204" s="7"/>
      <c r="C204" s="7"/>
      <c r="D204" s="7"/>
      <c r="E204" s="7"/>
      <c r="F204" s="7"/>
      <c r="G204" s="7"/>
      <c r="H204" s="7"/>
      <c r="I204" s="7"/>
      <c r="J204" s="7"/>
      <c r="K204" s="8"/>
      <c r="L204" s="58"/>
      <c r="M204" s="2"/>
      <c r="N204" s="5"/>
      <c r="O204" s="16"/>
      <c r="P204" s="22"/>
      <c r="Q204" s="28"/>
      <c r="R204" s="26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6">
        <v>2301</v>
      </c>
      <c r="B205" s="7"/>
      <c r="C205" s="7"/>
      <c r="D205" s="7"/>
      <c r="E205" s="7"/>
      <c r="F205" s="7"/>
      <c r="G205" s="7"/>
      <c r="H205" s="7"/>
      <c r="I205" s="7"/>
      <c r="J205" s="7"/>
      <c r="K205" s="8"/>
      <c r="L205" s="58"/>
      <c r="M205" s="2"/>
      <c r="N205" s="5"/>
      <c r="O205" s="29" t="s">
        <v>20</v>
      </c>
      <c r="P205" s="30">
        <v>8</v>
      </c>
      <c r="Q205" s="31">
        <f>IF(SUM(K193:K201)=0,"",SUM(K193:K201))</f>
        <v>9</v>
      </c>
      <c r="R205" s="32" t="s">
        <v>4</v>
      </c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6">
        <v>2302</v>
      </c>
      <c r="B206" s="7"/>
      <c r="C206" s="7"/>
      <c r="D206" s="7"/>
      <c r="E206" s="7"/>
      <c r="F206" s="7"/>
      <c r="G206" s="7"/>
      <c r="H206" s="7"/>
      <c r="I206" s="7"/>
      <c r="J206" s="7"/>
      <c r="K206" s="8"/>
      <c r="L206" s="58"/>
      <c r="M206" s="2"/>
      <c r="N206" s="5"/>
      <c r="O206" s="33" t="s">
        <v>21</v>
      </c>
      <c r="P206" s="34">
        <f>IF(P205/B191=0,"",P205/B191)</f>
        <v>0.5</v>
      </c>
      <c r="Q206" s="35">
        <f>IF(P205/Q205=0,"",P205/Q205)</f>
        <v>0.88888888888888884</v>
      </c>
      <c r="R206" s="36" t="s">
        <v>22</v>
      </c>
    </row>
    <row r="207" spans="1:26" ht="15.75" customHeight="1" x14ac:dyDescent="0.25">
      <c r="A207" s="6">
        <v>2401</v>
      </c>
      <c r="B207" s="7"/>
      <c r="C207" s="7"/>
      <c r="D207" s="7"/>
      <c r="E207" s="7"/>
      <c r="F207" s="7"/>
      <c r="G207" s="7"/>
      <c r="H207" s="7"/>
      <c r="I207" s="7"/>
      <c r="J207" s="7"/>
      <c r="K207" s="8"/>
      <c r="L207" s="69"/>
      <c r="M207" s="40"/>
      <c r="N207" s="41"/>
      <c r="O207" s="40"/>
      <c r="P207" s="41"/>
      <c r="Q207" s="41"/>
      <c r="R207" s="42"/>
    </row>
    <row r="208" spans="1:26" ht="18" customHeight="1" x14ac:dyDescent="0.25">
      <c r="A208" s="1"/>
      <c r="B208" s="5"/>
      <c r="C208" s="5"/>
      <c r="D208" s="110" t="s">
        <v>23</v>
      </c>
      <c r="E208" s="111"/>
      <c r="F208" s="111"/>
      <c r="G208" s="111"/>
      <c r="H208" s="111"/>
      <c r="I208" s="111"/>
      <c r="J208" s="112"/>
      <c r="K208" s="43">
        <f>SUM(K191:K204)</f>
        <v>9</v>
      </c>
      <c r="L208" s="44">
        <f>IF(K199=0,"",K199/B191)</f>
        <v>0.3125</v>
      </c>
      <c r="M208" s="44">
        <f>IF(K208=0,"",K208/B191)</f>
        <v>0.5625</v>
      </c>
      <c r="N208" s="44">
        <f>IF(K199=0,"",M208-L208)</f>
        <v>0.25</v>
      </c>
      <c r="O208" s="2"/>
      <c r="P208" s="5"/>
      <c r="Q208" s="3"/>
      <c r="R208" s="2"/>
    </row>
    <row r="209" spans="1:19" ht="12.75" customHeight="1" x14ac:dyDescent="0.2">
      <c r="L209" s="2"/>
      <c r="M209" s="2"/>
      <c r="O209" s="2"/>
      <c r="P209" s="3"/>
      <c r="Q209" s="3"/>
      <c r="R209" s="2"/>
    </row>
    <row r="210" spans="1:19" ht="12.75" customHeight="1" x14ac:dyDescent="0.2"/>
    <row r="211" spans="1:19" ht="26.25" customHeight="1" x14ac:dyDescent="0.4">
      <c r="A211" s="113" t="s">
        <v>0</v>
      </c>
      <c r="B211" s="114"/>
      <c r="C211" s="114"/>
      <c r="D211" s="114"/>
      <c r="E211" s="114"/>
      <c r="F211" s="114"/>
      <c r="G211" s="70" t="s">
        <v>38</v>
      </c>
      <c r="H211" s="70"/>
      <c r="I211" s="4"/>
      <c r="J211" s="4"/>
      <c r="K211" s="4"/>
      <c r="L211" s="5"/>
      <c r="M211" s="2"/>
      <c r="N211" s="2"/>
      <c r="O211" s="5"/>
      <c r="P211" s="2"/>
      <c r="Q211" s="5"/>
      <c r="R211" s="5"/>
      <c r="S211" s="5"/>
    </row>
    <row r="212" spans="1:19" ht="20.25" customHeight="1" x14ac:dyDescent="0.2">
      <c r="A212" s="115" t="s">
        <v>2</v>
      </c>
      <c r="B212" s="116" t="s">
        <v>3</v>
      </c>
      <c r="C212" s="111"/>
      <c r="D212" s="111"/>
      <c r="E212" s="111"/>
      <c r="F212" s="111"/>
      <c r="G212" s="111"/>
      <c r="H212" s="111"/>
      <c r="I212" s="111"/>
      <c r="J212" s="112"/>
      <c r="K212" s="119" t="s">
        <v>4</v>
      </c>
      <c r="L212" s="108" t="s">
        <v>5</v>
      </c>
      <c r="M212" s="108" t="s">
        <v>6</v>
      </c>
      <c r="N212" s="106" t="s">
        <v>7</v>
      </c>
      <c r="O212" s="108" t="s">
        <v>8</v>
      </c>
      <c r="P212" s="109" t="s">
        <v>9</v>
      </c>
      <c r="Q212" s="109" t="s">
        <v>10</v>
      </c>
      <c r="R212" s="108" t="s">
        <v>11</v>
      </c>
    </row>
    <row r="213" spans="1:19" ht="15.75" customHeight="1" x14ac:dyDescent="0.25">
      <c r="A213" s="107"/>
      <c r="B213" s="6" t="s">
        <v>12</v>
      </c>
      <c r="C213" s="6" t="s">
        <v>13</v>
      </c>
      <c r="D213" s="6" t="s">
        <v>14</v>
      </c>
      <c r="E213" s="6" t="s">
        <v>15</v>
      </c>
      <c r="F213" s="6" t="s">
        <v>16</v>
      </c>
      <c r="G213" s="6" t="s">
        <v>17</v>
      </c>
      <c r="H213" s="6" t="s">
        <v>18</v>
      </c>
      <c r="I213" s="6" t="s">
        <v>19</v>
      </c>
      <c r="J213" s="6" t="s">
        <v>47</v>
      </c>
      <c r="K213" s="120"/>
      <c r="L213" s="107"/>
      <c r="M213" s="107"/>
      <c r="N213" s="107"/>
      <c r="O213" s="107"/>
      <c r="P213" s="107"/>
      <c r="Q213" s="107"/>
      <c r="R213" s="107"/>
    </row>
    <row r="214" spans="1:19" ht="15.75" customHeight="1" x14ac:dyDescent="0.25">
      <c r="A214" s="6">
        <v>1602</v>
      </c>
      <c r="B214" s="7">
        <v>52</v>
      </c>
      <c r="C214" s="7"/>
      <c r="D214" s="7"/>
      <c r="E214" s="7"/>
      <c r="F214" s="7"/>
      <c r="G214" s="7"/>
      <c r="H214" s="7"/>
      <c r="I214" s="7"/>
      <c r="J214" s="7"/>
      <c r="K214" s="8"/>
      <c r="L214" s="53"/>
      <c r="M214" s="54"/>
      <c r="N214" s="55"/>
      <c r="O214" s="56"/>
      <c r="P214" s="13">
        <f>B214</f>
        <v>52</v>
      </c>
      <c r="Q214" s="57"/>
      <c r="R214" s="56"/>
    </row>
    <row r="215" spans="1:19" ht="15.75" customHeight="1" x14ac:dyDescent="0.25">
      <c r="A215" s="6">
        <v>1701</v>
      </c>
      <c r="B215" s="7"/>
      <c r="C215" s="7">
        <v>46</v>
      </c>
      <c r="D215" s="7"/>
      <c r="E215" s="7"/>
      <c r="F215" s="7"/>
      <c r="G215" s="7"/>
      <c r="H215" s="7"/>
      <c r="I215" s="7"/>
      <c r="J215" s="7"/>
      <c r="K215" s="8"/>
      <c r="L215" s="58"/>
      <c r="M215" s="2"/>
      <c r="N215" s="59"/>
      <c r="O215" s="18">
        <f>IF(C215=0,"",C215/B214)</f>
        <v>0.88461538461538458</v>
      </c>
      <c r="P215" s="19">
        <v>46</v>
      </c>
      <c r="Q215" s="20">
        <f t="shared" ref="Q215:Q222" si="18">IF(P215=0,"",P215/P214)</f>
        <v>0.88461538461538458</v>
      </c>
      <c r="R215" s="20">
        <f t="shared" ref="R215:R222" si="19">IF(P215=0,"",100%-Q215)</f>
        <v>0.11538461538461542</v>
      </c>
    </row>
    <row r="216" spans="1:19" ht="15.75" customHeight="1" x14ac:dyDescent="0.25">
      <c r="A216" s="6">
        <v>1702</v>
      </c>
      <c r="B216" s="7"/>
      <c r="C216" s="7"/>
      <c r="D216" s="7">
        <v>41</v>
      </c>
      <c r="E216" s="7"/>
      <c r="F216" s="7"/>
      <c r="G216" s="7"/>
      <c r="H216" s="7"/>
      <c r="I216" s="7"/>
      <c r="J216" s="7"/>
      <c r="K216" s="8"/>
      <c r="L216" s="58"/>
      <c r="M216" s="2"/>
      <c r="N216" s="59"/>
      <c r="O216" s="18">
        <f>IF(D216=0,"",D216/C215)</f>
        <v>0.89130434782608692</v>
      </c>
      <c r="P216" s="19">
        <v>41</v>
      </c>
      <c r="Q216" s="20">
        <f t="shared" si="18"/>
        <v>0.89130434782608692</v>
      </c>
      <c r="R216" s="20">
        <f t="shared" si="19"/>
        <v>0.10869565217391308</v>
      </c>
      <c r="S216" s="21">
        <f>P216/P214</f>
        <v>0.78846153846153844</v>
      </c>
    </row>
    <row r="217" spans="1:19" ht="15.75" customHeight="1" x14ac:dyDescent="0.25">
      <c r="A217" s="6">
        <v>1801</v>
      </c>
      <c r="B217" s="7"/>
      <c r="C217" s="7"/>
      <c r="D217" s="7"/>
      <c r="E217" s="7">
        <v>40</v>
      </c>
      <c r="F217" s="7"/>
      <c r="G217" s="7"/>
      <c r="H217" s="7"/>
      <c r="I217" s="7"/>
      <c r="J217" s="7"/>
      <c r="K217" s="8"/>
      <c r="L217" s="58"/>
      <c r="M217" s="2"/>
      <c r="N217" s="59"/>
      <c r="O217" s="18">
        <f>IF(E217=0,"",E217/D216)</f>
        <v>0.97560975609756095</v>
      </c>
      <c r="P217" s="19">
        <v>41</v>
      </c>
      <c r="Q217" s="20">
        <f t="shared" si="18"/>
        <v>1</v>
      </c>
      <c r="R217" s="20">
        <f t="shared" si="19"/>
        <v>0</v>
      </c>
    </row>
    <row r="218" spans="1:19" ht="15.75" customHeight="1" x14ac:dyDescent="0.25">
      <c r="A218" s="6">
        <v>1802</v>
      </c>
      <c r="B218" s="7"/>
      <c r="C218" s="7"/>
      <c r="D218" s="7"/>
      <c r="E218" s="7"/>
      <c r="F218" s="7">
        <v>38</v>
      </c>
      <c r="G218" s="7"/>
      <c r="H218" s="7"/>
      <c r="I218" s="7"/>
      <c r="J218" s="7"/>
      <c r="K218" s="8"/>
      <c r="L218" s="58"/>
      <c r="M218" s="2"/>
      <c r="N218" s="59"/>
      <c r="O218" s="18">
        <f>IF(F218=0,"",F218/E217)</f>
        <v>0.95</v>
      </c>
      <c r="P218" s="19">
        <v>40</v>
      </c>
      <c r="Q218" s="20">
        <f t="shared" si="18"/>
        <v>0.97560975609756095</v>
      </c>
      <c r="R218" s="20">
        <f t="shared" si="19"/>
        <v>2.4390243902439046E-2</v>
      </c>
    </row>
    <row r="219" spans="1:19" ht="15.75" customHeight="1" x14ac:dyDescent="0.25">
      <c r="A219" s="6">
        <v>1901</v>
      </c>
      <c r="B219" s="7"/>
      <c r="C219" s="7"/>
      <c r="D219" s="7"/>
      <c r="E219" s="7"/>
      <c r="F219" s="7"/>
      <c r="G219" s="7">
        <v>37</v>
      </c>
      <c r="H219" s="7"/>
      <c r="I219" s="7"/>
      <c r="J219" s="7"/>
      <c r="K219" s="8"/>
      <c r="L219" s="58"/>
      <c r="M219" s="2"/>
      <c r="N219" s="59"/>
      <c r="O219" s="18">
        <f>IF(G219=0,"",G219/F218)</f>
        <v>0.97368421052631582</v>
      </c>
      <c r="P219" s="19">
        <v>37</v>
      </c>
      <c r="Q219" s="20">
        <f t="shared" si="18"/>
        <v>0.92500000000000004</v>
      </c>
      <c r="R219" s="20">
        <f t="shared" si="19"/>
        <v>7.4999999999999956E-2</v>
      </c>
    </row>
    <row r="220" spans="1:19" ht="15.75" customHeight="1" x14ac:dyDescent="0.25">
      <c r="A220" s="6">
        <v>1902</v>
      </c>
      <c r="B220" s="7"/>
      <c r="C220" s="7"/>
      <c r="D220" s="7"/>
      <c r="E220" s="7"/>
      <c r="F220" s="7"/>
      <c r="G220" s="7"/>
      <c r="H220" s="7">
        <v>35</v>
      </c>
      <c r="I220" s="7"/>
      <c r="J220" s="7"/>
      <c r="K220" s="8"/>
      <c r="L220" s="58"/>
      <c r="M220" s="2"/>
      <c r="N220" s="59"/>
      <c r="O220" s="18">
        <f>IF(H220=0,"",H220/G219)</f>
        <v>0.94594594594594594</v>
      </c>
      <c r="P220" s="19">
        <v>35</v>
      </c>
      <c r="Q220" s="20">
        <f t="shared" si="18"/>
        <v>0.94594594594594594</v>
      </c>
      <c r="R220" s="20">
        <f t="shared" si="19"/>
        <v>5.4054054054054057E-2</v>
      </c>
    </row>
    <row r="221" spans="1:19" ht="15.75" customHeight="1" x14ac:dyDescent="0.25">
      <c r="A221" s="6">
        <v>2001</v>
      </c>
      <c r="B221" s="7"/>
      <c r="C221" s="7"/>
      <c r="D221" s="7"/>
      <c r="E221" s="7"/>
      <c r="F221" s="7"/>
      <c r="G221" s="7"/>
      <c r="H221" s="7"/>
      <c r="I221" s="7">
        <v>33</v>
      </c>
      <c r="J221" s="7"/>
      <c r="K221" s="8"/>
      <c r="L221" s="58"/>
      <c r="M221" s="2"/>
      <c r="N221" s="59"/>
      <c r="O221" s="18">
        <f>IF(I221=0,"",I221/H220)</f>
        <v>0.94285714285714284</v>
      </c>
      <c r="P221" s="19">
        <v>34</v>
      </c>
      <c r="Q221" s="20">
        <f t="shared" si="18"/>
        <v>0.97142857142857142</v>
      </c>
      <c r="R221" s="20">
        <f t="shared" si="19"/>
        <v>2.8571428571428581E-2</v>
      </c>
    </row>
    <row r="222" spans="1:19" ht="15.75" customHeight="1" x14ac:dyDescent="0.25">
      <c r="A222" s="6">
        <v>2002</v>
      </c>
      <c r="B222" s="7"/>
      <c r="C222" s="7"/>
      <c r="D222" s="7"/>
      <c r="E222" s="7"/>
      <c r="F222" s="7"/>
      <c r="G222" s="7"/>
      <c r="H222" s="7"/>
      <c r="I222" s="7"/>
      <c r="J222" s="7">
        <v>33</v>
      </c>
      <c r="K222" s="8">
        <v>23</v>
      </c>
      <c r="L222" s="58"/>
      <c r="M222" s="2"/>
      <c r="N222" s="59"/>
      <c r="O222" s="60">
        <f>IF(J222=0,"",J222/I221)</f>
        <v>1</v>
      </c>
      <c r="P222" s="19">
        <v>34</v>
      </c>
      <c r="Q222" s="61">
        <f t="shared" si="18"/>
        <v>1</v>
      </c>
      <c r="R222" s="61">
        <f t="shared" si="19"/>
        <v>0</v>
      </c>
    </row>
    <row r="223" spans="1:19" ht="15.75" customHeight="1" x14ac:dyDescent="0.25">
      <c r="A223" s="6">
        <v>2101</v>
      </c>
      <c r="B223" s="7"/>
      <c r="C223" s="7"/>
      <c r="D223" s="7"/>
      <c r="E223" s="7"/>
      <c r="F223" s="7"/>
      <c r="G223" s="7"/>
      <c r="H223" s="7"/>
      <c r="I223" s="7"/>
      <c r="J223" s="7">
        <v>11</v>
      </c>
      <c r="K223" s="8">
        <v>8</v>
      </c>
      <c r="L223" s="58"/>
      <c r="M223" s="2"/>
      <c r="N223" s="5"/>
      <c r="O223" s="62"/>
      <c r="P223" s="63">
        <v>11</v>
      </c>
      <c r="Q223" s="64"/>
      <c r="R223" s="65"/>
    </row>
    <row r="224" spans="1:19" ht="15.75" customHeight="1" x14ac:dyDescent="0.25">
      <c r="A224" s="6">
        <v>2102</v>
      </c>
      <c r="B224" s="7"/>
      <c r="C224" s="7"/>
      <c r="D224" s="7"/>
      <c r="E224" s="7"/>
      <c r="F224" s="7"/>
      <c r="G224" s="7"/>
      <c r="H224" s="7"/>
      <c r="I224" s="7"/>
      <c r="J224" s="7">
        <v>1</v>
      </c>
      <c r="K224" s="8">
        <v>2</v>
      </c>
      <c r="L224" s="58"/>
      <c r="M224" s="2"/>
      <c r="N224" s="5"/>
      <c r="O224" s="66"/>
      <c r="P224" s="67">
        <v>3</v>
      </c>
      <c r="Q224" s="68"/>
      <c r="R224" s="66"/>
    </row>
    <row r="225" spans="1:19" ht="15.75" customHeight="1" x14ac:dyDescent="0.25">
      <c r="A225" s="6">
        <v>2201</v>
      </c>
      <c r="B225" s="7"/>
      <c r="C225" s="7"/>
      <c r="D225" s="7"/>
      <c r="E225" s="7"/>
      <c r="F225" s="7"/>
      <c r="G225" s="7"/>
      <c r="H225" s="7"/>
      <c r="I225" s="7"/>
      <c r="J225" s="7"/>
      <c r="K225" s="8"/>
      <c r="L225" s="58"/>
      <c r="M225" s="2"/>
      <c r="N225" s="5"/>
      <c r="O225" s="66"/>
      <c r="P225" s="67"/>
      <c r="Q225" s="68"/>
      <c r="R225" s="66"/>
    </row>
    <row r="226" spans="1:19" ht="15.75" customHeight="1" x14ac:dyDescent="0.25">
      <c r="A226" s="6">
        <v>2202</v>
      </c>
      <c r="B226" s="7"/>
      <c r="C226" s="7"/>
      <c r="D226" s="7"/>
      <c r="E226" s="7"/>
      <c r="F226" s="7"/>
      <c r="G226" s="7"/>
      <c r="H226" s="7"/>
      <c r="I226" s="7"/>
      <c r="J226" s="7"/>
      <c r="K226" s="8"/>
      <c r="L226" s="58"/>
      <c r="M226" s="2"/>
      <c r="N226" s="5"/>
      <c r="O226" s="66"/>
      <c r="P226" s="67"/>
      <c r="Q226" s="68"/>
      <c r="R226" s="66"/>
    </row>
    <row r="227" spans="1:19" ht="15.75" customHeight="1" x14ac:dyDescent="0.25">
      <c r="A227" s="6">
        <v>2301</v>
      </c>
      <c r="B227" s="7"/>
      <c r="C227" s="7"/>
      <c r="D227" s="7"/>
      <c r="E227" s="7"/>
      <c r="F227" s="7"/>
      <c r="G227" s="7"/>
      <c r="H227" s="7"/>
      <c r="I227" s="7"/>
      <c r="J227" s="7"/>
      <c r="K227" s="8"/>
      <c r="L227" s="58"/>
      <c r="M227" s="2"/>
      <c r="N227" s="5"/>
      <c r="O227" s="16"/>
      <c r="P227" s="22"/>
      <c r="Q227" s="28"/>
      <c r="R227" s="26"/>
    </row>
    <row r="228" spans="1:19" ht="15.75" customHeight="1" x14ac:dyDescent="0.25">
      <c r="A228" s="6">
        <v>2302</v>
      </c>
      <c r="B228" s="7"/>
      <c r="C228" s="7"/>
      <c r="D228" s="7"/>
      <c r="E228" s="7"/>
      <c r="F228" s="7"/>
      <c r="G228" s="7"/>
      <c r="H228" s="7"/>
      <c r="I228" s="7"/>
      <c r="J228" s="7"/>
      <c r="K228" s="8"/>
      <c r="L228" s="58"/>
      <c r="M228" s="2"/>
      <c r="N228" s="5"/>
      <c r="O228" s="29" t="s">
        <v>20</v>
      </c>
      <c r="P228" s="30">
        <v>26</v>
      </c>
      <c r="Q228" s="31">
        <f>IF(SUM(K216:K224)=0,"",SUM(K216:K224))</f>
        <v>33</v>
      </c>
      <c r="R228" s="32" t="s">
        <v>4</v>
      </c>
    </row>
    <row r="229" spans="1:19" ht="15.75" customHeight="1" x14ac:dyDescent="0.25">
      <c r="A229" s="6">
        <v>2401</v>
      </c>
      <c r="B229" s="7"/>
      <c r="C229" s="7"/>
      <c r="D229" s="7"/>
      <c r="E229" s="7"/>
      <c r="F229" s="7"/>
      <c r="G229" s="7"/>
      <c r="H229" s="7"/>
      <c r="I229" s="7"/>
      <c r="J229" s="7"/>
      <c r="K229" s="8"/>
      <c r="L229" s="58"/>
      <c r="M229" s="2"/>
      <c r="N229" s="5"/>
      <c r="O229" s="33" t="s">
        <v>21</v>
      </c>
      <c r="P229" s="34">
        <f>IF(P228/B214=0,"",P228/B214)</f>
        <v>0.5</v>
      </c>
      <c r="Q229" s="35">
        <f>IF(P228/Q228=0,"",P228/Q228)</f>
        <v>0.78787878787878785</v>
      </c>
      <c r="R229" s="36" t="s">
        <v>22</v>
      </c>
    </row>
    <row r="230" spans="1:19" ht="15.75" customHeight="1" x14ac:dyDescent="0.25">
      <c r="A230" s="6">
        <v>2402</v>
      </c>
      <c r="B230" s="7"/>
      <c r="C230" s="7"/>
      <c r="D230" s="7"/>
      <c r="E230" s="7"/>
      <c r="F230" s="7"/>
      <c r="G230" s="7"/>
      <c r="H230" s="7"/>
      <c r="I230" s="7"/>
      <c r="J230" s="7"/>
      <c r="K230" s="8"/>
      <c r="L230" s="69"/>
      <c r="M230" s="40"/>
      <c r="N230" s="41"/>
      <c r="O230" s="40"/>
      <c r="P230" s="41"/>
      <c r="Q230" s="41"/>
      <c r="R230" s="42"/>
    </row>
    <row r="231" spans="1:19" ht="18" customHeight="1" x14ac:dyDescent="0.25">
      <c r="A231" s="1"/>
      <c r="B231" s="5"/>
      <c r="C231" s="5"/>
      <c r="D231" s="110" t="s">
        <v>23</v>
      </c>
      <c r="E231" s="111"/>
      <c r="F231" s="111"/>
      <c r="G231" s="111"/>
      <c r="H231" s="111"/>
      <c r="I231" s="111"/>
      <c r="J231" s="112"/>
      <c r="K231" s="43">
        <f>SUM(K222:K227)</f>
        <v>33</v>
      </c>
      <c r="L231" s="44">
        <f>IF(K222=0,"",K222/B214)</f>
        <v>0.44230769230769229</v>
      </c>
      <c r="M231" s="44">
        <f>IF(K231=0,"",K231/B214)</f>
        <v>0.63461538461538458</v>
      </c>
      <c r="N231" s="44">
        <f>IF(K223=0,"",M231-L231)</f>
        <v>0.19230769230769229</v>
      </c>
      <c r="O231" s="2"/>
      <c r="P231" s="5"/>
      <c r="Q231" s="3"/>
      <c r="R231" s="2"/>
    </row>
    <row r="232" spans="1:19" ht="12.75" customHeight="1" x14ac:dyDescent="0.2"/>
    <row r="233" spans="1:19" ht="12.75" customHeight="1" x14ac:dyDescent="0.2"/>
    <row r="234" spans="1:19" ht="26.25" customHeight="1" x14ac:dyDescent="0.4">
      <c r="A234" s="113" t="s">
        <v>0</v>
      </c>
      <c r="B234" s="114"/>
      <c r="C234" s="114"/>
      <c r="D234" s="114"/>
      <c r="E234" s="114"/>
      <c r="F234" s="114"/>
      <c r="G234" s="70" t="s">
        <v>39</v>
      </c>
      <c r="H234" s="70"/>
      <c r="I234" s="4"/>
      <c r="J234" s="4"/>
      <c r="K234" s="4"/>
      <c r="L234" s="5"/>
      <c r="M234" s="2"/>
      <c r="N234" s="2"/>
      <c r="O234" s="5"/>
      <c r="P234" s="2"/>
      <c r="Q234" s="5"/>
      <c r="R234" s="5"/>
    </row>
    <row r="235" spans="1:19" ht="20.25" customHeight="1" x14ac:dyDescent="0.2">
      <c r="A235" s="115" t="s">
        <v>2</v>
      </c>
      <c r="B235" s="116" t="s">
        <v>3</v>
      </c>
      <c r="C235" s="111"/>
      <c r="D235" s="111"/>
      <c r="E235" s="111"/>
      <c r="F235" s="111"/>
      <c r="G235" s="111"/>
      <c r="H235" s="111"/>
      <c r="I235" s="111"/>
      <c r="J235" s="112"/>
      <c r="K235" s="119" t="s">
        <v>4</v>
      </c>
      <c r="L235" s="108" t="s">
        <v>5</v>
      </c>
      <c r="M235" s="108" t="s">
        <v>6</v>
      </c>
      <c r="N235" s="106" t="s">
        <v>7</v>
      </c>
      <c r="O235" s="108" t="s">
        <v>8</v>
      </c>
      <c r="P235" s="109" t="s">
        <v>9</v>
      </c>
      <c r="Q235" s="109" t="s">
        <v>10</v>
      </c>
      <c r="R235" s="108" t="s">
        <v>11</v>
      </c>
    </row>
    <row r="236" spans="1:19" ht="15.75" customHeight="1" x14ac:dyDescent="0.25">
      <c r="A236" s="107"/>
      <c r="B236" s="6" t="s">
        <v>12</v>
      </c>
      <c r="C236" s="6" t="s">
        <v>13</v>
      </c>
      <c r="D236" s="6" t="s">
        <v>14</v>
      </c>
      <c r="E236" s="6" t="s">
        <v>15</v>
      </c>
      <c r="F236" s="6" t="s">
        <v>16</v>
      </c>
      <c r="G236" s="6" t="s">
        <v>17</v>
      </c>
      <c r="H236" s="6" t="s">
        <v>18</v>
      </c>
      <c r="I236" s="6" t="s">
        <v>19</v>
      </c>
      <c r="J236" s="6" t="s">
        <v>47</v>
      </c>
      <c r="K236" s="120"/>
      <c r="L236" s="107"/>
      <c r="M236" s="107"/>
      <c r="N236" s="107"/>
      <c r="O236" s="107"/>
      <c r="P236" s="107"/>
      <c r="Q236" s="107"/>
      <c r="R236" s="107"/>
    </row>
    <row r="237" spans="1:19" ht="15.75" customHeight="1" x14ac:dyDescent="0.25">
      <c r="A237" s="6">
        <v>1701</v>
      </c>
      <c r="B237" s="7">
        <v>36</v>
      </c>
      <c r="C237" s="7"/>
      <c r="D237" s="7"/>
      <c r="E237" s="7"/>
      <c r="F237" s="7"/>
      <c r="G237" s="7"/>
      <c r="H237" s="7"/>
      <c r="I237" s="7"/>
      <c r="J237" s="7"/>
      <c r="K237" s="8"/>
      <c r="L237" s="53"/>
      <c r="M237" s="54"/>
      <c r="N237" s="55"/>
      <c r="O237" s="56"/>
      <c r="P237" s="13">
        <f>B237</f>
        <v>36</v>
      </c>
      <c r="Q237" s="57"/>
      <c r="R237" s="56"/>
    </row>
    <row r="238" spans="1:19" ht="15.75" customHeight="1" x14ac:dyDescent="0.25">
      <c r="A238" s="6">
        <v>1702</v>
      </c>
      <c r="B238" s="7"/>
      <c r="C238" s="7">
        <v>31</v>
      </c>
      <c r="D238" s="7"/>
      <c r="E238" s="7"/>
      <c r="F238" s="7"/>
      <c r="G238" s="7"/>
      <c r="H238" s="7"/>
      <c r="I238" s="7"/>
      <c r="J238" s="7"/>
      <c r="K238" s="8"/>
      <c r="L238" s="58"/>
      <c r="M238" s="2"/>
      <c r="N238" s="59"/>
      <c r="O238" s="18">
        <f>IF(C238=0,"",C238/B237)</f>
        <v>0.86111111111111116</v>
      </c>
      <c r="P238" s="19">
        <v>33</v>
      </c>
      <c r="Q238" s="20">
        <f t="shared" ref="Q238:Q245" si="20">IF(P238=0,"",P238/P237)</f>
        <v>0.91666666666666663</v>
      </c>
      <c r="R238" s="20">
        <f t="shared" ref="R238:R245" si="21">IF(P238=0,"",100%-Q238)</f>
        <v>8.333333333333337E-2</v>
      </c>
    </row>
    <row r="239" spans="1:19" ht="15.75" customHeight="1" x14ac:dyDescent="0.25">
      <c r="A239" s="6">
        <v>1801</v>
      </c>
      <c r="B239" s="7"/>
      <c r="C239" s="7"/>
      <c r="D239" s="7">
        <v>30</v>
      </c>
      <c r="E239" s="7"/>
      <c r="F239" s="7"/>
      <c r="G239" s="7"/>
      <c r="H239" s="7"/>
      <c r="I239" s="7"/>
      <c r="J239" s="7"/>
      <c r="K239" s="8"/>
      <c r="L239" s="58"/>
      <c r="M239" s="2"/>
      <c r="N239" s="59"/>
      <c r="O239" s="18">
        <f>IF(D239=0,"",D239/C238)</f>
        <v>0.967741935483871</v>
      </c>
      <c r="P239" s="19">
        <v>30</v>
      </c>
      <c r="Q239" s="20">
        <f t="shared" si="20"/>
        <v>0.90909090909090906</v>
      </c>
      <c r="R239" s="20">
        <f t="shared" si="21"/>
        <v>9.0909090909090939E-2</v>
      </c>
      <c r="S239" s="21">
        <f>P239/P237</f>
        <v>0.83333333333333337</v>
      </c>
    </row>
    <row r="240" spans="1:19" ht="15.75" customHeight="1" x14ac:dyDescent="0.25">
      <c r="A240" s="6">
        <v>1802</v>
      </c>
      <c r="B240" s="7"/>
      <c r="C240" s="7"/>
      <c r="D240" s="7"/>
      <c r="E240" s="7">
        <v>29</v>
      </c>
      <c r="F240" s="7"/>
      <c r="G240" s="7"/>
      <c r="H240" s="7"/>
      <c r="I240" s="7"/>
      <c r="J240" s="7"/>
      <c r="K240" s="8"/>
      <c r="L240" s="58"/>
      <c r="M240" s="2"/>
      <c r="N240" s="59"/>
      <c r="O240" s="18">
        <f>IF(E240=0,"",E240/D239)</f>
        <v>0.96666666666666667</v>
      </c>
      <c r="P240" s="19">
        <v>29</v>
      </c>
      <c r="Q240" s="20">
        <f t="shared" si="20"/>
        <v>0.96666666666666667</v>
      </c>
      <c r="R240" s="20">
        <f t="shared" si="21"/>
        <v>3.3333333333333326E-2</v>
      </c>
    </row>
    <row r="241" spans="1:18" ht="15.75" customHeight="1" x14ac:dyDescent="0.25">
      <c r="A241" s="6">
        <v>1901</v>
      </c>
      <c r="B241" s="7"/>
      <c r="C241" s="7"/>
      <c r="D241" s="7"/>
      <c r="E241" s="7"/>
      <c r="F241" s="7">
        <v>25</v>
      </c>
      <c r="G241" s="7"/>
      <c r="H241" s="7"/>
      <c r="I241" s="7"/>
      <c r="J241" s="7"/>
      <c r="K241" s="8"/>
      <c r="L241" s="58"/>
      <c r="M241" s="2"/>
      <c r="N241" s="59"/>
      <c r="O241" s="18">
        <f>IF(F241=0,"",F241/E240)</f>
        <v>0.86206896551724133</v>
      </c>
      <c r="P241" s="19">
        <v>25</v>
      </c>
      <c r="Q241" s="20">
        <f t="shared" si="20"/>
        <v>0.86206896551724133</v>
      </c>
      <c r="R241" s="20">
        <f t="shared" si="21"/>
        <v>0.13793103448275867</v>
      </c>
    </row>
    <row r="242" spans="1:18" ht="15.75" customHeight="1" x14ac:dyDescent="0.25">
      <c r="A242" s="6">
        <v>1902</v>
      </c>
      <c r="B242" s="7"/>
      <c r="C242" s="7"/>
      <c r="D242" s="7"/>
      <c r="E242" s="7"/>
      <c r="F242" s="7"/>
      <c r="G242" s="7">
        <v>24</v>
      </c>
      <c r="H242" s="7"/>
      <c r="I242" s="7"/>
      <c r="J242" s="7"/>
      <c r="K242" s="8"/>
      <c r="L242" s="58"/>
      <c r="M242" s="2"/>
      <c r="N242" s="59"/>
      <c r="O242" s="18">
        <f>IF(G242=0,"",G242/F241)</f>
        <v>0.96</v>
      </c>
      <c r="P242" s="19">
        <v>24</v>
      </c>
      <c r="Q242" s="20">
        <f t="shared" si="20"/>
        <v>0.96</v>
      </c>
      <c r="R242" s="20">
        <f t="shared" si="21"/>
        <v>4.0000000000000036E-2</v>
      </c>
    </row>
    <row r="243" spans="1:18" ht="15.75" customHeight="1" x14ac:dyDescent="0.25">
      <c r="A243" s="6">
        <v>2001</v>
      </c>
      <c r="B243" s="7"/>
      <c r="C243" s="7"/>
      <c r="D243" s="7"/>
      <c r="E243" s="7"/>
      <c r="F243" s="7"/>
      <c r="G243" s="7"/>
      <c r="H243" s="7">
        <v>24</v>
      </c>
      <c r="I243" s="7"/>
      <c r="J243" s="7"/>
      <c r="K243" s="8"/>
      <c r="L243" s="58"/>
      <c r="M243" s="2"/>
      <c r="N243" s="59"/>
      <c r="O243" s="18">
        <f>IF(H243=0,"",H243/G242)</f>
        <v>1</v>
      </c>
      <c r="P243" s="19">
        <v>24</v>
      </c>
      <c r="Q243" s="20">
        <f t="shared" si="20"/>
        <v>1</v>
      </c>
      <c r="R243" s="20">
        <f t="shared" si="21"/>
        <v>0</v>
      </c>
    </row>
    <row r="244" spans="1:18" ht="15.75" customHeight="1" x14ac:dyDescent="0.25">
      <c r="A244" s="6">
        <v>2002</v>
      </c>
      <c r="B244" s="7"/>
      <c r="C244" s="7"/>
      <c r="D244" s="7"/>
      <c r="E244" s="7"/>
      <c r="F244" s="7"/>
      <c r="G244" s="7"/>
      <c r="H244" s="7"/>
      <c r="I244" s="7">
        <v>24</v>
      </c>
      <c r="J244" s="7"/>
      <c r="K244" s="8"/>
      <c r="L244" s="58"/>
      <c r="M244" s="2"/>
      <c r="N244" s="59"/>
      <c r="O244" s="18">
        <f>IF(I244=0,"",I244/H243)</f>
        <v>1</v>
      </c>
      <c r="P244" s="19">
        <v>24</v>
      </c>
      <c r="Q244" s="20">
        <f t="shared" si="20"/>
        <v>1</v>
      </c>
      <c r="R244" s="20">
        <f t="shared" si="21"/>
        <v>0</v>
      </c>
    </row>
    <row r="245" spans="1:18" ht="15.75" customHeight="1" x14ac:dyDescent="0.25">
      <c r="A245" s="6">
        <v>2101</v>
      </c>
      <c r="B245" s="7"/>
      <c r="C245" s="7"/>
      <c r="D245" s="7"/>
      <c r="E245" s="7"/>
      <c r="F245" s="7"/>
      <c r="G245" s="7"/>
      <c r="H245" s="7"/>
      <c r="I245" s="7"/>
      <c r="J245" s="7">
        <v>24</v>
      </c>
      <c r="K245" s="8">
        <v>22</v>
      </c>
      <c r="L245" s="58"/>
      <c r="M245" s="2"/>
      <c r="N245" s="59"/>
      <c r="O245" s="60">
        <f>IF(J245=0,"",J245/I244)</f>
        <v>1</v>
      </c>
      <c r="P245" s="19">
        <v>24</v>
      </c>
      <c r="Q245" s="61">
        <f t="shared" si="20"/>
        <v>1</v>
      </c>
      <c r="R245" s="61">
        <f t="shared" si="21"/>
        <v>0</v>
      </c>
    </row>
    <row r="246" spans="1:18" ht="15.75" customHeight="1" x14ac:dyDescent="0.25">
      <c r="A246" s="6">
        <v>2102</v>
      </c>
      <c r="B246" s="7"/>
      <c r="C246" s="7"/>
      <c r="D246" s="7"/>
      <c r="E246" s="7"/>
      <c r="F246" s="7"/>
      <c r="G246" s="7"/>
      <c r="H246" s="7"/>
      <c r="I246" s="7"/>
      <c r="J246" s="7">
        <v>1</v>
      </c>
      <c r="K246" s="8">
        <v>2</v>
      </c>
      <c r="L246" s="58"/>
      <c r="M246" s="2"/>
      <c r="N246" s="5"/>
      <c r="O246" s="62"/>
      <c r="P246" s="63">
        <v>2</v>
      </c>
      <c r="Q246" s="64"/>
      <c r="R246" s="65"/>
    </row>
    <row r="247" spans="1:18" ht="15.75" customHeight="1" x14ac:dyDescent="0.25">
      <c r="A247" s="6">
        <v>2201</v>
      </c>
      <c r="B247" s="7"/>
      <c r="C247" s="7"/>
      <c r="D247" s="7"/>
      <c r="E247" s="7"/>
      <c r="F247" s="7"/>
      <c r="G247" s="7"/>
      <c r="H247" s="7"/>
      <c r="I247" s="7"/>
      <c r="J247" s="7"/>
      <c r="K247" s="8"/>
      <c r="L247" s="58"/>
      <c r="M247" s="2"/>
      <c r="N247" s="5"/>
      <c r="O247" s="66"/>
      <c r="P247" s="67"/>
      <c r="Q247" s="68"/>
      <c r="R247" s="66"/>
    </row>
    <row r="248" spans="1:18" ht="15.75" customHeight="1" x14ac:dyDescent="0.25">
      <c r="A248" s="6">
        <v>2202</v>
      </c>
      <c r="B248" s="7"/>
      <c r="C248" s="7"/>
      <c r="D248" s="7"/>
      <c r="E248" s="7"/>
      <c r="F248" s="7"/>
      <c r="G248" s="7"/>
      <c r="H248" s="7"/>
      <c r="I248" s="7"/>
      <c r="J248" s="7"/>
      <c r="K248" s="8"/>
      <c r="L248" s="58"/>
      <c r="M248" s="2"/>
      <c r="N248" s="5"/>
      <c r="O248" s="66"/>
      <c r="P248" s="67"/>
      <c r="Q248" s="68"/>
      <c r="R248" s="66"/>
    </row>
    <row r="249" spans="1:18" ht="15.75" customHeight="1" x14ac:dyDescent="0.25">
      <c r="A249" s="6">
        <v>2301</v>
      </c>
      <c r="B249" s="7"/>
      <c r="C249" s="7"/>
      <c r="D249" s="7"/>
      <c r="E249" s="7"/>
      <c r="F249" s="7"/>
      <c r="G249" s="7"/>
      <c r="H249" s="7"/>
      <c r="I249" s="7"/>
      <c r="J249" s="7"/>
      <c r="K249" s="8"/>
      <c r="L249" s="58"/>
      <c r="M249" s="2"/>
      <c r="N249" s="5"/>
      <c r="O249" s="66"/>
      <c r="P249" s="67"/>
      <c r="Q249" s="68"/>
      <c r="R249" s="66"/>
    </row>
    <row r="250" spans="1:18" ht="15.75" customHeight="1" x14ac:dyDescent="0.25">
      <c r="A250" s="6">
        <v>2302</v>
      </c>
      <c r="B250" s="7"/>
      <c r="C250" s="7"/>
      <c r="D250" s="7"/>
      <c r="E250" s="7"/>
      <c r="F250" s="7"/>
      <c r="G250" s="7"/>
      <c r="H250" s="7"/>
      <c r="I250" s="7"/>
      <c r="J250" s="7"/>
      <c r="K250" s="8"/>
      <c r="L250" s="58"/>
      <c r="M250" s="2"/>
      <c r="N250" s="5"/>
      <c r="O250" s="16"/>
      <c r="P250" s="22"/>
      <c r="Q250" s="28"/>
      <c r="R250" s="26"/>
    </row>
    <row r="251" spans="1:18" ht="15.75" customHeight="1" x14ac:dyDescent="0.25">
      <c r="A251" s="6">
        <v>2401</v>
      </c>
      <c r="B251" s="7"/>
      <c r="C251" s="7"/>
      <c r="D251" s="7"/>
      <c r="E251" s="7"/>
      <c r="F251" s="7"/>
      <c r="G251" s="7"/>
      <c r="H251" s="7"/>
      <c r="I251" s="7"/>
      <c r="J251" s="7"/>
      <c r="K251" s="8"/>
      <c r="L251" s="58"/>
      <c r="M251" s="2"/>
      <c r="N251" s="5"/>
      <c r="O251" s="29" t="s">
        <v>20</v>
      </c>
      <c r="P251" s="30">
        <v>13</v>
      </c>
      <c r="Q251" s="31">
        <f>IF(SUM(K239:K247)=0,"",SUM(K239:K247))</f>
        <v>24</v>
      </c>
      <c r="R251" s="32" t="s">
        <v>4</v>
      </c>
    </row>
    <row r="252" spans="1:18" ht="15.75" customHeight="1" x14ac:dyDescent="0.25">
      <c r="A252" s="6">
        <v>2402</v>
      </c>
      <c r="B252" s="7"/>
      <c r="C252" s="7"/>
      <c r="D252" s="7"/>
      <c r="E252" s="7"/>
      <c r="F252" s="7"/>
      <c r="G252" s="7"/>
      <c r="H252" s="7"/>
      <c r="I252" s="7"/>
      <c r="J252" s="7"/>
      <c r="K252" s="8"/>
      <c r="L252" s="58"/>
      <c r="M252" s="2"/>
      <c r="N252" s="5"/>
      <c r="O252" s="33" t="s">
        <v>21</v>
      </c>
      <c r="P252" s="34">
        <f>IF(P251/B237=0,"",P251/B237)</f>
        <v>0.3611111111111111</v>
      </c>
      <c r="Q252" s="35">
        <f>IF(P251/Q251=0,"",P251/Q251)</f>
        <v>0.54166666666666663</v>
      </c>
      <c r="R252" s="36" t="s">
        <v>22</v>
      </c>
    </row>
    <row r="253" spans="1:18" ht="15.75" customHeight="1" x14ac:dyDescent="0.25">
      <c r="A253" s="6">
        <v>2501</v>
      </c>
      <c r="B253" s="7"/>
      <c r="C253" s="7"/>
      <c r="D253" s="7"/>
      <c r="E253" s="7"/>
      <c r="F253" s="7"/>
      <c r="G253" s="7"/>
      <c r="H253" s="7"/>
      <c r="I253" s="7"/>
      <c r="J253" s="7"/>
      <c r="K253" s="8"/>
      <c r="L253" s="69"/>
      <c r="M253" s="40"/>
      <c r="N253" s="41"/>
      <c r="O253" s="40"/>
      <c r="P253" s="41"/>
      <c r="Q253" s="41"/>
      <c r="R253" s="42"/>
    </row>
    <row r="254" spans="1:18" ht="18" customHeight="1" x14ac:dyDescent="0.25">
      <c r="A254" s="1"/>
      <c r="B254" s="5"/>
      <c r="C254" s="5"/>
      <c r="D254" s="110" t="s">
        <v>23</v>
      </c>
      <c r="E254" s="111"/>
      <c r="F254" s="111"/>
      <c r="G254" s="111"/>
      <c r="H254" s="111"/>
      <c r="I254" s="111"/>
      <c r="J254" s="112"/>
      <c r="K254" s="43">
        <f>SUM(K245:K250)</f>
        <v>24</v>
      </c>
      <c r="L254" s="44">
        <f>IF(K245=0,"",K245/B237)</f>
        <v>0.61111111111111116</v>
      </c>
      <c r="M254" s="44">
        <f>IF(K254=0,"",K254/B237)</f>
        <v>0.66666666666666663</v>
      </c>
      <c r="N254" s="44">
        <f>IF(K246=0,"",M254-L254)</f>
        <v>5.5555555555555469E-2</v>
      </c>
      <c r="O254" s="2"/>
      <c r="P254" s="5"/>
      <c r="Q254" s="3"/>
      <c r="R254" s="2"/>
    </row>
    <row r="255" spans="1:18" ht="12.75" customHeight="1" x14ac:dyDescent="0.2"/>
    <row r="256" spans="1:18" ht="12.75" customHeight="1" x14ac:dyDescent="0.2"/>
    <row r="257" spans="1:22" ht="26.25" customHeight="1" x14ac:dyDescent="0.4">
      <c r="B257" s="113" t="s">
        <v>24</v>
      </c>
      <c r="C257" s="114"/>
      <c r="D257" s="114"/>
      <c r="E257" s="114"/>
      <c r="F257" s="114"/>
      <c r="G257" s="114"/>
      <c r="H257" s="114"/>
      <c r="I257" s="114"/>
      <c r="J257" s="114"/>
      <c r="K257" s="70" t="s">
        <v>40</v>
      </c>
      <c r="L257" s="2"/>
      <c r="M257" s="2"/>
      <c r="N257" s="5"/>
      <c r="O257" s="2"/>
      <c r="P257" s="5"/>
      <c r="Q257" s="5"/>
      <c r="R257" s="5"/>
      <c r="V257" s="105">
        <f>AVERAGE(P252,P275)</f>
        <v>0.38463718820861681</v>
      </c>
    </row>
    <row r="258" spans="1:22" ht="20.25" customHeight="1" x14ac:dyDescent="0.2">
      <c r="A258" s="115" t="s">
        <v>2</v>
      </c>
      <c r="B258" s="116" t="s">
        <v>3</v>
      </c>
      <c r="C258" s="111"/>
      <c r="D258" s="111"/>
      <c r="E258" s="111"/>
      <c r="F258" s="111"/>
      <c r="G258" s="111"/>
      <c r="H258" s="111"/>
      <c r="I258" s="111"/>
      <c r="J258" s="112"/>
      <c r="K258" s="119" t="s">
        <v>4</v>
      </c>
      <c r="L258" s="108" t="s">
        <v>5</v>
      </c>
      <c r="M258" s="108" t="s">
        <v>6</v>
      </c>
      <c r="N258" s="106" t="s">
        <v>7</v>
      </c>
      <c r="O258" s="108" t="s">
        <v>8</v>
      </c>
      <c r="P258" s="109" t="s">
        <v>9</v>
      </c>
      <c r="Q258" s="109" t="s">
        <v>10</v>
      </c>
      <c r="R258" s="108" t="s">
        <v>11</v>
      </c>
    </row>
    <row r="259" spans="1:22" ht="15.75" customHeight="1" x14ac:dyDescent="0.25">
      <c r="A259" s="107"/>
      <c r="B259" s="6" t="s">
        <v>12</v>
      </c>
      <c r="C259" s="6" t="s">
        <v>13</v>
      </c>
      <c r="D259" s="6" t="s">
        <v>14</v>
      </c>
      <c r="E259" s="6" t="s">
        <v>15</v>
      </c>
      <c r="F259" s="6" t="s">
        <v>16</v>
      </c>
      <c r="G259" s="6" t="s">
        <v>17</v>
      </c>
      <c r="H259" s="6" t="s">
        <v>18</v>
      </c>
      <c r="I259" s="6" t="s">
        <v>19</v>
      </c>
      <c r="J259" s="6" t="s">
        <v>47</v>
      </c>
      <c r="K259" s="120"/>
      <c r="L259" s="107"/>
      <c r="M259" s="107"/>
      <c r="N259" s="107"/>
      <c r="O259" s="107"/>
      <c r="P259" s="107"/>
      <c r="Q259" s="107"/>
      <c r="R259" s="107"/>
    </row>
    <row r="260" spans="1:22" ht="15.75" customHeight="1" x14ac:dyDescent="0.25">
      <c r="A260" s="6">
        <v>1702</v>
      </c>
      <c r="B260" s="7">
        <v>49</v>
      </c>
      <c r="C260" s="7"/>
      <c r="D260" s="7"/>
      <c r="E260" s="7"/>
      <c r="F260" s="7"/>
      <c r="G260" s="7"/>
      <c r="H260" s="7"/>
      <c r="I260" s="7"/>
      <c r="J260" s="7"/>
      <c r="K260" s="8"/>
      <c r="L260" s="53"/>
      <c r="M260" s="54"/>
      <c r="N260" s="55"/>
      <c r="O260" s="56"/>
      <c r="P260" s="13">
        <f>B260</f>
        <v>49</v>
      </c>
      <c r="Q260" s="57"/>
      <c r="R260" s="56"/>
    </row>
    <row r="261" spans="1:22" ht="15.75" customHeight="1" x14ac:dyDescent="0.25">
      <c r="A261" s="6">
        <v>1801</v>
      </c>
      <c r="B261" s="7"/>
      <c r="C261" s="7">
        <v>45</v>
      </c>
      <c r="D261" s="7"/>
      <c r="E261" s="7"/>
      <c r="F261" s="7"/>
      <c r="G261" s="7"/>
      <c r="H261" s="7"/>
      <c r="I261" s="7"/>
      <c r="J261" s="7"/>
      <c r="K261" s="8"/>
      <c r="L261" s="58"/>
      <c r="M261" s="2"/>
      <c r="N261" s="59"/>
      <c r="O261" s="18">
        <f>IF(C261=0,"",C261/B260)</f>
        <v>0.91836734693877553</v>
      </c>
      <c r="P261" s="19">
        <v>45</v>
      </c>
      <c r="Q261" s="20">
        <f t="shared" ref="Q261:Q268" si="22">IF(P261=0,"",P261/P260)</f>
        <v>0.91836734693877553</v>
      </c>
      <c r="R261" s="20">
        <f t="shared" ref="R261:R268" si="23">IF(P261=0,"",100%-Q261)</f>
        <v>8.1632653061224469E-2</v>
      </c>
    </row>
    <row r="262" spans="1:22" ht="15.75" customHeight="1" x14ac:dyDescent="0.25">
      <c r="A262" s="6">
        <v>1802</v>
      </c>
      <c r="B262" s="7"/>
      <c r="C262" s="7"/>
      <c r="D262" s="7">
        <v>40</v>
      </c>
      <c r="E262" s="7"/>
      <c r="F262" s="7"/>
      <c r="G262" s="7"/>
      <c r="H262" s="7"/>
      <c r="I262" s="7"/>
      <c r="J262" s="7"/>
      <c r="K262" s="8"/>
      <c r="L262" s="58"/>
      <c r="M262" s="2"/>
      <c r="N262" s="59"/>
      <c r="O262" s="18">
        <f>IF(D262=0,"",D262/C261)</f>
        <v>0.88888888888888884</v>
      </c>
      <c r="P262" s="19">
        <v>41</v>
      </c>
      <c r="Q262" s="20">
        <f t="shared" si="22"/>
        <v>0.91111111111111109</v>
      </c>
      <c r="R262" s="20">
        <f t="shared" si="23"/>
        <v>8.8888888888888906E-2</v>
      </c>
      <c r="S262" s="48">
        <f>P262/P260</f>
        <v>0.83673469387755106</v>
      </c>
    </row>
    <row r="263" spans="1:22" ht="15.75" customHeight="1" x14ac:dyDescent="0.25">
      <c r="A263" s="6">
        <v>1901</v>
      </c>
      <c r="B263" s="7"/>
      <c r="C263" s="7"/>
      <c r="D263" s="7"/>
      <c r="E263" s="7">
        <v>36</v>
      </c>
      <c r="F263" s="7"/>
      <c r="G263" s="7"/>
      <c r="H263" s="7"/>
      <c r="I263" s="7"/>
      <c r="J263" s="7"/>
      <c r="K263" s="8"/>
      <c r="L263" s="58"/>
      <c r="M263" s="2"/>
      <c r="N263" s="59"/>
      <c r="O263" s="18">
        <f>IF(E263=0,"",E263/D262)</f>
        <v>0.9</v>
      </c>
      <c r="P263" s="19">
        <v>38</v>
      </c>
      <c r="Q263" s="20">
        <f t="shared" si="22"/>
        <v>0.92682926829268297</v>
      </c>
      <c r="R263" s="20">
        <f t="shared" si="23"/>
        <v>7.3170731707317027E-2</v>
      </c>
    </row>
    <row r="264" spans="1:22" ht="15.75" customHeight="1" x14ac:dyDescent="0.25">
      <c r="A264" s="6">
        <v>1902</v>
      </c>
      <c r="B264" s="7"/>
      <c r="C264" s="7"/>
      <c r="D264" s="7"/>
      <c r="E264" s="7"/>
      <c r="F264" s="7">
        <v>36</v>
      </c>
      <c r="G264" s="7"/>
      <c r="H264" s="7"/>
      <c r="I264" s="7"/>
      <c r="J264" s="7"/>
      <c r="K264" s="8"/>
      <c r="L264" s="58"/>
      <c r="M264" s="2"/>
      <c r="N264" s="59"/>
      <c r="O264" s="18">
        <f>IF(F264=0,"",F264/E263)</f>
        <v>1</v>
      </c>
      <c r="P264" s="19">
        <v>38</v>
      </c>
      <c r="Q264" s="20">
        <f t="shared" si="22"/>
        <v>1</v>
      </c>
      <c r="R264" s="20">
        <f t="shared" si="23"/>
        <v>0</v>
      </c>
    </row>
    <row r="265" spans="1:22" ht="15.75" customHeight="1" x14ac:dyDescent="0.25">
      <c r="A265" s="6">
        <v>2001</v>
      </c>
      <c r="B265" s="7"/>
      <c r="C265" s="7"/>
      <c r="D265" s="7"/>
      <c r="E265" s="7"/>
      <c r="F265" s="7"/>
      <c r="G265" s="7">
        <v>35</v>
      </c>
      <c r="H265" s="7"/>
      <c r="I265" s="7"/>
      <c r="J265" s="7"/>
      <c r="K265" s="8"/>
      <c r="L265" s="58"/>
      <c r="M265" s="2"/>
      <c r="N265" s="59"/>
      <c r="O265" s="18">
        <f>IF(G265=0,"",G265/F264)</f>
        <v>0.97222222222222221</v>
      </c>
      <c r="P265" s="19">
        <v>37</v>
      </c>
      <c r="Q265" s="20">
        <f t="shared" si="22"/>
        <v>0.97368421052631582</v>
      </c>
      <c r="R265" s="20">
        <f t="shared" si="23"/>
        <v>2.6315789473684181E-2</v>
      </c>
    </row>
    <row r="266" spans="1:22" ht="15.75" customHeight="1" x14ac:dyDescent="0.25">
      <c r="A266" s="6">
        <v>2002</v>
      </c>
      <c r="B266" s="7"/>
      <c r="C266" s="7"/>
      <c r="D266" s="7"/>
      <c r="E266" s="7"/>
      <c r="F266" s="7"/>
      <c r="G266" s="7"/>
      <c r="H266" s="7">
        <v>29</v>
      </c>
      <c r="I266" s="7"/>
      <c r="J266" s="7"/>
      <c r="K266" s="8"/>
      <c r="L266" s="58"/>
      <c r="M266" s="2"/>
      <c r="N266" s="59"/>
      <c r="O266" s="18">
        <f>IF(H266=0,"",H266/G265)</f>
        <v>0.82857142857142863</v>
      </c>
      <c r="P266" s="19">
        <v>34</v>
      </c>
      <c r="Q266" s="20">
        <f t="shared" si="22"/>
        <v>0.91891891891891897</v>
      </c>
      <c r="R266" s="20">
        <f t="shared" si="23"/>
        <v>8.108108108108103E-2</v>
      </c>
    </row>
    <row r="267" spans="1:22" ht="15.75" customHeight="1" x14ac:dyDescent="0.25">
      <c r="A267" s="6">
        <v>2101</v>
      </c>
      <c r="B267" s="7"/>
      <c r="C267" s="7"/>
      <c r="D267" s="7"/>
      <c r="E267" s="7"/>
      <c r="F267" s="7"/>
      <c r="G267" s="7"/>
      <c r="H267" s="7"/>
      <c r="I267" s="7">
        <v>27</v>
      </c>
      <c r="J267" s="7"/>
      <c r="K267" s="8"/>
      <c r="L267" s="58"/>
      <c r="M267" s="2"/>
      <c r="N267" s="59"/>
      <c r="O267" s="18">
        <f>IF(I267=0,"",I267/H266)</f>
        <v>0.93103448275862066</v>
      </c>
      <c r="P267" s="19">
        <v>33</v>
      </c>
      <c r="Q267" s="20">
        <f t="shared" si="22"/>
        <v>0.97058823529411764</v>
      </c>
      <c r="R267" s="20">
        <f t="shared" si="23"/>
        <v>2.9411764705882359E-2</v>
      </c>
    </row>
    <row r="268" spans="1:22" ht="15.75" customHeight="1" x14ac:dyDescent="0.25">
      <c r="A268" s="6">
        <v>2102</v>
      </c>
      <c r="B268" s="7"/>
      <c r="C268" s="7"/>
      <c r="D268" s="7"/>
      <c r="E268" s="7"/>
      <c r="F268" s="7"/>
      <c r="G268" s="7"/>
      <c r="H268" s="7"/>
      <c r="I268" s="7"/>
      <c r="J268" s="7">
        <v>27</v>
      </c>
      <c r="K268" s="8">
        <v>17</v>
      </c>
      <c r="L268" s="58"/>
      <c r="M268" s="2"/>
      <c r="N268" s="59"/>
      <c r="O268" s="60">
        <f>IF(J268=0,"",J268/I267)</f>
        <v>1</v>
      </c>
      <c r="P268" s="19">
        <v>33</v>
      </c>
      <c r="Q268" s="61">
        <f t="shared" si="22"/>
        <v>1</v>
      </c>
      <c r="R268" s="61">
        <f t="shared" si="23"/>
        <v>0</v>
      </c>
    </row>
    <row r="269" spans="1:22" ht="15.75" customHeight="1" x14ac:dyDescent="0.25">
      <c r="A269" s="6">
        <v>2201</v>
      </c>
      <c r="B269" s="7"/>
      <c r="C269" s="7"/>
      <c r="D269" s="7"/>
      <c r="E269" s="7"/>
      <c r="F269" s="7"/>
      <c r="G269" s="7"/>
      <c r="H269" s="7"/>
      <c r="I269" s="7"/>
      <c r="J269" s="7">
        <v>11</v>
      </c>
      <c r="K269" s="8">
        <v>11</v>
      </c>
      <c r="L269" s="58"/>
      <c r="M269" s="2"/>
      <c r="N269" s="5"/>
      <c r="O269" s="62"/>
      <c r="P269" s="63">
        <v>13</v>
      </c>
      <c r="Q269" s="64"/>
      <c r="R269" s="65"/>
    </row>
    <row r="270" spans="1:22" ht="15.75" customHeight="1" x14ac:dyDescent="0.25">
      <c r="A270" s="6">
        <v>2202</v>
      </c>
      <c r="B270" s="7"/>
      <c r="C270" s="7"/>
      <c r="D270" s="7"/>
      <c r="E270" s="7"/>
      <c r="F270" s="7"/>
      <c r="G270" s="7"/>
      <c r="H270" s="7"/>
      <c r="I270" s="7"/>
      <c r="J270" s="7">
        <v>2</v>
      </c>
      <c r="K270" s="71">
        <v>1</v>
      </c>
      <c r="L270" s="58"/>
      <c r="M270" s="2"/>
      <c r="N270" s="5"/>
      <c r="O270" s="66"/>
      <c r="P270" s="67">
        <v>2</v>
      </c>
      <c r="Q270" s="68"/>
      <c r="R270" s="66"/>
    </row>
    <row r="271" spans="1:22" ht="15.75" customHeight="1" x14ac:dyDescent="0.25">
      <c r="A271" s="6">
        <v>2301</v>
      </c>
      <c r="B271" s="7"/>
      <c r="C271" s="7"/>
      <c r="D271" s="7"/>
      <c r="E271" s="7"/>
      <c r="F271" s="7"/>
      <c r="G271" s="7"/>
      <c r="H271" s="7"/>
      <c r="I271" s="7"/>
      <c r="J271" s="7"/>
      <c r="K271" s="8"/>
      <c r="L271" s="58"/>
      <c r="M271" s="2"/>
      <c r="N271" s="5"/>
      <c r="O271" s="66"/>
      <c r="P271" s="67"/>
      <c r="Q271" s="68"/>
      <c r="R271" s="66"/>
    </row>
    <row r="272" spans="1:22" ht="15.75" customHeight="1" x14ac:dyDescent="0.25">
      <c r="A272" s="6">
        <v>2302</v>
      </c>
      <c r="B272" s="7"/>
      <c r="C272" s="7"/>
      <c r="D272" s="7"/>
      <c r="E272" s="7"/>
      <c r="F272" s="7"/>
      <c r="G272" s="7"/>
      <c r="H272" s="7"/>
      <c r="I272" s="7"/>
      <c r="J272" s="7"/>
      <c r="K272" s="8"/>
      <c r="L272" s="58"/>
      <c r="M272" s="2"/>
      <c r="N272" s="5"/>
      <c r="O272" s="66"/>
      <c r="P272" s="67"/>
      <c r="Q272" s="68"/>
      <c r="R272" s="66"/>
    </row>
    <row r="273" spans="1:19" ht="15.75" customHeight="1" x14ac:dyDescent="0.25">
      <c r="A273" s="6">
        <v>2401</v>
      </c>
      <c r="B273" s="7"/>
      <c r="C273" s="7"/>
      <c r="D273" s="7"/>
      <c r="E273" s="7"/>
      <c r="F273" s="7"/>
      <c r="G273" s="7"/>
      <c r="H273" s="7"/>
      <c r="I273" s="7"/>
      <c r="J273" s="7"/>
      <c r="K273" s="8"/>
      <c r="L273" s="58"/>
      <c r="M273" s="2"/>
      <c r="N273" s="5"/>
      <c r="O273" s="16"/>
      <c r="P273" s="22"/>
      <c r="Q273" s="28"/>
      <c r="R273" s="26"/>
    </row>
    <row r="274" spans="1:19" ht="15.75" customHeight="1" x14ac:dyDescent="0.25">
      <c r="A274" s="6">
        <v>2402</v>
      </c>
      <c r="B274" s="7"/>
      <c r="C274" s="7"/>
      <c r="D274" s="7"/>
      <c r="E274" s="7"/>
      <c r="F274" s="7"/>
      <c r="G274" s="7"/>
      <c r="H274" s="7"/>
      <c r="I274" s="7"/>
      <c r="J274" s="7"/>
      <c r="K274" s="8"/>
      <c r="L274" s="58"/>
      <c r="M274" s="2"/>
      <c r="N274" s="5"/>
      <c r="O274" s="29" t="s">
        <v>20</v>
      </c>
      <c r="P274" s="30">
        <v>20</v>
      </c>
      <c r="Q274" s="31">
        <f>IF(SUM(K262:K270)=0,"",SUM(K262:K270))</f>
        <v>29</v>
      </c>
      <c r="R274" s="32" t="s">
        <v>4</v>
      </c>
    </row>
    <row r="275" spans="1:19" ht="15.75" customHeight="1" x14ac:dyDescent="0.25">
      <c r="A275" s="6">
        <v>2501</v>
      </c>
      <c r="B275" s="7"/>
      <c r="C275" s="7"/>
      <c r="D275" s="7"/>
      <c r="E275" s="7"/>
      <c r="F275" s="7"/>
      <c r="G275" s="7"/>
      <c r="H275" s="7"/>
      <c r="I275" s="7"/>
      <c r="J275" s="7"/>
      <c r="K275" s="8"/>
      <c r="L275" s="58"/>
      <c r="M275" s="2"/>
      <c r="N275" s="5"/>
      <c r="O275" s="33" t="s">
        <v>21</v>
      </c>
      <c r="P275" s="34">
        <f>IF(P274/B260=0,"",P274/B260)</f>
        <v>0.40816326530612246</v>
      </c>
      <c r="Q275" s="35">
        <f>IF(P274/Q274=0,"",P274/Q274)</f>
        <v>0.68965517241379315</v>
      </c>
      <c r="R275" s="36" t="s">
        <v>22</v>
      </c>
    </row>
    <row r="276" spans="1:19" ht="15.75" customHeight="1" x14ac:dyDescent="0.25">
      <c r="A276" s="6">
        <v>2502</v>
      </c>
      <c r="B276" s="7"/>
      <c r="C276" s="7"/>
      <c r="D276" s="7"/>
      <c r="E276" s="7"/>
      <c r="F276" s="7"/>
      <c r="G276" s="7"/>
      <c r="H276" s="7"/>
      <c r="I276" s="7"/>
      <c r="J276" s="7"/>
      <c r="K276" s="8"/>
      <c r="L276" s="69"/>
      <c r="M276" s="40"/>
      <c r="N276" s="41"/>
      <c r="O276" s="40"/>
      <c r="P276" s="41"/>
      <c r="Q276" s="41"/>
      <c r="R276" s="42"/>
    </row>
    <row r="277" spans="1:19" ht="18" customHeight="1" x14ac:dyDescent="0.25">
      <c r="A277" s="1"/>
      <c r="B277" s="5"/>
      <c r="C277" s="5"/>
      <c r="D277" s="110" t="s">
        <v>23</v>
      </c>
      <c r="E277" s="111"/>
      <c r="F277" s="111"/>
      <c r="G277" s="111"/>
      <c r="H277" s="111"/>
      <c r="I277" s="111"/>
      <c r="J277" s="112"/>
      <c r="K277" s="43">
        <f>SUM(K260:K273)</f>
        <v>29</v>
      </c>
      <c r="L277" s="44">
        <f>IF(K268=0,"",K268/B260)</f>
        <v>0.34693877551020408</v>
      </c>
      <c r="M277" s="44">
        <f>IF(K277=0,"",K277/B260)</f>
        <v>0.59183673469387754</v>
      </c>
      <c r="N277" s="44">
        <f>IF(K268=0,"",M277-L277)</f>
        <v>0.24489795918367346</v>
      </c>
      <c r="O277" s="2"/>
      <c r="P277" s="5"/>
      <c r="Q277" s="3"/>
      <c r="R277" s="2"/>
    </row>
    <row r="278" spans="1:19" ht="12.75" customHeight="1" x14ac:dyDescent="0.2"/>
    <row r="279" spans="1:19" ht="12.75" customHeight="1" x14ac:dyDescent="0.2"/>
    <row r="280" spans="1:19" ht="26.25" customHeight="1" x14ac:dyDescent="0.4">
      <c r="B280" s="113" t="s">
        <v>24</v>
      </c>
      <c r="C280" s="114"/>
      <c r="D280" s="114"/>
      <c r="E280" s="114"/>
      <c r="F280" s="114"/>
      <c r="G280" s="114"/>
      <c r="H280" s="114"/>
      <c r="I280" s="114"/>
      <c r="J280" s="114"/>
      <c r="K280" s="70" t="s">
        <v>42</v>
      </c>
      <c r="L280" s="2"/>
      <c r="M280" s="2"/>
      <c r="N280" s="5"/>
      <c r="O280" s="2"/>
      <c r="P280" s="5"/>
      <c r="Q280" s="5"/>
      <c r="R280" s="5"/>
    </row>
    <row r="281" spans="1:19" ht="20.25" customHeight="1" x14ac:dyDescent="0.2">
      <c r="A281" s="115" t="s">
        <v>2</v>
      </c>
      <c r="B281" s="116" t="s">
        <v>3</v>
      </c>
      <c r="C281" s="111"/>
      <c r="D281" s="111"/>
      <c r="E281" s="111"/>
      <c r="F281" s="111"/>
      <c r="G281" s="111"/>
      <c r="H281" s="111"/>
      <c r="I281" s="111"/>
      <c r="J281" s="112"/>
      <c r="K281" s="119" t="s">
        <v>4</v>
      </c>
      <c r="L281" s="108" t="s">
        <v>5</v>
      </c>
      <c r="M281" s="108" t="s">
        <v>6</v>
      </c>
      <c r="N281" s="106" t="s">
        <v>7</v>
      </c>
      <c r="O281" s="108" t="s">
        <v>8</v>
      </c>
      <c r="P281" s="109" t="s">
        <v>9</v>
      </c>
      <c r="Q281" s="109" t="s">
        <v>10</v>
      </c>
      <c r="R281" s="108" t="s">
        <v>11</v>
      </c>
    </row>
    <row r="282" spans="1:19" ht="15.75" customHeight="1" x14ac:dyDescent="0.25">
      <c r="A282" s="107"/>
      <c r="B282" s="6" t="s">
        <v>12</v>
      </c>
      <c r="C282" s="6" t="s">
        <v>13</v>
      </c>
      <c r="D282" s="6" t="s">
        <v>14</v>
      </c>
      <c r="E282" s="6" t="s">
        <v>15</v>
      </c>
      <c r="F282" s="6" t="s">
        <v>16</v>
      </c>
      <c r="G282" s="6" t="s">
        <v>17</v>
      </c>
      <c r="H282" s="6" t="s">
        <v>18</v>
      </c>
      <c r="I282" s="6" t="s">
        <v>19</v>
      </c>
      <c r="J282" s="6" t="s">
        <v>47</v>
      </c>
      <c r="K282" s="120"/>
      <c r="L282" s="107"/>
      <c r="M282" s="107"/>
      <c r="N282" s="107"/>
      <c r="O282" s="107"/>
      <c r="P282" s="107"/>
      <c r="Q282" s="107"/>
      <c r="R282" s="107"/>
    </row>
    <row r="283" spans="1:19" ht="15.75" customHeight="1" x14ac:dyDescent="0.25">
      <c r="A283" s="6">
        <v>1801</v>
      </c>
      <c r="B283" s="7">
        <v>23</v>
      </c>
      <c r="C283" s="7"/>
      <c r="D283" s="7"/>
      <c r="E283" s="7"/>
      <c r="F283" s="7"/>
      <c r="G283" s="7"/>
      <c r="H283" s="7"/>
      <c r="I283" s="7"/>
      <c r="J283" s="7"/>
      <c r="K283" s="8"/>
      <c r="L283" s="53"/>
      <c r="M283" s="54"/>
      <c r="N283" s="55"/>
      <c r="O283" s="56"/>
      <c r="P283" s="13">
        <f>B283</f>
        <v>23</v>
      </c>
      <c r="Q283" s="57"/>
      <c r="R283" s="56"/>
    </row>
    <row r="284" spans="1:19" ht="15.75" customHeight="1" x14ac:dyDescent="0.25">
      <c r="A284" s="6">
        <v>1802</v>
      </c>
      <c r="B284" s="7"/>
      <c r="C284" s="7">
        <v>21</v>
      </c>
      <c r="D284" s="7"/>
      <c r="E284" s="7"/>
      <c r="F284" s="7"/>
      <c r="G284" s="7"/>
      <c r="H284" s="7"/>
      <c r="I284" s="7"/>
      <c r="J284" s="7"/>
      <c r="K284" s="8"/>
      <c r="L284" s="58"/>
      <c r="M284" s="2"/>
      <c r="N284" s="59"/>
      <c r="O284" s="18">
        <f>IF(C284=0,"",C284/B283)</f>
        <v>0.91304347826086951</v>
      </c>
      <c r="P284" s="19">
        <v>21</v>
      </c>
      <c r="Q284" s="20">
        <f t="shared" ref="Q284:Q291" si="24">IF(P284=0,"",P284/P283)</f>
        <v>0.91304347826086951</v>
      </c>
      <c r="R284" s="20">
        <f t="shared" ref="R284:R291" si="25">IF(P284=0,"",100%-Q284)</f>
        <v>8.6956521739130488E-2</v>
      </c>
    </row>
    <row r="285" spans="1:19" ht="15.75" customHeight="1" x14ac:dyDescent="0.25">
      <c r="A285" s="6">
        <v>1901</v>
      </c>
      <c r="B285" s="7"/>
      <c r="C285" s="7"/>
      <c r="D285" s="7">
        <v>20</v>
      </c>
      <c r="E285" s="7"/>
      <c r="F285" s="7"/>
      <c r="G285" s="7"/>
      <c r="H285" s="7"/>
      <c r="I285" s="7"/>
      <c r="J285" s="7"/>
      <c r="K285" s="8"/>
      <c r="L285" s="58"/>
      <c r="M285" s="2"/>
      <c r="N285" s="59"/>
      <c r="O285" s="18">
        <f>IF(D285=0,"",D285/C284)</f>
        <v>0.95238095238095233</v>
      </c>
      <c r="P285" s="19">
        <v>20</v>
      </c>
      <c r="Q285" s="20">
        <f t="shared" si="24"/>
        <v>0.95238095238095233</v>
      </c>
      <c r="R285" s="20">
        <f t="shared" si="25"/>
        <v>4.7619047619047672E-2</v>
      </c>
      <c r="S285" s="48">
        <f>P285/P283</f>
        <v>0.86956521739130432</v>
      </c>
    </row>
    <row r="286" spans="1:19" ht="15.75" customHeight="1" x14ac:dyDescent="0.25">
      <c r="A286" s="6">
        <v>1902</v>
      </c>
      <c r="B286" s="7"/>
      <c r="C286" s="7"/>
      <c r="D286" s="7"/>
      <c r="E286" s="7">
        <v>16</v>
      </c>
      <c r="F286" s="7"/>
      <c r="G286" s="7"/>
      <c r="H286" s="7"/>
      <c r="I286" s="7"/>
      <c r="J286" s="7"/>
      <c r="K286" s="8"/>
      <c r="L286" s="58"/>
      <c r="M286" s="2"/>
      <c r="N286" s="59"/>
      <c r="O286" s="18">
        <f>IF(E286=0,"",E286/D285)</f>
        <v>0.8</v>
      </c>
      <c r="P286" s="19">
        <v>17</v>
      </c>
      <c r="Q286" s="20">
        <f t="shared" si="24"/>
        <v>0.85</v>
      </c>
      <c r="R286" s="20">
        <f t="shared" si="25"/>
        <v>0.15000000000000002</v>
      </c>
    </row>
    <row r="287" spans="1:19" ht="15.75" customHeight="1" x14ac:dyDescent="0.25">
      <c r="A287" s="6">
        <v>2001</v>
      </c>
      <c r="B287" s="7"/>
      <c r="C287" s="7"/>
      <c r="D287" s="7"/>
      <c r="E287" s="7"/>
      <c r="F287" s="7">
        <v>13</v>
      </c>
      <c r="G287" s="7"/>
      <c r="H287" s="7"/>
      <c r="I287" s="7"/>
      <c r="J287" s="7"/>
      <c r="K287" s="8"/>
      <c r="L287" s="58"/>
      <c r="M287" s="2"/>
      <c r="N287" s="59"/>
      <c r="O287" s="18">
        <f>IF(F287=0,"",F287/E286)</f>
        <v>0.8125</v>
      </c>
      <c r="P287" s="19">
        <v>13</v>
      </c>
      <c r="Q287" s="20">
        <f t="shared" si="24"/>
        <v>0.76470588235294112</v>
      </c>
      <c r="R287" s="20">
        <f t="shared" si="25"/>
        <v>0.23529411764705888</v>
      </c>
    </row>
    <row r="288" spans="1:19" ht="15.75" customHeight="1" x14ac:dyDescent="0.25">
      <c r="A288" s="6">
        <v>2002</v>
      </c>
      <c r="B288" s="7"/>
      <c r="C288" s="7"/>
      <c r="D288" s="7"/>
      <c r="E288" s="7"/>
      <c r="F288" s="7"/>
      <c r="G288" s="7">
        <v>12</v>
      </c>
      <c r="H288" s="7"/>
      <c r="I288" s="7"/>
      <c r="J288" s="7"/>
      <c r="K288" s="8"/>
      <c r="L288" s="58"/>
      <c r="M288" s="2"/>
      <c r="N288" s="59"/>
      <c r="O288" s="18">
        <f>IF(G288=0,"",G288/F287)</f>
        <v>0.92307692307692313</v>
      </c>
      <c r="P288" s="19">
        <v>12</v>
      </c>
      <c r="Q288" s="20">
        <f t="shared" si="24"/>
        <v>0.92307692307692313</v>
      </c>
      <c r="R288" s="20">
        <f t="shared" si="25"/>
        <v>7.6923076923076872E-2</v>
      </c>
    </row>
    <row r="289" spans="1:22" ht="15.75" customHeight="1" x14ac:dyDescent="0.25">
      <c r="A289" s="6">
        <v>2101</v>
      </c>
      <c r="B289" s="7"/>
      <c r="C289" s="7"/>
      <c r="D289" s="7"/>
      <c r="E289" s="7"/>
      <c r="F289" s="7"/>
      <c r="G289" s="7"/>
      <c r="H289" s="7">
        <v>11</v>
      </c>
      <c r="I289" s="7"/>
      <c r="J289" s="7"/>
      <c r="K289" s="8"/>
      <c r="L289" s="58"/>
      <c r="M289" s="2"/>
      <c r="N289" s="59"/>
      <c r="O289" s="18">
        <f>IF(H289=0,"",H289/G288)</f>
        <v>0.91666666666666663</v>
      </c>
      <c r="P289" s="19">
        <v>11</v>
      </c>
      <c r="Q289" s="20">
        <f t="shared" si="24"/>
        <v>0.91666666666666663</v>
      </c>
      <c r="R289" s="20">
        <f t="shared" si="25"/>
        <v>8.333333333333337E-2</v>
      </c>
    </row>
    <row r="290" spans="1:22" ht="15.75" customHeight="1" x14ac:dyDescent="0.25">
      <c r="A290" s="6">
        <v>2102</v>
      </c>
      <c r="B290" s="7"/>
      <c r="C290" s="7"/>
      <c r="D290" s="7"/>
      <c r="E290" s="7"/>
      <c r="F290" s="7"/>
      <c r="G290" s="7"/>
      <c r="H290" s="7"/>
      <c r="I290" s="7">
        <v>11</v>
      </c>
      <c r="J290" s="7"/>
      <c r="K290" s="8"/>
      <c r="L290" s="58"/>
      <c r="M290" s="2"/>
      <c r="N290" s="59"/>
      <c r="O290" s="18">
        <f>IF(I290=0,"",I290/H289)</f>
        <v>1</v>
      </c>
      <c r="P290" s="19">
        <v>11</v>
      </c>
      <c r="Q290" s="20">
        <f t="shared" si="24"/>
        <v>1</v>
      </c>
      <c r="R290" s="20">
        <f t="shared" si="25"/>
        <v>0</v>
      </c>
    </row>
    <row r="291" spans="1:22" ht="15.75" customHeight="1" x14ac:dyDescent="0.25">
      <c r="A291" s="6">
        <v>2201</v>
      </c>
      <c r="B291" s="7"/>
      <c r="C291" s="7"/>
      <c r="D291" s="7"/>
      <c r="E291" s="7"/>
      <c r="F291" s="7"/>
      <c r="G291" s="7"/>
      <c r="H291" s="7"/>
      <c r="I291" s="7"/>
      <c r="J291" s="7">
        <v>11</v>
      </c>
      <c r="K291" s="8">
        <v>10</v>
      </c>
      <c r="L291" s="58"/>
      <c r="M291" s="2"/>
      <c r="N291" s="59"/>
      <c r="O291" s="60">
        <f>IF(J291=0,"",J291/I290)</f>
        <v>1</v>
      </c>
      <c r="P291" s="19">
        <v>11</v>
      </c>
      <c r="Q291" s="61">
        <f t="shared" si="24"/>
        <v>1</v>
      </c>
      <c r="R291" s="61">
        <f t="shared" si="25"/>
        <v>0</v>
      </c>
    </row>
    <row r="292" spans="1:22" ht="15.75" customHeight="1" x14ac:dyDescent="0.25">
      <c r="A292" s="6">
        <v>2202</v>
      </c>
      <c r="B292" s="7"/>
      <c r="C292" s="7"/>
      <c r="D292" s="7"/>
      <c r="E292" s="7"/>
      <c r="F292" s="7"/>
      <c r="G292" s="7"/>
      <c r="H292" s="7"/>
      <c r="I292" s="7"/>
      <c r="J292" s="7">
        <v>1</v>
      </c>
      <c r="K292" s="8"/>
      <c r="L292" s="58"/>
      <c r="M292" s="2"/>
      <c r="N292" s="5"/>
      <c r="O292" s="62"/>
      <c r="P292" s="63">
        <v>1</v>
      </c>
      <c r="Q292" s="64"/>
      <c r="R292" s="65"/>
    </row>
    <row r="293" spans="1:22" ht="15.75" customHeight="1" x14ac:dyDescent="0.25">
      <c r="A293" s="6">
        <v>2301</v>
      </c>
      <c r="B293" s="7"/>
      <c r="C293" s="7"/>
      <c r="D293" s="7"/>
      <c r="E293" s="7"/>
      <c r="F293" s="7"/>
      <c r="G293" s="7"/>
      <c r="H293" s="7"/>
      <c r="I293" s="7"/>
      <c r="J293" s="7">
        <v>1</v>
      </c>
      <c r="K293" s="8">
        <v>1</v>
      </c>
      <c r="L293" s="58"/>
      <c r="M293" s="2"/>
      <c r="N293" s="5"/>
      <c r="O293" s="66"/>
      <c r="P293" s="67">
        <v>1</v>
      </c>
      <c r="Q293" s="68"/>
      <c r="R293" s="66"/>
    </row>
    <row r="294" spans="1:22" ht="15.75" customHeight="1" x14ac:dyDescent="0.25">
      <c r="A294" s="6">
        <v>2302</v>
      </c>
      <c r="B294" s="7"/>
      <c r="C294" s="7"/>
      <c r="D294" s="7"/>
      <c r="E294" s="7"/>
      <c r="F294" s="7"/>
      <c r="G294" s="7"/>
      <c r="H294" s="7"/>
      <c r="I294" s="7"/>
      <c r="J294" s="7"/>
      <c r="K294" s="8"/>
      <c r="L294" s="58"/>
      <c r="M294" s="2"/>
      <c r="N294" s="5"/>
      <c r="O294" s="66"/>
      <c r="P294" s="67"/>
      <c r="Q294" s="68"/>
      <c r="R294" s="66"/>
    </row>
    <row r="295" spans="1:22" ht="15.75" customHeight="1" x14ac:dyDescent="0.25">
      <c r="A295" s="6">
        <v>2401</v>
      </c>
      <c r="B295" s="7"/>
      <c r="C295" s="7"/>
      <c r="D295" s="7"/>
      <c r="E295" s="7"/>
      <c r="F295" s="7"/>
      <c r="G295" s="7"/>
      <c r="H295" s="7"/>
      <c r="I295" s="7"/>
      <c r="J295" s="7"/>
      <c r="K295" s="8"/>
      <c r="L295" s="58"/>
      <c r="M295" s="2"/>
      <c r="N295" s="5"/>
      <c r="O295" s="66"/>
      <c r="P295" s="67"/>
      <c r="Q295" s="68"/>
      <c r="R295" s="66"/>
    </row>
    <row r="296" spans="1:22" ht="15.75" customHeight="1" x14ac:dyDescent="0.25">
      <c r="A296" s="6">
        <v>2402</v>
      </c>
      <c r="B296" s="7"/>
      <c r="C296" s="7"/>
      <c r="D296" s="7"/>
      <c r="E296" s="7"/>
      <c r="F296" s="7"/>
      <c r="G296" s="7"/>
      <c r="H296" s="7"/>
      <c r="I296" s="7"/>
      <c r="J296" s="7"/>
      <c r="K296" s="8"/>
      <c r="L296" s="58"/>
      <c r="M296" s="2"/>
      <c r="N296" s="5"/>
      <c r="O296" s="16"/>
      <c r="P296" s="22"/>
      <c r="Q296" s="28"/>
      <c r="R296" s="26"/>
    </row>
    <row r="297" spans="1:22" ht="15.75" customHeight="1" x14ac:dyDescent="0.25">
      <c r="A297" s="6">
        <v>2501</v>
      </c>
      <c r="B297" s="7"/>
      <c r="C297" s="7"/>
      <c r="D297" s="7"/>
      <c r="E297" s="7"/>
      <c r="F297" s="7"/>
      <c r="G297" s="7"/>
      <c r="H297" s="7"/>
      <c r="I297" s="7"/>
      <c r="J297" s="7"/>
      <c r="K297" s="8"/>
      <c r="L297" s="58"/>
      <c r="M297" s="2"/>
      <c r="N297" s="5"/>
      <c r="O297" s="29" t="s">
        <v>20</v>
      </c>
      <c r="P297" s="30">
        <v>8</v>
      </c>
      <c r="Q297" s="31">
        <f>IF(SUM(K285:K293)=0,"",SUM(K285:K293))</f>
        <v>11</v>
      </c>
      <c r="R297" s="32" t="s">
        <v>4</v>
      </c>
    </row>
    <row r="298" spans="1:22" ht="15.75" customHeight="1" x14ac:dyDescent="0.25">
      <c r="A298" s="6">
        <v>2502</v>
      </c>
      <c r="B298" s="7"/>
      <c r="C298" s="7"/>
      <c r="D298" s="7"/>
      <c r="E298" s="7"/>
      <c r="F298" s="7"/>
      <c r="G298" s="7"/>
      <c r="H298" s="7"/>
      <c r="I298" s="7"/>
      <c r="J298" s="7"/>
      <c r="K298" s="8"/>
      <c r="L298" s="58"/>
      <c r="M298" s="2"/>
      <c r="N298" s="5"/>
      <c r="O298" s="33" t="s">
        <v>21</v>
      </c>
      <c r="P298" s="34">
        <f>IF(P297/B283=0,"",P297/B283)</f>
        <v>0.34782608695652173</v>
      </c>
      <c r="Q298" s="35">
        <f>IF(P297/Q297=0,"",P297/Q297)</f>
        <v>0.72727272727272729</v>
      </c>
      <c r="R298" s="36" t="s">
        <v>22</v>
      </c>
    </row>
    <row r="299" spans="1:22" ht="15.75" customHeight="1" x14ac:dyDescent="0.25">
      <c r="A299" s="6">
        <v>2601</v>
      </c>
      <c r="B299" s="7"/>
      <c r="C299" s="7"/>
      <c r="D299" s="7"/>
      <c r="E299" s="7"/>
      <c r="F299" s="7"/>
      <c r="G299" s="7"/>
      <c r="H299" s="7"/>
      <c r="I299" s="7"/>
      <c r="J299" s="7"/>
      <c r="K299" s="8"/>
      <c r="L299" s="69"/>
      <c r="M299" s="40"/>
      <c r="N299" s="41"/>
      <c r="O299" s="40"/>
      <c r="P299" s="41"/>
      <c r="Q299" s="41"/>
      <c r="R299" s="42"/>
    </row>
    <row r="300" spans="1:22" ht="18" customHeight="1" x14ac:dyDescent="0.25">
      <c r="A300" s="1"/>
      <c r="B300" s="5"/>
      <c r="C300" s="5"/>
      <c r="D300" s="110" t="s">
        <v>23</v>
      </c>
      <c r="E300" s="111"/>
      <c r="F300" s="111"/>
      <c r="G300" s="111"/>
      <c r="H300" s="111"/>
      <c r="I300" s="111"/>
      <c r="J300" s="112"/>
      <c r="K300" s="43">
        <f>SUM(K283:K296)</f>
        <v>11</v>
      </c>
      <c r="L300" s="44">
        <f>IF(K291=0,"",K291/B283)</f>
        <v>0.43478260869565216</v>
      </c>
      <c r="M300" s="44">
        <f>IF(K300=0,"",K300/B283)</f>
        <v>0.47826086956521741</v>
      </c>
      <c r="N300" s="44">
        <f>IF(K291=0,"",M300-L300)</f>
        <v>4.3478260869565244E-2</v>
      </c>
      <c r="O300" s="2"/>
      <c r="P300" s="5"/>
      <c r="Q300" s="3"/>
      <c r="R300" s="2"/>
    </row>
    <row r="301" spans="1:22" ht="12.75" customHeight="1" x14ac:dyDescent="0.2"/>
    <row r="302" spans="1:22" ht="12.75" customHeight="1" x14ac:dyDescent="0.2"/>
    <row r="303" spans="1:22" ht="26.25" customHeight="1" x14ac:dyDescent="0.4">
      <c r="B303" s="113" t="s">
        <v>24</v>
      </c>
      <c r="C303" s="114"/>
      <c r="D303" s="114"/>
      <c r="E303" s="114"/>
      <c r="F303" s="114"/>
      <c r="G303" s="114"/>
      <c r="H303" s="114"/>
      <c r="I303" s="114"/>
      <c r="J303" s="114"/>
      <c r="K303" s="70" t="s">
        <v>43</v>
      </c>
      <c r="L303" s="2"/>
      <c r="M303" s="2"/>
      <c r="N303" s="5"/>
      <c r="O303" s="2"/>
      <c r="P303" s="5"/>
      <c r="Q303" s="5"/>
      <c r="R303" s="5"/>
      <c r="V303" s="104">
        <f>AVERAGE(L300,L323)</f>
        <v>0.40726472206934505</v>
      </c>
    </row>
    <row r="304" spans="1:22" ht="20.25" customHeight="1" x14ac:dyDescent="0.2">
      <c r="A304" s="115" t="s">
        <v>2</v>
      </c>
      <c r="B304" s="116" t="s">
        <v>3</v>
      </c>
      <c r="C304" s="111"/>
      <c r="D304" s="111"/>
      <c r="E304" s="111"/>
      <c r="F304" s="111"/>
      <c r="G304" s="111"/>
      <c r="H304" s="111"/>
      <c r="I304" s="111"/>
      <c r="J304" s="112"/>
      <c r="K304" s="119" t="s">
        <v>4</v>
      </c>
      <c r="L304" s="108" t="s">
        <v>5</v>
      </c>
      <c r="M304" s="108" t="s">
        <v>6</v>
      </c>
      <c r="N304" s="106" t="s">
        <v>7</v>
      </c>
      <c r="O304" s="108" t="s">
        <v>8</v>
      </c>
      <c r="P304" s="109" t="s">
        <v>9</v>
      </c>
      <c r="Q304" s="109" t="s">
        <v>10</v>
      </c>
      <c r="R304" s="108" t="s">
        <v>11</v>
      </c>
    </row>
    <row r="305" spans="1:19" ht="15.75" customHeight="1" x14ac:dyDescent="0.25">
      <c r="A305" s="107"/>
      <c r="B305" s="6" t="s">
        <v>12</v>
      </c>
      <c r="C305" s="6" t="s">
        <v>13</v>
      </c>
      <c r="D305" s="6" t="s">
        <v>14</v>
      </c>
      <c r="E305" s="6" t="s">
        <v>15</v>
      </c>
      <c r="F305" s="6" t="s">
        <v>16</v>
      </c>
      <c r="G305" s="6" t="s">
        <v>17</v>
      </c>
      <c r="H305" s="6" t="s">
        <v>18</v>
      </c>
      <c r="I305" s="6" t="s">
        <v>19</v>
      </c>
      <c r="J305" s="6" t="s">
        <v>47</v>
      </c>
      <c r="K305" s="120"/>
      <c r="L305" s="107"/>
      <c r="M305" s="107"/>
      <c r="N305" s="107"/>
      <c r="O305" s="107"/>
      <c r="P305" s="107"/>
      <c r="Q305" s="107"/>
      <c r="R305" s="107"/>
    </row>
    <row r="306" spans="1:19" ht="15.75" customHeight="1" x14ac:dyDescent="0.25">
      <c r="A306" s="6">
        <v>1802</v>
      </c>
      <c r="B306" s="7">
        <v>79</v>
      </c>
      <c r="C306" s="7"/>
      <c r="D306" s="7"/>
      <c r="E306" s="7"/>
      <c r="F306" s="7"/>
      <c r="G306" s="7"/>
      <c r="H306" s="7"/>
      <c r="I306" s="7"/>
      <c r="J306" s="7"/>
      <c r="K306" s="8"/>
      <c r="L306" s="53"/>
      <c r="M306" s="54"/>
      <c r="N306" s="55"/>
      <c r="O306" s="56"/>
      <c r="P306" s="13">
        <f>B306</f>
        <v>79</v>
      </c>
      <c r="Q306" s="57"/>
      <c r="R306" s="56"/>
    </row>
    <row r="307" spans="1:19" ht="15.75" customHeight="1" x14ac:dyDescent="0.25">
      <c r="A307" s="6">
        <v>1901</v>
      </c>
      <c r="B307" s="7"/>
      <c r="C307" s="7">
        <v>68</v>
      </c>
      <c r="D307" s="7"/>
      <c r="E307" s="7"/>
      <c r="F307" s="7"/>
      <c r="G307" s="7"/>
      <c r="H307" s="7"/>
      <c r="I307" s="7"/>
      <c r="J307" s="7"/>
      <c r="K307" s="8"/>
      <c r="L307" s="58"/>
      <c r="M307" s="2"/>
      <c r="N307" s="59"/>
      <c r="O307" s="18">
        <f>IF(C307=0,"",C307/B306)</f>
        <v>0.86075949367088611</v>
      </c>
      <c r="P307" s="19">
        <v>68</v>
      </c>
      <c r="Q307" s="20">
        <f t="shared" ref="Q307:Q314" si="26">IF(P307=0,"",P307/P306)</f>
        <v>0.86075949367088611</v>
      </c>
      <c r="R307" s="20">
        <f t="shared" ref="R307:R314" si="27">IF(P307=0,"",100%-Q307)</f>
        <v>0.13924050632911389</v>
      </c>
    </row>
    <row r="308" spans="1:19" ht="15.75" customHeight="1" x14ac:dyDescent="0.25">
      <c r="A308" s="6">
        <v>1902</v>
      </c>
      <c r="B308" s="7"/>
      <c r="C308" s="7"/>
      <c r="D308" s="7">
        <v>62</v>
      </c>
      <c r="E308" s="7"/>
      <c r="F308" s="7"/>
      <c r="G308" s="7"/>
      <c r="H308" s="7"/>
      <c r="I308" s="7"/>
      <c r="J308" s="7"/>
      <c r="K308" s="8"/>
      <c r="L308" s="58"/>
      <c r="M308" s="2"/>
      <c r="N308" s="59"/>
      <c r="O308" s="18">
        <f>IF(D308=0,"",D308/C307)</f>
        <v>0.91176470588235292</v>
      </c>
      <c r="P308" s="19">
        <v>62</v>
      </c>
      <c r="Q308" s="20">
        <f t="shared" si="26"/>
        <v>0.91176470588235292</v>
      </c>
      <c r="R308" s="20">
        <f t="shared" si="27"/>
        <v>8.8235294117647078E-2</v>
      </c>
      <c r="S308" s="48">
        <f>P308/P306</f>
        <v>0.78481012658227844</v>
      </c>
    </row>
    <row r="309" spans="1:19" ht="15.75" customHeight="1" x14ac:dyDescent="0.25">
      <c r="A309" s="6">
        <v>2001</v>
      </c>
      <c r="B309" s="7"/>
      <c r="C309" s="7"/>
      <c r="D309" s="7"/>
      <c r="E309" s="7">
        <v>56</v>
      </c>
      <c r="F309" s="7"/>
      <c r="G309" s="7"/>
      <c r="H309" s="7"/>
      <c r="I309" s="7"/>
      <c r="J309" s="7"/>
      <c r="K309" s="8"/>
      <c r="L309" s="58"/>
      <c r="M309" s="2"/>
      <c r="N309" s="59"/>
      <c r="O309" s="18">
        <f>IF(E309=0,"",E309/D308)</f>
        <v>0.90322580645161288</v>
      </c>
      <c r="P309" s="19">
        <v>60</v>
      </c>
      <c r="Q309" s="20">
        <f t="shared" si="26"/>
        <v>0.967741935483871</v>
      </c>
      <c r="R309" s="20">
        <f t="shared" si="27"/>
        <v>3.2258064516129004E-2</v>
      </c>
    </row>
    <row r="310" spans="1:19" ht="15.75" customHeight="1" x14ac:dyDescent="0.25">
      <c r="A310" s="6">
        <v>2002</v>
      </c>
      <c r="B310" s="7"/>
      <c r="C310" s="7"/>
      <c r="D310" s="7"/>
      <c r="E310" s="7"/>
      <c r="F310" s="7">
        <v>52</v>
      </c>
      <c r="G310" s="7"/>
      <c r="H310" s="7"/>
      <c r="I310" s="7"/>
      <c r="J310" s="7"/>
      <c r="K310" s="8"/>
      <c r="L310" s="58"/>
      <c r="M310" s="2"/>
      <c r="N310" s="59"/>
      <c r="O310" s="18">
        <f>IF(F310=0,"",F310/E309)</f>
        <v>0.9285714285714286</v>
      </c>
      <c r="P310" s="19">
        <v>56</v>
      </c>
      <c r="Q310" s="20">
        <f t="shared" si="26"/>
        <v>0.93333333333333335</v>
      </c>
      <c r="R310" s="20">
        <f t="shared" si="27"/>
        <v>6.6666666666666652E-2</v>
      </c>
    </row>
    <row r="311" spans="1:19" ht="15.75" customHeight="1" x14ac:dyDescent="0.25">
      <c r="A311" s="6">
        <v>2101</v>
      </c>
      <c r="B311" s="7"/>
      <c r="C311" s="7"/>
      <c r="D311" s="7"/>
      <c r="E311" s="7"/>
      <c r="F311" s="7"/>
      <c r="G311" s="7">
        <v>49</v>
      </c>
      <c r="H311" s="7"/>
      <c r="I311" s="7"/>
      <c r="J311" s="7"/>
      <c r="K311" s="8"/>
      <c r="L311" s="58"/>
      <c r="M311" s="2"/>
      <c r="N311" s="59"/>
      <c r="O311" s="18">
        <f>IF(G311=0,"",G311/F310)</f>
        <v>0.94230769230769229</v>
      </c>
      <c r="P311" s="19">
        <v>53</v>
      </c>
      <c r="Q311" s="20">
        <f t="shared" si="26"/>
        <v>0.9464285714285714</v>
      </c>
      <c r="R311" s="20">
        <f t="shared" si="27"/>
        <v>5.3571428571428603E-2</v>
      </c>
    </row>
    <row r="312" spans="1:19" ht="15.75" customHeight="1" x14ac:dyDescent="0.25">
      <c r="A312" s="6">
        <v>2102</v>
      </c>
      <c r="B312" s="7"/>
      <c r="C312" s="7"/>
      <c r="D312" s="7"/>
      <c r="E312" s="7"/>
      <c r="F312" s="7"/>
      <c r="G312" s="7"/>
      <c r="H312" s="7">
        <v>46</v>
      </c>
      <c r="I312" s="7"/>
      <c r="J312" s="7"/>
      <c r="K312" s="8"/>
      <c r="L312" s="58"/>
      <c r="M312" s="2"/>
      <c r="N312" s="59"/>
      <c r="O312" s="18">
        <f>IF(H312=0,"",H312/G311)</f>
        <v>0.93877551020408168</v>
      </c>
      <c r="P312" s="19">
        <v>53</v>
      </c>
      <c r="Q312" s="20">
        <f t="shared" si="26"/>
        <v>1</v>
      </c>
      <c r="R312" s="20">
        <f t="shared" si="27"/>
        <v>0</v>
      </c>
    </row>
    <row r="313" spans="1:19" ht="15.75" customHeight="1" x14ac:dyDescent="0.25">
      <c r="A313" s="6">
        <v>2201</v>
      </c>
      <c r="B313" s="7"/>
      <c r="C313" s="7"/>
      <c r="D313" s="7"/>
      <c r="E313" s="7"/>
      <c r="F313" s="7"/>
      <c r="G313" s="7"/>
      <c r="H313" s="7"/>
      <c r="I313" s="7">
        <v>46</v>
      </c>
      <c r="J313" s="7"/>
      <c r="K313" s="8"/>
      <c r="L313" s="58"/>
      <c r="M313" s="2"/>
      <c r="N313" s="59"/>
      <c r="O313" s="18">
        <f>IF(I313=0,"",I313/H312)</f>
        <v>1</v>
      </c>
      <c r="P313" s="19">
        <v>53</v>
      </c>
      <c r="Q313" s="20">
        <f t="shared" si="26"/>
        <v>1</v>
      </c>
      <c r="R313" s="20">
        <f t="shared" si="27"/>
        <v>0</v>
      </c>
    </row>
    <row r="314" spans="1:19" ht="15.75" customHeight="1" x14ac:dyDescent="0.25">
      <c r="A314" s="6">
        <v>2202</v>
      </c>
      <c r="B314" s="7"/>
      <c r="C314" s="7"/>
      <c r="D314" s="7"/>
      <c r="E314" s="7"/>
      <c r="F314" s="7"/>
      <c r="G314" s="7"/>
      <c r="H314" s="7"/>
      <c r="I314" s="7"/>
      <c r="J314" s="7">
        <v>46</v>
      </c>
      <c r="K314" s="71">
        <v>30</v>
      </c>
      <c r="L314" s="58"/>
      <c r="M314" s="2"/>
      <c r="N314" s="59"/>
      <c r="O314" s="60">
        <f>IF(J314=0,"",J314/I313)</f>
        <v>1</v>
      </c>
      <c r="P314" s="19">
        <v>53</v>
      </c>
      <c r="Q314" s="61">
        <f t="shared" si="26"/>
        <v>1</v>
      </c>
      <c r="R314" s="61">
        <f t="shared" si="27"/>
        <v>0</v>
      </c>
    </row>
    <row r="315" spans="1:19" ht="15.75" customHeight="1" x14ac:dyDescent="0.25">
      <c r="A315" s="6">
        <v>2301</v>
      </c>
      <c r="B315" s="7"/>
      <c r="C315" s="7"/>
      <c r="D315" s="7"/>
      <c r="E315" s="7"/>
      <c r="F315" s="7"/>
      <c r="G315" s="7"/>
      <c r="H315" s="7"/>
      <c r="I315" s="7"/>
      <c r="J315" s="7">
        <v>11</v>
      </c>
      <c r="K315" s="8">
        <v>7</v>
      </c>
      <c r="L315" s="58"/>
      <c r="M315" s="2"/>
      <c r="N315" s="5"/>
      <c r="O315" s="62"/>
      <c r="P315" s="63">
        <v>19</v>
      </c>
      <c r="Q315" s="64"/>
      <c r="R315" s="65"/>
    </row>
    <row r="316" spans="1:19" ht="15.75" customHeight="1" x14ac:dyDescent="0.25">
      <c r="A316" s="6">
        <v>2302</v>
      </c>
      <c r="B316" s="7"/>
      <c r="C316" s="7"/>
      <c r="D316" s="7"/>
      <c r="E316" s="7"/>
      <c r="F316" s="7"/>
      <c r="G316" s="7"/>
      <c r="H316" s="7"/>
      <c r="I316" s="7"/>
      <c r="J316" s="7">
        <v>9</v>
      </c>
      <c r="K316" s="8">
        <v>10</v>
      </c>
      <c r="L316" s="58"/>
      <c r="M316" s="2"/>
      <c r="N316" s="5"/>
      <c r="O316" s="66"/>
      <c r="P316" s="67">
        <v>12</v>
      </c>
      <c r="Q316" s="68"/>
      <c r="R316" s="66"/>
    </row>
    <row r="317" spans="1:19" ht="15.75" customHeight="1" x14ac:dyDescent="0.25">
      <c r="A317" s="6">
        <v>2401</v>
      </c>
      <c r="B317" s="7"/>
      <c r="C317" s="7"/>
      <c r="D317" s="7"/>
      <c r="E317" s="7"/>
      <c r="F317" s="7"/>
      <c r="G317" s="7"/>
      <c r="H317" s="7"/>
      <c r="I317" s="7"/>
      <c r="J317" s="7">
        <v>2</v>
      </c>
      <c r="K317" s="8">
        <v>1</v>
      </c>
      <c r="L317" s="58"/>
      <c r="M317" s="2"/>
      <c r="N317" s="5"/>
      <c r="O317" s="66"/>
      <c r="P317" s="67">
        <v>2</v>
      </c>
      <c r="Q317" s="68"/>
      <c r="R317" s="66"/>
    </row>
    <row r="318" spans="1:19" ht="15.75" customHeight="1" x14ac:dyDescent="0.25">
      <c r="A318" s="6">
        <v>2402</v>
      </c>
      <c r="B318" s="7"/>
      <c r="C318" s="7"/>
      <c r="D318" s="7"/>
      <c r="E318" s="7"/>
      <c r="F318" s="7"/>
      <c r="G318" s="7"/>
      <c r="H318" s="7"/>
      <c r="I318" s="7"/>
      <c r="J318" s="7"/>
      <c r="K318" s="8"/>
      <c r="L318" s="58"/>
      <c r="M318" s="2"/>
      <c r="N318" s="5"/>
      <c r="O318" s="66"/>
      <c r="P318" s="67"/>
      <c r="Q318" s="68"/>
      <c r="R318" s="66"/>
    </row>
    <row r="319" spans="1:19" ht="15.75" customHeight="1" x14ac:dyDescent="0.25">
      <c r="A319" s="6">
        <v>2501</v>
      </c>
      <c r="B319" s="7"/>
      <c r="C319" s="7"/>
      <c r="D319" s="7"/>
      <c r="E319" s="7"/>
      <c r="F319" s="7"/>
      <c r="G319" s="7"/>
      <c r="H319" s="7"/>
      <c r="I319" s="7"/>
      <c r="J319" s="7"/>
      <c r="K319" s="8"/>
      <c r="L319" s="58"/>
      <c r="M319" s="2"/>
      <c r="N319" s="5"/>
      <c r="O319" s="16"/>
      <c r="P319" s="22"/>
      <c r="Q319" s="28"/>
      <c r="R319" s="26"/>
    </row>
    <row r="320" spans="1:19" ht="15.75" customHeight="1" x14ac:dyDescent="0.25">
      <c r="A320" s="6">
        <v>2502</v>
      </c>
      <c r="B320" s="7"/>
      <c r="C320" s="7"/>
      <c r="D320" s="7"/>
      <c r="E320" s="7"/>
      <c r="F320" s="7"/>
      <c r="G320" s="7"/>
      <c r="H320" s="7"/>
      <c r="I320" s="7"/>
      <c r="J320" s="7"/>
      <c r="K320" s="8"/>
      <c r="L320" s="58"/>
      <c r="M320" s="2"/>
      <c r="N320" s="5"/>
      <c r="O320" s="29" t="s">
        <v>20</v>
      </c>
      <c r="P320" s="30">
        <v>20</v>
      </c>
      <c r="Q320" s="31">
        <f>K323</f>
        <v>48</v>
      </c>
      <c r="R320" s="32" t="s">
        <v>4</v>
      </c>
    </row>
    <row r="321" spans="1:19" ht="15.75" customHeight="1" x14ac:dyDescent="0.25">
      <c r="A321" s="6">
        <v>2601</v>
      </c>
      <c r="B321" s="7"/>
      <c r="C321" s="7"/>
      <c r="D321" s="7"/>
      <c r="E321" s="7"/>
      <c r="F321" s="7"/>
      <c r="G321" s="7"/>
      <c r="H321" s="7"/>
      <c r="I321" s="7"/>
      <c r="J321" s="7"/>
      <c r="K321" s="8"/>
      <c r="L321" s="58"/>
      <c r="M321" s="2"/>
      <c r="N321" s="5"/>
      <c r="O321" s="33" t="s">
        <v>21</v>
      </c>
      <c r="P321" s="34">
        <f>IF(P320/B306=0,"",P320/B306)</f>
        <v>0.25316455696202533</v>
      </c>
      <c r="Q321" s="35">
        <f>IF(P320/Q320=0,"",P320/Q320)</f>
        <v>0.41666666666666669</v>
      </c>
      <c r="R321" s="36" t="s">
        <v>22</v>
      </c>
    </row>
    <row r="322" spans="1:19" ht="15.75" customHeight="1" x14ac:dyDescent="0.25">
      <c r="A322" s="6">
        <v>2602</v>
      </c>
      <c r="B322" s="7"/>
      <c r="C322" s="7"/>
      <c r="D322" s="7"/>
      <c r="E322" s="7"/>
      <c r="F322" s="7"/>
      <c r="G322" s="7"/>
      <c r="H322" s="7"/>
      <c r="I322" s="7"/>
      <c r="J322" s="7"/>
      <c r="K322" s="8"/>
      <c r="L322" s="69"/>
      <c r="M322" s="40"/>
      <c r="N322" s="41"/>
      <c r="O322" s="40"/>
      <c r="P322" s="41"/>
      <c r="Q322" s="41"/>
      <c r="R322" s="42"/>
    </row>
    <row r="323" spans="1:19" ht="18" customHeight="1" x14ac:dyDescent="0.25">
      <c r="A323" s="1"/>
      <c r="B323" s="5"/>
      <c r="C323" s="5"/>
      <c r="D323" s="110" t="s">
        <v>23</v>
      </c>
      <c r="E323" s="111"/>
      <c r="F323" s="111"/>
      <c r="G323" s="111"/>
      <c r="H323" s="111"/>
      <c r="I323" s="111"/>
      <c r="J323" s="112"/>
      <c r="K323" s="43">
        <f>SUM(K306:K319)</f>
        <v>48</v>
      </c>
      <c r="L323" s="44">
        <f>IF(K314=0,"",K314/B306)</f>
        <v>0.379746835443038</v>
      </c>
      <c r="M323" s="44">
        <f>IF(K323=0,"",K323/B306)</f>
        <v>0.60759493670886078</v>
      </c>
      <c r="N323" s="44">
        <f>IF(K314=0,"",M323-L323)</f>
        <v>0.22784810126582278</v>
      </c>
      <c r="O323" s="2"/>
      <c r="P323" s="5"/>
      <c r="Q323" s="3"/>
      <c r="R323" s="2"/>
    </row>
    <row r="324" spans="1:19" ht="12.75" customHeight="1" x14ac:dyDescent="0.2"/>
    <row r="325" spans="1:19" ht="12.75" customHeight="1" x14ac:dyDescent="0.2"/>
    <row r="326" spans="1:19" ht="26.25" customHeight="1" x14ac:dyDescent="0.4">
      <c r="B326" s="113" t="s">
        <v>24</v>
      </c>
      <c r="C326" s="114"/>
      <c r="D326" s="114"/>
      <c r="E326" s="114"/>
      <c r="F326" s="114"/>
      <c r="G326" s="114"/>
      <c r="H326" s="114"/>
      <c r="I326" s="114"/>
      <c r="J326" s="114"/>
      <c r="K326" s="70" t="s">
        <v>44</v>
      </c>
      <c r="L326" s="2"/>
      <c r="M326" s="2"/>
      <c r="N326" s="5"/>
      <c r="O326" s="2"/>
      <c r="P326" s="5"/>
      <c r="Q326" s="5"/>
      <c r="R326" s="5"/>
    </row>
    <row r="327" spans="1:19" ht="20.25" customHeight="1" x14ac:dyDescent="0.2">
      <c r="A327" s="115" t="s">
        <v>2</v>
      </c>
      <c r="B327" s="116" t="s">
        <v>3</v>
      </c>
      <c r="C327" s="111"/>
      <c r="D327" s="111"/>
      <c r="E327" s="111"/>
      <c r="F327" s="111"/>
      <c r="G327" s="111"/>
      <c r="H327" s="111"/>
      <c r="I327" s="111"/>
      <c r="J327" s="112"/>
      <c r="K327" s="119" t="s">
        <v>4</v>
      </c>
      <c r="L327" s="108" t="s">
        <v>5</v>
      </c>
      <c r="M327" s="108" t="s">
        <v>6</v>
      </c>
      <c r="N327" s="106" t="s">
        <v>7</v>
      </c>
      <c r="O327" s="108" t="s">
        <v>8</v>
      </c>
      <c r="P327" s="109" t="s">
        <v>9</v>
      </c>
      <c r="Q327" s="109" t="s">
        <v>10</v>
      </c>
      <c r="R327" s="108" t="s">
        <v>11</v>
      </c>
    </row>
    <row r="328" spans="1:19" ht="15.75" customHeight="1" x14ac:dyDescent="0.25">
      <c r="A328" s="107"/>
      <c r="B328" s="6" t="s">
        <v>12</v>
      </c>
      <c r="C328" s="6" t="s">
        <v>13</v>
      </c>
      <c r="D328" s="6" t="s">
        <v>14</v>
      </c>
      <c r="E328" s="6" t="s">
        <v>15</v>
      </c>
      <c r="F328" s="6" t="s">
        <v>16</v>
      </c>
      <c r="G328" s="6" t="s">
        <v>17</v>
      </c>
      <c r="H328" s="6" t="s">
        <v>18</v>
      </c>
      <c r="I328" s="6" t="s">
        <v>19</v>
      </c>
      <c r="J328" s="6" t="s">
        <v>47</v>
      </c>
      <c r="K328" s="120"/>
      <c r="L328" s="107"/>
      <c r="M328" s="107"/>
      <c r="N328" s="107"/>
      <c r="O328" s="107"/>
      <c r="P328" s="107"/>
      <c r="Q328" s="107"/>
      <c r="R328" s="107"/>
    </row>
    <row r="329" spans="1:19" ht="15.75" customHeight="1" x14ac:dyDescent="0.25">
      <c r="A329" s="6">
        <v>1901</v>
      </c>
      <c r="B329" s="7">
        <v>16</v>
      </c>
      <c r="C329" s="7"/>
      <c r="D329" s="7"/>
      <c r="E329" s="7"/>
      <c r="F329" s="7"/>
      <c r="G329" s="7"/>
      <c r="H329" s="7"/>
      <c r="I329" s="7"/>
      <c r="J329" s="7"/>
      <c r="K329" s="8"/>
      <c r="L329" s="53"/>
      <c r="M329" s="54"/>
      <c r="N329" s="55"/>
      <c r="O329" s="56"/>
      <c r="P329" s="13">
        <f>B329</f>
        <v>16</v>
      </c>
      <c r="Q329" s="57"/>
      <c r="R329" s="56"/>
    </row>
    <row r="330" spans="1:19" ht="15.75" customHeight="1" x14ac:dyDescent="0.25">
      <c r="A330" s="6">
        <v>1902</v>
      </c>
      <c r="B330" s="7"/>
      <c r="C330" s="7">
        <v>13</v>
      </c>
      <c r="D330" s="7"/>
      <c r="E330" s="7"/>
      <c r="F330" s="7"/>
      <c r="G330" s="7"/>
      <c r="H330" s="7"/>
      <c r="I330" s="7"/>
      <c r="J330" s="7"/>
      <c r="K330" s="8"/>
      <c r="L330" s="58"/>
      <c r="M330" s="2"/>
      <c r="N330" s="59"/>
      <c r="O330" s="18">
        <f>IF(C330=0,"",C330/B329)</f>
        <v>0.8125</v>
      </c>
      <c r="P330" s="19">
        <v>13</v>
      </c>
      <c r="Q330" s="20">
        <f t="shared" ref="Q330:Q337" si="28">IF(P330=0,"",P330/P329)</f>
        <v>0.8125</v>
      </c>
      <c r="R330" s="20">
        <f t="shared" ref="R330:R337" si="29">IF(P330=0,"",100%-Q330)</f>
        <v>0.1875</v>
      </c>
    </row>
    <row r="331" spans="1:19" ht="15.75" customHeight="1" x14ac:dyDescent="0.25">
      <c r="A331" s="6">
        <v>2001</v>
      </c>
      <c r="B331" s="7"/>
      <c r="C331" s="7"/>
      <c r="D331" s="7">
        <v>11</v>
      </c>
      <c r="E331" s="7"/>
      <c r="F331" s="7"/>
      <c r="G331" s="7"/>
      <c r="H331" s="7"/>
      <c r="I331" s="7"/>
      <c r="J331" s="7"/>
      <c r="K331" s="8"/>
      <c r="L331" s="58"/>
      <c r="M331" s="2"/>
      <c r="N331" s="59"/>
      <c r="O331" s="18">
        <f>IF(D331=0,"",D331/C330)</f>
        <v>0.84615384615384615</v>
      </c>
      <c r="P331" s="19">
        <v>11</v>
      </c>
      <c r="Q331" s="20">
        <f t="shared" si="28"/>
        <v>0.84615384615384615</v>
      </c>
      <c r="R331" s="20">
        <f t="shared" si="29"/>
        <v>0.15384615384615385</v>
      </c>
      <c r="S331" s="48">
        <f>P331/P329</f>
        <v>0.6875</v>
      </c>
    </row>
    <row r="332" spans="1:19" ht="15.75" customHeight="1" x14ac:dyDescent="0.25">
      <c r="A332" s="6">
        <v>2002</v>
      </c>
      <c r="B332" s="7"/>
      <c r="C332" s="7"/>
      <c r="D332" s="7"/>
      <c r="E332" s="7">
        <v>10</v>
      </c>
      <c r="F332" s="7"/>
      <c r="G332" s="7"/>
      <c r="H332" s="7"/>
      <c r="I332" s="7"/>
      <c r="J332" s="7"/>
      <c r="K332" s="8"/>
      <c r="L332" s="58"/>
      <c r="M332" s="2"/>
      <c r="N332" s="59"/>
      <c r="O332" s="18">
        <f>IF(E332=0,"",E332/D331)</f>
        <v>0.90909090909090906</v>
      </c>
      <c r="P332" s="19">
        <v>11</v>
      </c>
      <c r="Q332" s="20">
        <f t="shared" si="28"/>
        <v>1</v>
      </c>
      <c r="R332" s="20">
        <f t="shared" si="29"/>
        <v>0</v>
      </c>
    </row>
    <row r="333" spans="1:19" ht="15.75" customHeight="1" x14ac:dyDescent="0.25">
      <c r="A333" s="6">
        <v>2101</v>
      </c>
      <c r="B333" s="7"/>
      <c r="C333" s="7"/>
      <c r="D333" s="7"/>
      <c r="E333" s="7"/>
      <c r="F333" s="7">
        <v>9</v>
      </c>
      <c r="G333" s="7"/>
      <c r="H333" s="7"/>
      <c r="I333" s="7"/>
      <c r="J333" s="7"/>
      <c r="K333" s="8"/>
      <c r="L333" s="58"/>
      <c r="M333" s="2"/>
      <c r="N333" s="59"/>
      <c r="O333" s="18">
        <f>IF(F333=0,"",F333/E332)</f>
        <v>0.9</v>
      </c>
      <c r="P333" s="19">
        <v>10</v>
      </c>
      <c r="Q333" s="20">
        <f t="shared" si="28"/>
        <v>0.90909090909090906</v>
      </c>
      <c r="R333" s="20">
        <f t="shared" si="29"/>
        <v>9.0909090909090939E-2</v>
      </c>
    </row>
    <row r="334" spans="1:19" ht="15.75" customHeight="1" x14ac:dyDescent="0.25">
      <c r="A334" s="6">
        <v>2102</v>
      </c>
      <c r="B334" s="7"/>
      <c r="C334" s="7"/>
      <c r="D334" s="7"/>
      <c r="E334" s="7"/>
      <c r="F334" s="7"/>
      <c r="G334" s="7">
        <v>9</v>
      </c>
      <c r="H334" s="7"/>
      <c r="I334" s="7"/>
      <c r="J334" s="7"/>
      <c r="K334" s="8"/>
      <c r="L334" s="58"/>
      <c r="M334" s="2"/>
      <c r="N334" s="59"/>
      <c r="O334" s="18">
        <f>IF(G334=0,"",G334/F333)</f>
        <v>1</v>
      </c>
      <c r="P334" s="19">
        <v>10</v>
      </c>
      <c r="Q334" s="20">
        <f t="shared" si="28"/>
        <v>1</v>
      </c>
      <c r="R334" s="20">
        <f t="shared" si="29"/>
        <v>0</v>
      </c>
    </row>
    <row r="335" spans="1:19" ht="15.75" customHeight="1" x14ac:dyDescent="0.25">
      <c r="A335" s="6">
        <v>2201</v>
      </c>
      <c r="B335" s="7"/>
      <c r="C335" s="7"/>
      <c r="D335" s="7"/>
      <c r="E335" s="7"/>
      <c r="F335" s="7"/>
      <c r="G335" s="7"/>
      <c r="H335" s="7">
        <v>9</v>
      </c>
      <c r="I335" s="7"/>
      <c r="J335" s="7"/>
      <c r="K335" s="8"/>
      <c r="L335" s="58"/>
      <c r="M335" s="2"/>
      <c r="N335" s="59"/>
      <c r="O335" s="18">
        <f>IF(H335=0,"",H335/G334)</f>
        <v>1</v>
      </c>
      <c r="P335" s="19">
        <v>10</v>
      </c>
      <c r="Q335" s="20">
        <f t="shared" si="28"/>
        <v>1</v>
      </c>
      <c r="R335" s="20">
        <f t="shared" si="29"/>
        <v>0</v>
      </c>
    </row>
    <row r="336" spans="1:19" ht="15.75" customHeight="1" x14ac:dyDescent="0.25">
      <c r="A336" s="6">
        <v>2202</v>
      </c>
      <c r="B336" s="7"/>
      <c r="C336" s="7"/>
      <c r="D336" s="7"/>
      <c r="E336" s="7"/>
      <c r="F336" s="7"/>
      <c r="G336" s="7"/>
      <c r="H336" s="7"/>
      <c r="I336" s="7">
        <v>8</v>
      </c>
      <c r="J336" s="7"/>
      <c r="K336" s="8"/>
      <c r="L336" s="58"/>
      <c r="M336" s="2"/>
      <c r="N336" s="59"/>
      <c r="O336" s="18">
        <f>IF(I336=0,"",I336/H335)</f>
        <v>0.88888888888888884</v>
      </c>
      <c r="P336" s="19">
        <v>10</v>
      </c>
      <c r="Q336" s="20">
        <f t="shared" si="28"/>
        <v>1</v>
      </c>
      <c r="R336" s="20">
        <f t="shared" si="29"/>
        <v>0</v>
      </c>
    </row>
    <row r="337" spans="1:18" ht="15.75" customHeight="1" x14ac:dyDescent="0.25">
      <c r="A337" s="6">
        <v>2301</v>
      </c>
      <c r="B337" s="7"/>
      <c r="C337" s="7"/>
      <c r="D337" s="7"/>
      <c r="E337" s="7"/>
      <c r="F337" s="7"/>
      <c r="G337" s="7"/>
      <c r="H337" s="7"/>
      <c r="I337" s="7"/>
      <c r="J337" s="7">
        <v>7</v>
      </c>
      <c r="K337" s="8">
        <v>7</v>
      </c>
      <c r="L337" s="58"/>
      <c r="M337" s="2"/>
      <c r="N337" s="59"/>
      <c r="O337" s="60">
        <f>IF(J337=0,"",J337/I336)</f>
        <v>0.875</v>
      </c>
      <c r="P337" s="19">
        <v>10</v>
      </c>
      <c r="Q337" s="61">
        <f t="shared" si="28"/>
        <v>1</v>
      </c>
      <c r="R337" s="61">
        <f t="shared" si="29"/>
        <v>0</v>
      </c>
    </row>
    <row r="338" spans="1:18" ht="15.75" customHeight="1" x14ac:dyDescent="0.25">
      <c r="A338" s="6">
        <v>2302</v>
      </c>
      <c r="B338" s="7"/>
      <c r="C338" s="7"/>
      <c r="D338" s="7"/>
      <c r="E338" s="7"/>
      <c r="F338" s="7"/>
      <c r="G338" s="7"/>
      <c r="H338" s="7"/>
      <c r="I338" s="7"/>
      <c r="J338" s="7">
        <v>2</v>
      </c>
      <c r="K338" s="8">
        <v>2</v>
      </c>
      <c r="L338" s="58"/>
      <c r="M338" s="2"/>
      <c r="N338" s="5"/>
      <c r="O338" s="62"/>
      <c r="P338" s="63">
        <v>3</v>
      </c>
      <c r="Q338" s="64"/>
      <c r="R338" s="65"/>
    </row>
    <row r="339" spans="1:18" ht="15.75" customHeight="1" x14ac:dyDescent="0.25">
      <c r="A339" s="6">
        <v>2401</v>
      </c>
      <c r="B339" s="7"/>
      <c r="C339" s="7"/>
      <c r="D339" s="7"/>
      <c r="E339" s="7"/>
      <c r="F339" s="7"/>
      <c r="G339" s="7"/>
      <c r="H339" s="7"/>
      <c r="I339" s="7"/>
      <c r="J339" s="7">
        <v>1</v>
      </c>
      <c r="K339" s="8">
        <v>1</v>
      </c>
      <c r="L339" s="58"/>
      <c r="M339" s="2"/>
      <c r="N339" s="5"/>
      <c r="O339" s="66"/>
      <c r="P339" s="67">
        <v>1</v>
      </c>
      <c r="Q339" s="68"/>
      <c r="R339" s="66"/>
    </row>
    <row r="340" spans="1:18" ht="15.75" customHeight="1" x14ac:dyDescent="0.25">
      <c r="A340" s="6">
        <v>2402</v>
      </c>
      <c r="B340" s="7"/>
      <c r="C340" s="7"/>
      <c r="D340" s="7"/>
      <c r="E340" s="7"/>
      <c r="F340" s="7"/>
      <c r="G340" s="7"/>
      <c r="H340" s="7"/>
      <c r="I340" s="7"/>
      <c r="J340" s="7"/>
      <c r="K340" s="8"/>
      <c r="L340" s="58"/>
      <c r="M340" s="2"/>
      <c r="N340" s="5"/>
      <c r="O340" s="66"/>
      <c r="P340" s="67"/>
      <c r="Q340" s="68"/>
      <c r="R340" s="66"/>
    </row>
    <row r="341" spans="1:18" ht="15.75" customHeight="1" x14ac:dyDescent="0.25">
      <c r="A341" s="6">
        <v>2501</v>
      </c>
      <c r="B341" s="7"/>
      <c r="C341" s="7"/>
      <c r="D341" s="7"/>
      <c r="E341" s="7"/>
      <c r="F341" s="7"/>
      <c r="G341" s="7"/>
      <c r="H341" s="7"/>
      <c r="I341" s="7"/>
      <c r="J341" s="7"/>
      <c r="K341" s="8"/>
      <c r="L341" s="58"/>
      <c r="M341" s="2"/>
      <c r="N341" s="5"/>
      <c r="O341" s="66"/>
      <c r="P341" s="67"/>
      <c r="Q341" s="68"/>
      <c r="R341" s="66"/>
    </row>
    <row r="342" spans="1:18" ht="15.75" customHeight="1" x14ac:dyDescent="0.25">
      <c r="A342" s="6">
        <v>2502</v>
      </c>
      <c r="B342" s="7"/>
      <c r="C342" s="7"/>
      <c r="D342" s="7"/>
      <c r="E342" s="7"/>
      <c r="F342" s="7"/>
      <c r="G342" s="7"/>
      <c r="H342" s="7"/>
      <c r="I342" s="7"/>
      <c r="J342" s="7"/>
      <c r="K342" s="8"/>
      <c r="L342" s="58"/>
      <c r="M342" s="2"/>
      <c r="N342" s="5"/>
      <c r="O342" s="16"/>
      <c r="P342" s="22"/>
      <c r="Q342" s="28"/>
      <c r="R342" s="26"/>
    </row>
    <row r="343" spans="1:18" ht="15.75" customHeight="1" x14ac:dyDescent="0.25">
      <c r="A343" s="6">
        <v>2601</v>
      </c>
      <c r="B343" s="7"/>
      <c r="C343" s="7"/>
      <c r="D343" s="7"/>
      <c r="E343" s="7"/>
      <c r="F343" s="7"/>
      <c r="G343" s="7"/>
      <c r="H343" s="7"/>
      <c r="I343" s="7"/>
      <c r="J343" s="7"/>
      <c r="K343" s="8"/>
      <c r="L343" s="58"/>
      <c r="M343" s="2"/>
      <c r="N343" s="5"/>
      <c r="O343" s="29" t="s">
        <v>20</v>
      </c>
      <c r="P343" s="30">
        <v>3</v>
      </c>
      <c r="Q343" s="31">
        <f>IF(SUM(K331:K339)=0,"",SUM(K331:K339))</f>
        <v>10</v>
      </c>
      <c r="R343" s="32" t="s">
        <v>4</v>
      </c>
    </row>
    <row r="344" spans="1:18" ht="15.75" customHeight="1" x14ac:dyDescent="0.25">
      <c r="A344" s="6">
        <v>2602</v>
      </c>
      <c r="B344" s="7"/>
      <c r="C344" s="7"/>
      <c r="D344" s="7"/>
      <c r="E344" s="7"/>
      <c r="F344" s="7"/>
      <c r="G344" s="7"/>
      <c r="H344" s="7"/>
      <c r="I344" s="7"/>
      <c r="J344" s="7"/>
      <c r="K344" s="8"/>
      <c r="L344" s="58"/>
      <c r="M344" s="2"/>
      <c r="N344" s="5"/>
      <c r="O344" s="33" t="s">
        <v>21</v>
      </c>
      <c r="P344" s="34">
        <f>IF(P343/B329=0,"",P343/B329)</f>
        <v>0.1875</v>
      </c>
      <c r="Q344" s="35">
        <f>IF(P343/Q343=0,"",P343/Q343)</f>
        <v>0.3</v>
      </c>
      <c r="R344" s="36" t="s">
        <v>22</v>
      </c>
    </row>
    <row r="345" spans="1:18" ht="15.75" customHeight="1" x14ac:dyDescent="0.25">
      <c r="A345" s="6">
        <v>2701</v>
      </c>
      <c r="B345" s="7"/>
      <c r="C345" s="7"/>
      <c r="D345" s="7"/>
      <c r="E345" s="7"/>
      <c r="F345" s="7"/>
      <c r="G345" s="7"/>
      <c r="H345" s="7"/>
      <c r="I345" s="7"/>
      <c r="J345" s="7"/>
      <c r="K345" s="8"/>
      <c r="L345" s="69"/>
      <c r="M345" s="40"/>
      <c r="N345" s="41"/>
      <c r="O345" s="40"/>
      <c r="P345" s="41"/>
      <c r="Q345" s="41"/>
      <c r="R345" s="42"/>
    </row>
    <row r="346" spans="1:18" ht="18" customHeight="1" x14ac:dyDescent="0.25">
      <c r="A346" s="1"/>
      <c r="B346" s="5"/>
      <c r="C346" s="5"/>
      <c r="D346" s="110" t="s">
        <v>23</v>
      </c>
      <c r="E346" s="111"/>
      <c r="F346" s="111"/>
      <c r="G346" s="111"/>
      <c r="H346" s="111"/>
      <c r="I346" s="111"/>
      <c r="J346" s="112"/>
      <c r="K346" s="43">
        <f>SUM(K329:K342)</f>
        <v>10</v>
      </c>
      <c r="L346" s="44">
        <f>IF(K337=0,"",K337/B329)</f>
        <v>0.4375</v>
      </c>
      <c r="M346" s="44">
        <f>IF(K346=0,"",K346/B329)</f>
        <v>0.625</v>
      </c>
      <c r="N346" s="44">
        <f>IF(K337=0,"",M346-L346)</f>
        <v>0.1875</v>
      </c>
      <c r="O346" s="2"/>
      <c r="P346" s="5"/>
      <c r="Q346" s="3"/>
      <c r="R346" s="2"/>
    </row>
    <row r="347" spans="1:18" ht="12.75" customHeight="1" x14ac:dyDescent="0.2"/>
    <row r="348" spans="1:18" ht="12.75" customHeight="1" x14ac:dyDescent="0.2"/>
    <row r="349" spans="1:18" ht="26.25" customHeight="1" x14ac:dyDescent="0.4">
      <c r="B349" s="113" t="s">
        <v>24</v>
      </c>
      <c r="C349" s="114"/>
      <c r="D349" s="114"/>
      <c r="E349" s="114"/>
      <c r="F349" s="114"/>
      <c r="G349" s="114"/>
      <c r="H349" s="114"/>
      <c r="I349" s="114"/>
      <c r="J349" s="114"/>
      <c r="K349" s="70" t="s">
        <v>45</v>
      </c>
      <c r="L349" s="2"/>
      <c r="M349" s="2"/>
      <c r="N349" s="5"/>
      <c r="O349" s="2"/>
      <c r="P349" s="5"/>
      <c r="Q349" s="5"/>
      <c r="R349" s="5"/>
    </row>
    <row r="350" spans="1:18" ht="20.25" customHeight="1" x14ac:dyDescent="0.2">
      <c r="A350" s="115" t="s">
        <v>2</v>
      </c>
      <c r="B350" s="116" t="s">
        <v>3</v>
      </c>
      <c r="C350" s="111"/>
      <c r="D350" s="111"/>
      <c r="E350" s="111"/>
      <c r="F350" s="111"/>
      <c r="G350" s="111"/>
      <c r="H350" s="111"/>
      <c r="I350" s="111"/>
      <c r="J350" s="112"/>
      <c r="K350" s="119" t="s">
        <v>4</v>
      </c>
      <c r="L350" s="108" t="s">
        <v>5</v>
      </c>
      <c r="M350" s="108" t="s">
        <v>6</v>
      </c>
      <c r="N350" s="106" t="s">
        <v>7</v>
      </c>
      <c r="O350" s="108" t="s">
        <v>8</v>
      </c>
      <c r="P350" s="109" t="s">
        <v>9</v>
      </c>
      <c r="Q350" s="109" t="s">
        <v>10</v>
      </c>
      <c r="R350" s="108" t="s">
        <v>11</v>
      </c>
    </row>
    <row r="351" spans="1:18" ht="15.75" customHeight="1" x14ac:dyDescent="0.25">
      <c r="A351" s="107"/>
      <c r="B351" s="6" t="s">
        <v>12</v>
      </c>
      <c r="C351" s="6" t="s">
        <v>13</v>
      </c>
      <c r="D351" s="6" t="s">
        <v>14</v>
      </c>
      <c r="E351" s="6" t="s">
        <v>15</v>
      </c>
      <c r="F351" s="6" t="s">
        <v>16</v>
      </c>
      <c r="G351" s="6" t="s">
        <v>17</v>
      </c>
      <c r="H351" s="6" t="s">
        <v>18</v>
      </c>
      <c r="I351" s="6" t="s">
        <v>19</v>
      </c>
      <c r="J351" s="6" t="s">
        <v>47</v>
      </c>
      <c r="K351" s="120"/>
      <c r="L351" s="107"/>
      <c r="M351" s="107"/>
      <c r="N351" s="107"/>
      <c r="O351" s="107"/>
      <c r="P351" s="107"/>
      <c r="Q351" s="107"/>
      <c r="R351" s="107"/>
    </row>
    <row r="352" spans="1:18" ht="15.75" customHeight="1" x14ac:dyDescent="0.25">
      <c r="A352" s="6">
        <v>1902</v>
      </c>
      <c r="B352" s="7">
        <v>60</v>
      </c>
      <c r="C352" s="7"/>
      <c r="D352" s="7"/>
      <c r="E352" s="7"/>
      <c r="F352" s="7"/>
      <c r="G352" s="7"/>
      <c r="H352" s="7"/>
      <c r="I352" s="7"/>
      <c r="J352" s="7"/>
      <c r="K352" s="8"/>
      <c r="L352" s="53"/>
      <c r="M352" s="54"/>
      <c r="N352" s="55"/>
      <c r="O352" s="56"/>
      <c r="P352" s="13">
        <f>B352</f>
        <v>60</v>
      </c>
      <c r="Q352" s="57"/>
      <c r="R352" s="56"/>
    </row>
    <row r="353" spans="1:19" ht="15.75" customHeight="1" x14ac:dyDescent="0.25">
      <c r="A353" s="6">
        <v>2001</v>
      </c>
      <c r="B353" s="7"/>
      <c r="C353" s="7">
        <v>57</v>
      </c>
      <c r="D353" s="7"/>
      <c r="E353" s="7"/>
      <c r="F353" s="7"/>
      <c r="G353" s="7"/>
      <c r="H353" s="7"/>
      <c r="I353" s="7"/>
      <c r="J353" s="7"/>
      <c r="K353" s="8"/>
      <c r="L353" s="58"/>
      <c r="M353" s="2"/>
      <c r="N353" s="59"/>
      <c r="O353" s="18">
        <f>IF(C353=0,"",C353/B352)</f>
        <v>0.95</v>
      </c>
      <c r="P353" s="19">
        <v>57</v>
      </c>
      <c r="Q353" s="20">
        <f t="shared" ref="Q353:Q360" si="30">IF(P353=0,"",P353/P352)</f>
        <v>0.95</v>
      </c>
      <c r="R353" s="20">
        <f t="shared" ref="R353:R360" si="31">IF(P353=0,"",100%-Q353)</f>
        <v>5.0000000000000044E-2</v>
      </c>
    </row>
    <row r="354" spans="1:19" ht="15.75" customHeight="1" x14ac:dyDescent="0.25">
      <c r="A354" s="6">
        <v>2002</v>
      </c>
      <c r="B354" s="7"/>
      <c r="C354" s="7"/>
      <c r="D354" s="7">
        <v>48</v>
      </c>
      <c r="E354" s="7"/>
      <c r="F354" s="7"/>
      <c r="G354" s="7"/>
      <c r="H354" s="7"/>
      <c r="I354" s="7"/>
      <c r="J354" s="7"/>
      <c r="K354" s="8"/>
      <c r="L354" s="58"/>
      <c r="M354" s="2"/>
      <c r="N354" s="59"/>
      <c r="O354" s="18">
        <f>IF(D354=0,"",D354/C353)</f>
        <v>0.84210526315789469</v>
      </c>
      <c r="P354" s="19">
        <v>52</v>
      </c>
      <c r="Q354" s="20">
        <f t="shared" si="30"/>
        <v>0.91228070175438591</v>
      </c>
      <c r="R354" s="20">
        <f t="shared" si="31"/>
        <v>8.7719298245614086E-2</v>
      </c>
      <c r="S354" s="48">
        <f>P354/P352</f>
        <v>0.8666666666666667</v>
      </c>
    </row>
    <row r="355" spans="1:19" ht="15.75" customHeight="1" x14ac:dyDescent="0.25">
      <c r="A355" s="6">
        <v>2101</v>
      </c>
      <c r="B355" s="7"/>
      <c r="C355" s="7"/>
      <c r="D355" s="7"/>
      <c r="E355" s="7">
        <v>48</v>
      </c>
      <c r="F355" s="7"/>
      <c r="G355" s="7"/>
      <c r="H355" s="7"/>
      <c r="I355" s="7"/>
      <c r="J355" s="7"/>
      <c r="K355" s="8"/>
      <c r="L355" s="58"/>
      <c r="M355" s="2"/>
      <c r="N355" s="59"/>
      <c r="O355" s="18">
        <f>IF(E355=0,"",E355/D354)</f>
        <v>1</v>
      </c>
      <c r="P355" s="19">
        <v>50</v>
      </c>
      <c r="Q355" s="20">
        <f t="shared" si="30"/>
        <v>0.96153846153846156</v>
      </c>
      <c r="R355" s="20">
        <f t="shared" si="31"/>
        <v>3.8461538461538436E-2</v>
      </c>
    </row>
    <row r="356" spans="1:19" ht="15.75" customHeight="1" x14ac:dyDescent="0.25">
      <c r="A356" s="6">
        <v>2102</v>
      </c>
      <c r="B356" s="7"/>
      <c r="C356" s="7"/>
      <c r="D356" s="7"/>
      <c r="E356" s="7"/>
      <c r="F356" s="7">
        <v>47</v>
      </c>
      <c r="G356" s="7"/>
      <c r="H356" s="7"/>
      <c r="I356" s="7"/>
      <c r="J356" s="7"/>
      <c r="K356" s="8"/>
      <c r="L356" s="58"/>
      <c r="M356" s="2"/>
      <c r="N356" s="59"/>
      <c r="O356" s="18">
        <f>IF(F356=0,"",F356/E355)</f>
        <v>0.97916666666666663</v>
      </c>
      <c r="P356" s="19">
        <v>48</v>
      </c>
      <c r="Q356" s="20">
        <f t="shared" si="30"/>
        <v>0.96</v>
      </c>
      <c r="R356" s="20">
        <f t="shared" si="31"/>
        <v>4.0000000000000036E-2</v>
      </c>
    </row>
    <row r="357" spans="1:19" ht="15.75" customHeight="1" x14ac:dyDescent="0.25">
      <c r="A357" s="6">
        <v>2201</v>
      </c>
      <c r="B357" s="7"/>
      <c r="C357" s="7"/>
      <c r="D357" s="7"/>
      <c r="E357" s="7"/>
      <c r="F357" s="7"/>
      <c r="G357" s="7">
        <v>43</v>
      </c>
      <c r="H357" s="7"/>
      <c r="I357" s="7"/>
      <c r="J357" s="7"/>
      <c r="K357" s="8"/>
      <c r="L357" s="58"/>
      <c r="M357" s="2"/>
      <c r="N357" s="59"/>
      <c r="O357" s="18">
        <f>IF(G357=0,"",G357/F356)</f>
        <v>0.91489361702127658</v>
      </c>
      <c r="P357" s="19">
        <v>44</v>
      </c>
      <c r="Q357" s="20">
        <f t="shared" si="30"/>
        <v>0.91666666666666663</v>
      </c>
      <c r="R357" s="20">
        <f t="shared" si="31"/>
        <v>8.333333333333337E-2</v>
      </c>
    </row>
    <row r="358" spans="1:19" ht="15.75" customHeight="1" x14ac:dyDescent="0.25">
      <c r="A358" s="6">
        <v>2202</v>
      </c>
      <c r="B358" s="7"/>
      <c r="C358" s="7"/>
      <c r="D358" s="7"/>
      <c r="E358" s="7"/>
      <c r="F358" s="7"/>
      <c r="G358" s="7"/>
      <c r="H358" s="7">
        <v>33</v>
      </c>
      <c r="I358" s="7"/>
      <c r="J358" s="7"/>
      <c r="K358" s="71">
        <v>1</v>
      </c>
      <c r="L358" s="58"/>
      <c r="M358" s="2"/>
      <c r="N358" s="59"/>
      <c r="O358" s="18">
        <f>IF(H358=0,"",H358/G357)</f>
        <v>0.76744186046511631</v>
      </c>
      <c r="P358" s="19">
        <v>40</v>
      </c>
      <c r="Q358" s="20">
        <f t="shared" si="30"/>
        <v>0.90909090909090906</v>
      </c>
      <c r="R358" s="20">
        <f t="shared" si="31"/>
        <v>9.0909090909090939E-2</v>
      </c>
    </row>
    <row r="359" spans="1:19" ht="15.75" customHeight="1" x14ac:dyDescent="0.25">
      <c r="A359" s="6">
        <v>2301</v>
      </c>
      <c r="B359" s="7"/>
      <c r="C359" s="7"/>
      <c r="D359" s="7"/>
      <c r="E359" s="7"/>
      <c r="F359" s="7"/>
      <c r="G359" s="7"/>
      <c r="H359" s="7"/>
      <c r="I359" s="7">
        <v>32</v>
      </c>
      <c r="J359" s="7"/>
      <c r="K359" s="8"/>
      <c r="L359" s="58"/>
      <c r="M359" s="2"/>
      <c r="N359" s="59"/>
      <c r="O359" s="18">
        <f>IF(I359=0,"",I359/H358)</f>
        <v>0.96969696969696972</v>
      </c>
      <c r="P359" s="19">
        <v>39</v>
      </c>
      <c r="Q359" s="20">
        <f t="shared" si="30"/>
        <v>0.97499999999999998</v>
      </c>
      <c r="R359" s="20">
        <f t="shared" si="31"/>
        <v>2.5000000000000022E-2</v>
      </c>
    </row>
    <row r="360" spans="1:19" ht="15.75" customHeight="1" x14ac:dyDescent="0.25">
      <c r="A360" s="6">
        <v>2302</v>
      </c>
      <c r="B360" s="7"/>
      <c r="C360" s="7"/>
      <c r="D360" s="7"/>
      <c r="E360" s="7"/>
      <c r="F360" s="7"/>
      <c r="G360" s="7"/>
      <c r="H360" s="7"/>
      <c r="I360" s="7"/>
      <c r="J360" s="7">
        <v>32</v>
      </c>
      <c r="K360" s="8">
        <v>21</v>
      </c>
      <c r="L360" s="58"/>
      <c r="M360" s="2"/>
      <c r="N360" s="59"/>
      <c r="O360" s="60">
        <f>IF(J360=0,"",J360/I359)</f>
        <v>1</v>
      </c>
      <c r="P360" s="19">
        <v>39</v>
      </c>
      <c r="Q360" s="61">
        <f t="shared" si="30"/>
        <v>1</v>
      </c>
      <c r="R360" s="61">
        <f t="shared" si="31"/>
        <v>0</v>
      </c>
    </row>
    <row r="361" spans="1:19" ht="15.75" customHeight="1" x14ac:dyDescent="0.25">
      <c r="A361" s="6">
        <v>2401</v>
      </c>
      <c r="B361" s="7"/>
      <c r="C361" s="7"/>
      <c r="D361" s="7"/>
      <c r="E361" s="7"/>
      <c r="F361" s="7"/>
      <c r="G361" s="7"/>
      <c r="H361" s="7"/>
      <c r="I361" s="7"/>
      <c r="J361" s="7">
        <v>13</v>
      </c>
      <c r="K361" s="8">
        <v>10</v>
      </c>
      <c r="L361" s="58"/>
      <c r="M361" s="2"/>
      <c r="N361" s="5"/>
      <c r="O361" s="62"/>
      <c r="P361" s="63">
        <v>17</v>
      </c>
      <c r="Q361" s="64"/>
      <c r="R361" s="65"/>
    </row>
    <row r="362" spans="1:19" ht="15.75" customHeight="1" x14ac:dyDescent="0.25">
      <c r="A362" s="6">
        <v>2402</v>
      </c>
      <c r="B362" s="7"/>
      <c r="C362" s="7"/>
      <c r="D362" s="7"/>
      <c r="E362" s="7"/>
      <c r="F362" s="7"/>
      <c r="G362" s="7"/>
      <c r="H362" s="7"/>
      <c r="I362" s="7"/>
      <c r="J362" s="7"/>
      <c r="K362" s="8"/>
      <c r="L362" s="58"/>
      <c r="M362" s="2"/>
      <c r="N362" s="5"/>
      <c r="O362" s="66"/>
      <c r="P362" s="67"/>
      <c r="Q362" s="68"/>
      <c r="R362" s="66"/>
    </row>
    <row r="363" spans="1:19" ht="15.75" customHeight="1" x14ac:dyDescent="0.25">
      <c r="A363" s="6">
        <v>2501</v>
      </c>
      <c r="B363" s="7"/>
      <c r="C363" s="7"/>
      <c r="D363" s="7"/>
      <c r="E363" s="7"/>
      <c r="F363" s="7"/>
      <c r="G363" s="7"/>
      <c r="H363" s="7"/>
      <c r="I363" s="7"/>
      <c r="J363" s="7"/>
      <c r="K363" s="8"/>
      <c r="L363" s="58"/>
      <c r="M363" s="2"/>
      <c r="N363" s="5"/>
      <c r="O363" s="66"/>
      <c r="P363" s="67"/>
      <c r="Q363" s="68"/>
      <c r="R363" s="66"/>
    </row>
    <row r="364" spans="1:19" ht="15.75" customHeight="1" x14ac:dyDescent="0.25">
      <c r="A364" s="6">
        <v>2502</v>
      </c>
      <c r="B364" s="7"/>
      <c r="C364" s="7"/>
      <c r="D364" s="7"/>
      <c r="E364" s="7"/>
      <c r="F364" s="7"/>
      <c r="G364" s="7"/>
      <c r="H364" s="7"/>
      <c r="I364" s="7"/>
      <c r="J364" s="7"/>
      <c r="K364" s="8"/>
      <c r="L364" s="58"/>
      <c r="M364" s="2"/>
      <c r="N364" s="5"/>
      <c r="O364" s="66"/>
      <c r="P364" s="67"/>
      <c r="Q364" s="68"/>
      <c r="R364" s="66"/>
    </row>
    <row r="365" spans="1:19" ht="15.75" customHeight="1" x14ac:dyDescent="0.25">
      <c r="A365" s="6">
        <v>2601</v>
      </c>
      <c r="B365" s="7"/>
      <c r="C365" s="7"/>
      <c r="D365" s="7"/>
      <c r="E365" s="7"/>
      <c r="F365" s="7"/>
      <c r="G365" s="7"/>
      <c r="H365" s="7"/>
      <c r="I365" s="7"/>
      <c r="J365" s="7"/>
      <c r="K365" s="8"/>
      <c r="L365" s="58"/>
      <c r="M365" s="2"/>
      <c r="N365" s="5"/>
      <c r="O365" s="16"/>
      <c r="P365" s="22"/>
      <c r="Q365" s="28"/>
      <c r="R365" s="26"/>
    </row>
    <row r="366" spans="1:19" ht="15.75" customHeight="1" x14ac:dyDescent="0.25">
      <c r="A366" s="6">
        <v>2602</v>
      </c>
      <c r="B366" s="7"/>
      <c r="C366" s="7"/>
      <c r="D366" s="7"/>
      <c r="E366" s="7"/>
      <c r="F366" s="7"/>
      <c r="G366" s="7"/>
      <c r="H366" s="7"/>
      <c r="I366" s="7"/>
      <c r="J366" s="7"/>
      <c r="K366" s="8"/>
      <c r="L366" s="58"/>
      <c r="M366" s="2"/>
      <c r="N366" s="5"/>
      <c r="O366" s="29" t="s">
        <v>20</v>
      </c>
      <c r="P366" s="30">
        <v>1</v>
      </c>
      <c r="Q366" s="31">
        <f>IF(SUM(K354:K362)=0,"",SUM(K354:K362))</f>
        <v>32</v>
      </c>
      <c r="R366" s="32" t="s">
        <v>4</v>
      </c>
    </row>
    <row r="367" spans="1:19" ht="15.75" customHeight="1" x14ac:dyDescent="0.25">
      <c r="A367" s="6">
        <v>2701</v>
      </c>
      <c r="B367" s="7"/>
      <c r="C367" s="7"/>
      <c r="D367" s="7"/>
      <c r="E367" s="7"/>
      <c r="F367" s="7"/>
      <c r="G367" s="7"/>
      <c r="H367" s="7"/>
      <c r="I367" s="7"/>
      <c r="J367" s="7"/>
      <c r="K367" s="8"/>
      <c r="L367" s="58"/>
      <c r="M367" s="2"/>
      <c r="N367" s="5"/>
      <c r="O367" s="33" t="s">
        <v>21</v>
      </c>
      <c r="P367" s="34">
        <f>IF(P366/B352=0,"",P366/B352)</f>
        <v>1.6666666666666666E-2</v>
      </c>
      <c r="Q367" s="35">
        <f>IF(P366/Q366=0,"",P366/Q366)</f>
        <v>3.125E-2</v>
      </c>
      <c r="R367" s="36" t="s">
        <v>22</v>
      </c>
    </row>
    <row r="368" spans="1:19" ht="15.75" customHeight="1" x14ac:dyDescent="0.25">
      <c r="A368" s="6">
        <v>2702</v>
      </c>
      <c r="B368" s="7"/>
      <c r="C368" s="7"/>
      <c r="D368" s="7"/>
      <c r="E368" s="7"/>
      <c r="F368" s="7"/>
      <c r="G368" s="7"/>
      <c r="H368" s="7"/>
      <c r="I368" s="7"/>
      <c r="J368" s="7"/>
      <c r="K368" s="8"/>
      <c r="L368" s="69"/>
      <c r="M368" s="40"/>
      <c r="N368" s="41"/>
      <c r="O368" s="40"/>
      <c r="P368" s="41"/>
      <c r="Q368" s="41"/>
      <c r="R368" s="42"/>
    </row>
    <row r="369" spans="1:19" ht="18" customHeight="1" x14ac:dyDescent="0.25">
      <c r="A369" s="1"/>
      <c r="B369" s="5"/>
      <c r="C369" s="5"/>
      <c r="D369" s="110" t="s">
        <v>23</v>
      </c>
      <c r="E369" s="111"/>
      <c r="F369" s="111"/>
      <c r="G369" s="111"/>
      <c r="H369" s="111"/>
      <c r="I369" s="111"/>
      <c r="J369" s="112"/>
      <c r="K369" s="43">
        <f>SUM(K352:K365)</f>
        <v>32</v>
      </c>
      <c r="L369" s="44">
        <f>IF(K360=0,"",K360/B352)</f>
        <v>0.35</v>
      </c>
      <c r="M369" s="44">
        <f>IF(K369=0,"",K369/B352)</f>
        <v>0.53333333333333333</v>
      </c>
      <c r="N369" s="44">
        <f>IF(K360=0,"",M369-L369)</f>
        <v>0.18333333333333335</v>
      </c>
      <c r="O369" s="2"/>
      <c r="P369" s="5"/>
      <c r="Q369" s="3"/>
      <c r="R369" s="2"/>
    </row>
    <row r="370" spans="1:19" ht="12.75" customHeight="1" x14ac:dyDescent="0.2"/>
    <row r="371" spans="1:19" ht="12.75" customHeight="1" x14ac:dyDescent="0.2"/>
    <row r="372" spans="1:19" ht="26.25" customHeight="1" x14ac:dyDescent="0.4">
      <c r="B372" s="113" t="s">
        <v>24</v>
      </c>
      <c r="C372" s="114"/>
      <c r="D372" s="114"/>
      <c r="E372" s="114"/>
      <c r="F372" s="114"/>
      <c r="G372" s="114"/>
      <c r="H372" s="114"/>
      <c r="I372" s="114"/>
      <c r="J372" s="114"/>
      <c r="K372" s="70" t="s">
        <v>46</v>
      </c>
      <c r="L372" s="2"/>
      <c r="M372" s="2"/>
      <c r="N372" s="5"/>
      <c r="O372" s="2"/>
      <c r="P372" s="5"/>
      <c r="Q372" s="5"/>
      <c r="R372" s="5"/>
    </row>
    <row r="373" spans="1:19" ht="20.25" customHeight="1" x14ac:dyDescent="0.2">
      <c r="A373" s="115" t="s">
        <v>2</v>
      </c>
      <c r="B373" s="116" t="s">
        <v>3</v>
      </c>
      <c r="C373" s="111"/>
      <c r="D373" s="111"/>
      <c r="E373" s="111"/>
      <c r="F373" s="111"/>
      <c r="G373" s="111"/>
      <c r="H373" s="111"/>
      <c r="I373" s="111"/>
      <c r="J373" s="112"/>
      <c r="K373" s="119" t="s">
        <v>4</v>
      </c>
      <c r="L373" s="108" t="s">
        <v>5</v>
      </c>
      <c r="M373" s="108" t="s">
        <v>6</v>
      </c>
      <c r="N373" s="106" t="s">
        <v>7</v>
      </c>
      <c r="O373" s="108" t="s">
        <v>8</v>
      </c>
      <c r="P373" s="109" t="s">
        <v>9</v>
      </c>
      <c r="Q373" s="109" t="s">
        <v>10</v>
      </c>
      <c r="R373" s="108" t="s">
        <v>11</v>
      </c>
    </row>
    <row r="374" spans="1:19" ht="15.75" customHeight="1" x14ac:dyDescent="0.25">
      <c r="A374" s="107"/>
      <c r="B374" s="6" t="s">
        <v>12</v>
      </c>
      <c r="C374" s="6" t="s">
        <v>13</v>
      </c>
      <c r="D374" s="6" t="s">
        <v>14</v>
      </c>
      <c r="E374" s="6" t="s">
        <v>15</v>
      </c>
      <c r="F374" s="6" t="s">
        <v>16</v>
      </c>
      <c r="G374" s="6" t="s">
        <v>17</v>
      </c>
      <c r="H374" s="6" t="s">
        <v>18</v>
      </c>
      <c r="I374" s="6" t="s">
        <v>19</v>
      </c>
      <c r="J374" s="6" t="s">
        <v>47</v>
      </c>
      <c r="K374" s="120"/>
      <c r="L374" s="107"/>
      <c r="M374" s="107"/>
      <c r="N374" s="107"/>
      <c r="O374" s="107"/>
      <c r="P374" s="107"/>
      <c r="Q374" s="107"/>
      <c r="R374" s="107"/>
    </row>
    <row r="375" spans="1:19" ht="15.75" customHeight="1" x14ac:dyDescent="0.25">
      <c r="A375" s="6">
        <v>2001</v>
      </c>
      <c r="B375" s="7">
        <v>18</v>
      </c>
      <c r="C375" s="7"/>
      <c r="D375" s="7"/>
      <c r="E375" s="7"/>
      <c r="F375" s="7"/>
      <c r="G375" s="7"/>
      <c r="H375" s="7"/>
      <c r="I375" s="7"/>
      <c r="J375" s="7"/>
      <c r="K375" s="8"/>
      <c r="L375" s="53"/>
      <c r="M375" s="54"/>
      <c r="N375" s="55"/>
      <c r="O375" s="56"/>
      <c r="P375" s="13">
        <f>B375</f>
        <v>18</v>
      </c>
      <c r="Q375" s="57"/>
      <c r="R375" s="56"/>
    </row>
    <row r="376" spans="1:19" ht="15.75" customHeight="1" x14ac:dyDescent="0.25">
      <c r="A376" s="6">
        <v>2002</v>
      </c>
      <c r="B376" s="7"/>
      <c r="C376" s="7">
        <v>14</v>
      </c>
      <c r="D376" s="7"/>
      <c r="E376" s="7"/>
      <c r="F376" s="7"/>
      <c r="G376" s="7"/>
      <c r="H376" s="7"/>
      <c r="I376" s="7"/>
      <c r="J376" s="7"/>
      <c r="K376" s="8"/>
      <c r="L376" s="58"/>
      <c r="M376" s="2"/>
      <c r="N376" s="59"/>
      <c r="O376" s="18">
        <f>IF(C376=0,"",C376/B375)</f>
        <v>0.77777777777777779</v>
      </c>
      <c r="P376" s="19">
        <v>14</v>
      </c>
      <c r="Q376" s="20">
        <f t="shared" ref="Q376:Q383" si="32">IF(P376=0,"",P376/P375)</f>
        <v>0.77777777777777779</v>
      </c>
      <c r="R376" s="20">
        <f t="shared" ref="R376:R383" si="33">IF(P376=0,"",100%-Q376)</f>
        <v>0.22222222222222221</v>
      </c>
    </row>
    <row r="377" spans="1:19" ht="15.75" customHeight="1" x14ac:dyDescent="0.25">
      <c r="A377" s="6">
        <v>2101</v>
      </c>
      <c r="B377" s="7"/>
      <c r="C377" s="7"/>
      <c r="D377" s="7">
        <v>12</v>
      </c>
      <c r="E377" s="7"/>
      <c r="F377" s="7"/>
      <c r="G377" s="7"/>
      <c r="H377" s="7"/>
      <c r="I377" s="7"/>
      <c r="J377" s="7"/>
      <c r="K377" s="8"/>
      <c r="L377" s="58"/>
      <c r="M377" s="2"/>
      <c r="N377" s="59"/>
      <c r="O377" s="18">
        <f>IF(D377=0,"",D377/C376)</f>
        <v>0.8571428571428571</v>
      </c>
      <c r="P377" s="19">
        <v>12</v>
      </c>
      <c r="Q377" s="20">
        <f t="shared" si="32"/>
        <v>0.8571428571428571</v>
      </c>
      <c r="R377" s="20">
        <f t="shared" si="33"/>
        <v>0.1428571428571429</v>
      </c>
      <c r="S377" s="48">
        <f>P377/P375</f>
        <v>0.66666666666666663</v>
      </c>
    </row>
    <row r="378" spans="1:19" ht="15.75" customHeight="1" x14ac:dyDescent="0.25">
      <c r="A378" s="6">
        <v>2102</v>
      </c>
      <c r="B378" s="7"/>
      <c r="C378" s="7"/>
      <c r="D378" s="7"/>
      <c r="E378" s="7">
        <v>10</v>
      </c>
      <c r="F378" s="7"/>
      <c r="G378" s="7"/>
      <c r="H378" s="7"/>
      <c r="I378" s="7"/>
      <c r="J378" s="7"/>
      <c r="K378" s="8"/>
      <c r="L378" s="58"/>
      <c r="M378" s="2"/>
      <c r="N378" s="59"/>
      <c r="O378" s="18">
        <f>IF(E378=0,"",E378/D377)</f>
        <v>0.83333333333333337</v>
      </c>
      <c r="P378" s="19">
        <v>11</v>
      </c>
      <c r="Q378" s="20">
        <f t="shared" si="32"/>
        <v>0.91666666666666663</v>
      </c>
      <c r="R378" s="20">
        <f t="shared" si="33"/>
        <v>8.333333333333337E-2</v>
      </c>
    </row>
    <row r="379" spans="1:19" ht="15.75" customHeight="1" x14ac:dyDescent="0.25">
      <c r="A379" s="6">
        <v>2201</v>
      </c>
      <c r="B379" s="7"/>
      <c r="C379" s="7"/>
      <c r="D379" s="7"/>
      <c r="E379" s="7"/>
      <c r="F379" s="7">
        <v>9</v>
      </c>
      <c r="G379" s="7"/>
      <c r="H379" s="7"/>
      <c r="I379" s="7"/>
      <c r="J379" s="7"/>
      <c r="K379" s="8"/>
      <c r="L379" s="58"/>
      <c r="M379" s="2"/>
      <c r="N379" s="59"/>
      <c r="O379" s="18">
        <f>IF(F379=0,"",F379/E378)</f>
        <v>0.9</v>
      </c>
      <c r="P379" s="19">
        <v>11</v>
      </c>
      <c r="Q379" s="20">
        <f t="shared" si="32"/>
        <v>1</v>
      </c>
      <c r="R379" s="20">
        <f t="shared" si="33"/>
        <v>0</v>
      </c>
    </row>
    <row r="380" spans="1:19" ht="15.75" customHeight="1" x14ac:dyDescent="0.25">
      <c r="A380" s="6">
        <v>2202</v>
      </c>
      <c r="B380" s="7"/>
      <c r="C380" s="7"/>
      <c r="D380" s="7"/>
      <c r="E380" s="7"/>
      <c r="F380" s="7"/>
      <c r="G380" s="7">
        <v>9</v>
      </c>
      <c r="H380" s="7"/>
      <c r="I380" s="7"/>
      <c r="J380" s="7"/>
      <c r="K380" s="8"/>
      <c r="L380" s="58"/>
      <c r="M380" s="2"/>
      <c r="N380" s="59"/>
      <c r="O380" s="18">
        <f>IF(G380=0,"",G380/F379)</f>
        <v>1</v>
      </c>
      <c r="P380" s="19">
        <v>11</v>
      </c>
      <c r="Q380" s="20">
        <f t="shared" si="32"/>
        <v>1</v>
      </c>
      <c r="R380" s="20">
        <f t="shared" si="33"/>
        <v>0</v>
      </c>
    </row>
    <row r="381" spans="1:19" ht="15.75" customHeight="1" x14ac:dyDescent="0.25">
      <c r="A381" s="6">
        <v>2301</v>
      </c>
      <c r="B381" s="7"/>
      <c r="C381" s="7"/>
      <c r="D381" s="7"/>
      <c r="E381" s="7"/>
      <c r="F381" s="7"/>
      <c r="G381" s="7"/>
      <c r="H381" s="7">
        <v>9</v>
      </c>
      <c r="I381" s="7"/>
      <c r="J381" s="7"/>
      <c r="K381" s="8"/>
      <c r="L381" s="58"/>
      <c r="M381" s="2"/>
      <c r="N381" s="59"/>
      <c r="O381" s="18">
        <f>IF(H381=0,"",H381/G380)</f>
        <v>1</v>
      </c>
      <c r="P381" s="19">
        <v>11</v>
      </c>
      <c r="Q381" s="20">
        <f t="shared" si="32"/>
        <v>1</v>
      </c>
      <c r="R381" s="20">
        <f t="shared" si="33"/>
        <v>0</v>
      </c>
    </row>
    <row r="382" spans="1:19" ht="15.75" customHeight="1" x14ac:dyDescent="0.25">
      <c r="A382" s="6">
        <v>2302</v>
      </c>
      <c r="B382" s="7"/>
      <c r="C382" s="7"/>
      <c r="D382" s="7"/>
      <c r="E382" s="7"/>
      <c r="F382" s="7"/>
      <c r="G382" s="7"/>
      <c r="H382" s="7"/>
      <c r="I382" s="7">
        <v>8</v>
      </c>
      <c r="J382" s="7"/>
      <c r="K382" s="8"/>
      <c r="L382" s="58"/>
      <c r="M382" s="2"/>
      <c r="N382" s="59"/>
      <c r="O382" s="18">
        <f>IF(I382=0,"",I382/H381)</f>
        <v>0.88888888888888884</v>
      </c>
      <c r="P382" s="19">
        <v>9</v>
      </c>
      <c r="Q382" s="20">
        <f t="shared" si="32"/>
        <v>0.81818181818181823</v>
      </c>
      <c r="R382" s="20">
        <f t="shared" si="33"/>
        <v>0.18181818181818177</v>
      </c>
    </row>
    <row r="383" spans="1:19" ht="15.75" customHeight="1" x14ac:dyDescent="0.25">
      <c r="A383" s="6">
        <v>2401</v>
      </c>
      <c r="B383" s="7"/>
      <c r="C383" s="7"/>
      <c r="D383" s="7"/>
      <c r="E383" s="7"/>
      <c r="F383" s="7"/>
      <c r="G383" s="7"/>
      <c r="H383" s="7"/>
      <c r="I383" s="7"/>
      <c r="J383" s="7">
        <v>8</v>
      </c>
      <c r="K383" s="8">
        <v>3</v>
      </c>
      <c r="L383" s="58"/>
      <c r="M383" s="2"/>
      <c r="N383" s="59"/>
      <c r="O383" s="60">
        <f>IF(J383=0,"",J383/I382)</f>
        <v>1</v>
      </c>
      <c r="P383" s="19">
        <v>9</v>
      </c>
      <c r="Q383" s="61">
        <f t="shared" si="32"/>
        <v>1</v>
      </c>
      <c r="R383" s="61">
        <f t="shared" si="33"/>
        <v>0</v>
      </c>
    </row>
    <row r="384" spans="1:19" ht="15.75" customHeight="1" x14ac:dyDescent="0.25">
      <c r="A384" s="6">
        <v>2402</v>
      </c>
      <c r="B384" s="7"/>
      <c r="C384" s="7"/>
      <c r="D384" s="7"/>
      <c r="E384" s="7"/>
      <c r="F384" s="7"/>
      <c r="G384" s="7"/>
      <c r="H384" s="7"/>
      <c r="I384" s="7"/>
      <c r="J384" s="7"/>
      <c r="K384" s="8"/>
      <c r="L384" s="58"/>
      <c r="M384" s="2"/>
      <c r="N384" s="5"/>
      <c r="O384" s="62"/>
      <c r="P384" s="63"/>
      <c r="Q384" s="64"/>
      <c r="R384" s="65"/>
    </row>
    <row r="385" spans="1:19" ht="15.75" customHeight="1" x14ac:dyDescent="0.25">
      <c r="A385" s="6">
        <v>2501</v>
      </c>
      <c r="B385" s="7"/>
      <c r="C385" s="7"/>
      <c r="D385" s="7"/>
      <c r="E385" s="7"/>
      <c r="F385" s="7"/>
      <c r="G385" s="7"/>
      <c r="H385" s="7"/>
      <c r="I385" s="7"/>
      <c r="J385" s="7"/>
      <c r="K385" s="8"/>
      <c r="L385" s="58"/>
      <c r="M385" s="2"/>
      <c r="N385" s="5"/>
      <c r="O385" s="66"/>
      <c r="P385" s="67"/>
      <c r="Q385" s="68"/>
      <c r="R385" s="66"/>
    </row>
    <row r="386" spans="1:19" ht="15.75" customHeight="1" x14ac:dyDescent="0.25">
      <c r="A386" s="6">
        <v>2502</v>
      </c>
      <c r="B386" s="7"/>
      <c r="C386" s="7"/>
      <c r="D386" s="7"/>
      <c r="E386" s="7"/>
      <c r="F386" s="7"/>
      <c r="G386" s="7"/>
      <c r="H386" s="7"/>
      <c r="I386" s="7"/>
      <c r="J386" s="7"/>
      <c r="K386" s="8"/>
      <c r="L386" s="58"/>
      <c r="M386" s="2"/>
      <c r="N386" s="5"/>
      <c r="O386" s="66"/>
      <c r="P386" s="67"/>
      <c r="Q386" s="68"/>
      <c r="R386" s="66"/>
    </row>
    <row r="387" spans="1:19" ht="15.75" customHeight="1" x14ac:dyDescent="0.25">
      <c r="A387" s="6">
        <v>2601</v>
      </c>
      <c r="B387" s="7"/>
      <c r="C387" s="7"/>
      <c r="D387" s="7"/>
      <c r="E387" s="7"/>
      <c r="F387" s="7"/>
      <c r="G387" s="7"/>
      <c r="H387" s="7"/>
      <c r="I387" s="7"/>
      <c r="J387" s="7"/>
      <c r="K387" s="8"/>
      <c r="L387" s="58"/>
      <c r="M387" s="2"/>
      <c r="N387" s="5"/>
      <c r="O387" s="66"/>
      <c r="P387" s="67"/>
      <c r="Q387" s="68"/>
      <c r="R387" s="66"/>
    </row>
    <row r="388" spans="1:19" ht="15.75" customHeight="1" x14ac:dyDescent="0.25">
      <c r="A388" s="6">
        <v>2602</v>
      </c>
      <c r="B388" s="7"/>
      <c r="C388" s="7"/>
      <c r="D388" s="7"/>
      <c r="E388" s="7"/>
      <c r="F388" s="7"/>
      <c r="G388" s="7"/>
      <c r="H388" s="7"/>
      <c r="I388" s="7"/>
      <c r="J388" s="7"/>
      <c r="K388" s="8"/>
      <c r="L388" s="58"/>
      <c r="M388" s="2"/>
      <c r="N388" s="5"/>
      <c r="O388" s="16"/>
      <c r="P388" s="22"/>
      <c r="Q388" s="28"/>
      <c r="R388" s="26"/>
    </row>
    <row r="389" spans="1:19" ht="15.75" customHeight="1" x14ac:dyDescent="0.25">
      <c r="A389" s="6">
        <v>2701</v>
      </c>
      <c r="B389" s="7"/>
      <c r="C389" s="7"/>
      <c r="D389" s="7"/>
      <c r="E389" s="7"/>
      <c r="F389" s="7"/>
      <c r="G389" s="7"/>
      <c r="H389" s="7"/>
      <c r="I389" s="7"/>
      <c r="J389" s="7"/>
      <c r="K389" s="8"/>
      <c r="L389" s="58"/>
      <c r="M389" s="2"/>
      <c r="N389" s="5"/>
      <c r="O389" s="29" t="s">
        <v>20</v>
      </c>
      <c r="P389" s="30"/>
      <c r="Q389" s="31">
        <f>IF(SUM(K377:K385)=0,"",SUM(K377:K385))</f>
        <v>3</v>
      </c>
      <c r="R389" s="32" t="s">
        <v>4</v>
      </c>
    </row>
    <row r="390" spans="1:19" ht="15.75" customHeight="1" x14ac:dyDescent="0.25">
      <c r="A390" s="6">
        <v>2702</v>
      </c>
      <c r="B390" s="7"/>
      <c r="C390" s="7"/>
      <c r="D390" s="7"/>
      <c r="E390" s="7"/>
      <c r="F390" s="7"/>
      <c r="G390" s="7"/>
      <c r="H390" s="7"/>
      <c r="I390" s="7"/>
      <c r="J390" s="7"/>
      <c r="K390" s="8"/>
      <c r="L390" s="58"/>
      <c r="M390" s="2"/>
      <c r="N390" s="5"/>
      <c r="O390" s="33" t="s">
        <v>21</v>
      </c>
      <c r="P390" s="34" t="str">
        <f>IF(P389/B375=0,"",P389/B375)</f>
        <v/>
      </c>
      <c r="Q390" s="35" t="str">
        <f>IF(P389/Q389=0,"",P389/Q389)</f>
        <v/>
      </c>
      <c r="R390" s="36" t="s">
        <v>22</v>
      </c>
    </row>
    <row r="391" spans="1:19" ht="15.75" customHeight="1" x14ac:dyDescent="0.25">
      <c r="A391" s="6">
        <v>2801</v>
      </c>
      <c r="B391" s="7"/>
      <c r="C391" s="7"/>
      <c r="D391" s="7"/>
      <c r="E391" s="7"/>
      <c r="F391" s="7"/>
      <c r="G391" s="7"/>
      <c r="H391" s="7"/>
      <c r="I391" s="7"/>
      <c r="J391" s="7"/>
      <c r="K391" s="8"/>
      <c r="L391" s="69"/>
      <c r="M391" s="40"/>
      <c r="N391" s="41"/>
      <c r="O391" s="40"/>
      <c r="P391" s="41"/>
      <c r="Q391" s="41"/>
      <c r="R391" s="42"/>
    </row>
    <row r="392" spans="1:19" ht="18" customHeight="1" x14ac:dyDescent="0.25">
      <c r="A392" s="1"/>
      <c r="B392" s="5"/>
      <c r="C392" s="5"/>
      <c r="D392" s="110" t="s">
        <v>23</v>
      </c>
      <c r="E392" s="111"/>
      <c r="F392" s="111"/>
      <c r="G392" s="111"/>
      <c r="H392" s="111"/>
      <c r="I392" s="111"/>
      <c r="J392" s="112"/>
      <c r="K392" s="43">
        <f>SUM(K375:K388)</f>
        <v>3</v>
      </c>
      <c r="L392" s="44">
        <f>IF(K383=0,"",K383/B375)</f>
        <v>0.16666666666666666</v>
      </c>
      <c r="M392" s="44">
        <f>IF(K392=0,"",K392/B375)</f>
        <v>0.16666666666666666</v>
      </c>
      <c r="N392" s="44">
        <f>IF(K383=0,"",M392-L392)</f>
        <v>0</v>
      </c>
      <c r="O392" s="2"/>
      <c r="P392" s="5"/>
      <c r="Q392" s="3"/>
      <c r="R392" s="2"/>
    </row>
    <row r="393" spans="1:19" ht="12.75" customHeight="1" x14ac:dyDescent="0.2"/>
    <row r="394" spans="1:19" ht="12.75" customHeight="1" x14ac:dyDescent="0.2"/>
    <row r="395" spans="1:19" ht="26.25" customHeight="1" x14ac:dyDescent="0.4">
      <c r="B395" s="113" t="s">
        <v>24</v>
      </c>
      <c r="C395" s="114"/>
      <c r="D395" s="114"/>
      <c r="E395" s="114"/>
      <c r="F395" s="114"/>
      <c r="G395" s="114"/>
      <c r="H395" s="114"/>
      <c r="I395" s="114"/>
      <c r="J395" s="114"/>
      <c r="K395" s="70" t="s">
        <v>48</v>
      </c>
      <c r="L395" s="2"/>
      <c r="M395" s="2"/>
      <c r="N395" s="5"/>
      <c r="O395" s="2"/>
      <c r="P395" s="5"/>
      <c r="Q395" s="5"/>
      <c r="R395" s="5"/>
    </row>
    <row r="396" spans="1:19" ht="20.25" customHeight="1" x14ac:dyDescent="0.2">
      <c r="A396" s="115" t="s">
        <v>2</v>
      </c>
      <c r="B396" s="116" t="s">
        <v>3</v>
      </c>
      <c r="C396" s="111"/>
      <c r="D396" s="111"/>
      <c r="E396" s="111"/>
      <c r="F396" s="111"/>
      <c r="G396" s="111"/>
      <c r="H396" s="111"/>
      <c r="I396" s="111"/>
      <c r="J396" s="112"/>
      <c r="K396" s="119" t="s">
        <v>4</v>
      </c>
      <c r="L396" s="108" t="s">
        <v>5</v>
      </c>
      <c r="M396" s="108" t="s">
        <v>6</v>
      </c>
      <c r="N396" s="106" t="s">
        <v>7</v>
      </c>
      <c r="O396" s="108" t="s">
        <v>8</v>
      </c>
      <c r="P396" s="109" t="s">
        <v>9</v>
      </c>
      <c r="Q396" s="109" t="s">
        <v>10</v>
      </c>
      <c r="R396" s="108" t="s">
        <v>11</v>
      </c>
    </row>
    <row r="397" spans="1:19" ht="15.75" customHeight="1" x14ac:dyDescent="0.25">
      <c r="A397" s="107"/>
      <c r="B397" s="6" t="s">
        <v>12</v>
      </c>
      <c r="C397" s="6" t="s">
        <v>13</v>
      </c>
      <c r="D397" s="6" t="s">
        <v>14</v>
      </c>
      <c r="E397" s="6" t="s">
        <v>15</v>
      </c>
      <c r="F397" s="6" t="s">
        <v>16</v>
      </c>
      <c r="G397" s="6" t="s">
        <v>17</v>
      </c>
      <c r="H397" s="6" t="s">
        <v>18</v>
      </c>
      <c r="I397" s="6" t="s">
        <v>19</v>
      </c>
      <c r="J397" s="6" t="s">
        <v>47</v>
      </c>
      <c r="K397" s="120"/>
      <c r="L397" s="107"/>
      <c r="M397" s="107"/>
      <c r="N397" s="107"/>
      <c r="O397" s="107"/>
      <c r="P397" s="107"/>
      <c r="Q397" s="107"/>
      <c r="R397" s="107"/>
    </row>
    <row r="398" spans="1:19" ht="15.75" customHeight="1" x14ac:dyDescent="0.25">
      <c r="A398" s="6">
        <v>2002</v>
      </c>
      <c r="B398" s="7">
        <v>51</v>
      </c>
      <c r="C398" s="7"/>
      <c r="D398" s="7"/>
      <c r="E398" s="7"/>
      <c r="F398" s="7"/>
      <c r="G398" s="7"/>
      <c r="H398" s="7"/>
      <c r="I398" s="7"/>
      <c r="J398" s="7"/>
      <c r="K398" s="8"/>
      <c r="L398" s="53"/>
      <c r="M398" s="54"/>
      <c r="N398" s="55"/>
      <c r="O398" s="56"/>
      <c r="P398" s="13">
        <f>B398</f>
        <v>51</v>
      </c>
      <c r="Q398" s="57"/>
      <c r="R398" s="56"/>
    </row>
    <row r="399" spans="1:19" ht="15.75" customHeight="1" x14ac:dyDescent="0.25">
      <c r="A399" s="6">
        <v>2101</v>
      </c>
      <c r="B399" s="7"/>
      <c r="C399" s="7">
        <v>47</v>
      </c>
      <c r="D399" s="7"/>
      <c r="E399" s="7"/>
      <c r="F399" s="7"/>
      <c r="G399" s="7"/>
      <c r="H399" s="7"/>
      <c r="I399" s="7"/>
      <c r="J399" s="7"/>
      <c r="K399" s="8"/>
      <c r="L399" s="58"/>
      <c r="M399" s="2"/>
      <c r="N399" s="59"/>
      <c r="O399" s="18">
        <f>IF(C399=0,"",C399/B398)</f>
        <v>0.92156862745098034</v>
      </c>
      <c r="P399" s="19">
        <v>47</v>
      </c>
      <c r="Q399" s="20">
        <f t="shared" ref="Q399:Q406" si="34">IF(P399=0,"",P399/P398)</f>
        <v>0.92156862745098034</v>
      </c>
      <c r="R399" s="20">
        <f t="shared" ref="R399:R406" si="35">IF(P399=0,"",100%-Q399)</f>
        <v>7.8431372549019662E-2</v>
      </c>
    </row>
    <row r="400" spans="1:19" ht="15.75" customHeight="1" x14ac:dyDescent="0.25">
      <c r="A400" s="6">
        <v>2102</v>
      </c>
      <c r="B400" s="7"/>
      <c r="C400" s="7"/>
      <c r="D400" s="7">
        <v>44</v>
      </c>
      <c r="E400" s="7"/>
      <c r="F400" s="7"/>
      <c r="G400" s="7"/>
      <c r="H400" s="7"/>
      <c r="I400" s="7"/>
      <c r="J400" s="7"/>
      <c r="K400" s="8"/>
      <c r="L400" s="58"/>
      <c r="M400" s="2"/>
      <c r="N400" s="59"/>
      <c r="O400" s="18">
        <f>IF(D400=0,"",D400/C399)</f>
        <v>0.93617021276595747</v>
      </c>
      <c r="P400" s="19">
        <v>45</v>
      </c>
      <c r="Q400" s="20">
        <f t="shared" si="34"/>
        <v>0.95744680851063835</v>
      </c>
      <c r="R400" s="20">
        <f t="shared" si="35"/>
        <v>4.2553191489361653E-2</v>
      </c>
      <c r="S400" s="48">
        <f>P400/P398</f>
        <v>0.88235294117647056</v>
      </c>
    </row>
    <row r="401" spans="1:18" ht="15.75" customHeight="1" x14ac:dyDescent="0.25">
      <c r="A401" s="6">
        <v>2201</v>
      </c>
      <c r="B401" s="7"/>
      <c r="C401" s="7"/>
      <c r="D401" s="7"/>
      <c r="E401" s="7">
        <v>39</v>
      </c>
      <c r="F401" s="7"/>
      <c r="G401" s="7"/>
      <c r="H401" s="7"/>
      <c r="I401" s="7"/>
      <c r="J401" s="7"/>
      <c r="K401" s="8"/>
      <c r="L401" s="58"/>
      <c r="M401" s="2"/>
      <c r="N401" s="59"/>
      <c r="O401" s="18">
        <f>IF(E401=0,"",E401/D400)</f>
        <v>0.88636363636363635</v>
      </c>
      <c r="P401" s="19">
        <v>40</v>
      </c>
      <c r="Q401" s="20">
        <f t="shared" si="34"/>
        <v>0.88888888888888884</v>
      </c>
      <c r="R401" s="20">
        <f t="shared" si="35"/>
        <v>0.11111111111111116</v>
      </c>
    </row>
    <row r="402" spans="1:18" ht="15.75" customHeight="1" x14ac:dyDescent="0.25">
      <c r="A402" s="6">
        <v>2202</v>
      </c>
      <c r="B402" s="7"/>
      <c r="C402" s="7"/>
      <c r="D402" s="7"/>
      <c r="E402" s="7"/>
      <c r="F402" s="7">
        <v>36</v>
      </c>
      <c r="G402" s="7"/>
      <c r="H402" s="7"/>
      <c r="I402" s="7"/>
      <c r="J402" s="7"/>
      <c r="K402" s="8"/>
      <c r="L402" s="58"/>
      <c r="M402" s="2"/>
      <c r="N402" s="59"/>
      <c r="O402" s="18">
        <f>IF(F402=0,"",F402/E401)</f>
        <v>0.92307692307692313</v>
      </c>
      <c r="P402" s="19">
        <v>41</v>
      </c>
      <c r="Q402" s="20">
        <f t="shared" si="34"/>
        <v>1.0249999999999999</v>
      </c>
      <c r="R402" s="20">
        <f t="shared" si="35"/>
        <v>-2.4999999999999911E-2</v>
      </c>
    </row>
    <row r="403" spans="1:18" ht="15.75" customHeight="1" x14ac:dyDescent="0.25">
      <c r="A403" s="6">
        <v>2301</v>
      </c>
      <c r="B403" s="7"/>
      <c r="C403" s="7"/>
      <c r="D403" s="7"/>
      <c r="E403" s="7"/>
      <c r="F403" s="7"/>
      <c r="G403" s="7">
        <v>28</v>
      </c>
      <c r="H403" s="7"/>
      <c r="I403" s="7"/>
      <c r="J403" s="7"/>
      <c r="K403" s="8"/>
      <c r="L403" s="58"/>
      <c r="M403" s="2"/>
      <c r="N403" s="59"/>
      <c r="O403" s="18">
        <f>IF(G403=0,"",G403/F402)</f>
        <v>0.77777777777777779</v>
      </c>
      <c r="P403" s="19">
        <v>38</v>
      </c>
      <c r="Q403" s="20">
        <f t="shared" si="34"/>
        <v>0.92682926829268297</v>
      </c>
      <c r="R403" s="20">
        <f t="shared" si="35"/>
        <v>7.3170731707317027E-2</v>
      </c>
    </row>
    <row r="404" spans="1:18" ht="15.75" customHeight="1" x14ac:dyDescent="0.25">
      <c r="A404" s="6">
        <v>2302</v>
      </c>
      <c r="B404" s="7"/>
      <c r="C404" s="7"/>
      <c r="D404" s="7"/>
      <c r="E404" s="7"/>
      <c r="F404" s="7"/>
      <c r="G404" s="7"/>
      <c r="H404" s="7">
        <v>25</v>
      </c>
      <c r="I404" s="7"/>
      <c r="J404" s="7"/>
      <c r="K404" s="8"/>
      <c r="L404" s="58"/>
      <c r="M404" s="2"/>
      <c r="N404" s="59"/>
      <c r="O404" s="18">
        <f>IF(H404=0,"",H404/G403)</f>
        <v>0.8928571428571429</v>
      </c>
      <c r="P404" s="19">
        <v>38</v>
      </c>
      <c r="Q404" s="20">
        <f t="shared" si="34"/>
        <v>1</v>
      </c>
      <c r="R404" s="20">
        <f t="shared" si="35"/>
        <v>0</v>
      </c>
    </row>
    <row r="405" spans="1:18" ht="15.75" customHeight="1" x14ac:dyDescent="0.25">
      <c r="A405" s="6">
        <v>2401</v>
      </c>
      <c r="B405" s="7"/>
      <c r="C405" s="7"/>
      <c r="D405" s="7"/>
      <c r="E405" s="7"/>
      <c r="F405" s="7"/>
      <c r="G405" s="7"/>
      <c r="H405" s="7"/>
      <c r="I405" s="7">
        <v>25</v>
      </c>
      <c r="J405" s="7"/>
      <c r="K405" s="8"/>
      <c r="L405" s="58"/>
      <c r="M405" s="2"/>
      <c r="N405" s="59"/>
      <c r="O405" s="18">
        <f>IF(I405=0,"",I405/H404)</f>
        <v>1</v>
      </c>
      <c r="P405" s="19">
        <v>36</v>
      </c>
      <c r="Q405" s="20">
        <f t="shared" si="34"/>
        <v>0.94736842105263153</v>
      </c>
      <c r="R405" s="20">
        <f t="shared" si="35"/>
        <v>5.2631578947368474E-2</v>
      </c>
    </row>
    <row r="406" spans="1:18" ht="15.75" customHeight="1" x14ac:dyDescent="0.25">
      <c r="A406" s="6">
        <v>2402</v>
      </c>
      <c r="B406" s="7"/>
      <c r="C406" s="7"/>
      <c r="D406" s="7"/>
      <c r="E406" s="7"/>
      <c r="F406" s="7"/>
      <c r="G406" s="7"/>
      <c r="H406" s="7"/>
      <c r="I406" s="7"/>
      <c r="J406" s="7"/>
      <c r="K406" s="8"/>
      <c r="L406" s="58"/>
      <c r="M406" s="2"/>
      <c r="N406" s="59"/>
      <c r="O406" s="60" t="str">
        <f>IF(J406=0,"",J406/I405)</f>
        <v/>
      </c>
      <c r="P406" s="19" t="s">
        <v>64</v>
      </c>
      <c r="Q406" s="61" t="e">
        <f t="shared" si="34"/>
        <v>#VALUE!</v>
      </c>
      <c r="R406" s="61" t="e">
        <f t="shared" si="35"/>
        <v>#VALUE!</v>
      </c>
    </row>
    <row r="407" spans="1:18" ht="15.75" customHeight="1" x14ac:dyDescent="0.25">
      <c r="A407" s="6">
        <v>2501</v>
      </c>
      <c r="B407" s="7"/>
      <c r="C407" s="7"/>
      <c r="D407" s="7"/>
      <c r="E407" s="7"/>
      <c r="F407" s="7"/>
      <c r="G407" s="7"/>
      <c r="H407" s="7"/>
      <c r="I407" s="7"/>
      <c r="J407" s="7"/>
      <c r="K407" s="8"/>
      <c r="L407" s="58"/>
      <c r="M407" s="2"/>
      <c r="N407" s="5"/>
      <c r="O407" s="62"/>
      <c r="P407" s="63"/>
      <c r="Q407" s="64"/>
      <c r="R407" s="65"/>
    </row>
    <row r="408" spans="1:18" ht="15.75" customHeight="1" x14ac:dyDescent="0.25">
      <c r="A408" s="6">
        <v>2502</v>
      </c>
      <c r="B408" s="7"/>
      <c r="C408" s="7"/>
      <c r="D408" s="7"/>
      <c r="E408" s="7"/>
      <c r="F408" s="7"/>
      <c r="G408" s="7"/>
      <c r="H408" s="7"/>
      <c r="I408" s="7"/>
      <c r="J408" s="7"/>
      <c r="K408" s="8"/>
      <c r="L408" s="58"/>
      <c r="M408" s="2"/>
      <c r="N408" s="5"/>
      <c r="O408" s="66"/>
      <c r="P408" s="67"/>
      <c r="Q408" s="68"/>
      <c r="R408" s="66"/>
    </row>
    <row r="409" spans="1:18" ht="15.75" customHeight="1" x14ac:dyDescent="0.25">
      <c r="A409" s="6">
        <v>2601</v>
      </c>
      <c r="B409" s="7"/>
      <c r="C409" s="7"/>
      <c r="D409" s="7"/>
      <c r="E409" s="7"/>
      <c r="F409" s="7"/>
      <c r="G409" s="7"/>
      <c r="H409" s="7"/>
      <c r="I409" s="7"/>
      <c r="J409" s="7"/>
      <c r="K409" s="8"/>
      <c r="L409" s="58"/>
      <c r="M409" s="2"/>
      <c r="N409" s="5"/>
      <c r="O409" s="66"/>
      <c r="P409" s="67"/>
      <c r="Q409" s="68"/>
      <c r="R409" s="66"/>
    </row>
    <row r="410" spans="1:18" ht="15.75" customHeight="1" x14ac:dyDescent="0.25">
      <c r="A410" s="6">
        <v>2602</v>
      </c>
      <c r="B410" s="7"/>
      <c r="C410" s="7"/>
      <c r="D410" s="7"/>
      <c r="E410" s="7"/>
      <c r="F410" s="7"/>
      <c r="G410" s="7"/>
      <c r="H410" s="7"/>
      <c r="I410" s="7"/>
      <c r="J410" s="7"/>
      <c r="K410" s="8"/>
      <c r="L410" s="58"/>
      <c r="M410" s="2"/>
      <c r="N410" s="5"/>
      <c r="O410" s="66"/>
      <c r="P410" s="67"/>
      <c r="Q410" s="68"/>
      <c r="R410" s="66"/>
    </row>
    <row r="411" spans="1:18" ht="15.75" customHeight="1" x14ac:dyDescent="0.25">
      <c r="A411" s="6">
        <v>2701</v>
      </c>
      <c r="B411" s="7"/>
      <c r="C411" s="7"/>
      <c r="D411" s="7"/>
      <c r="E411" s="7"/>
      <c r="F411" s="7"/>
      <c r="G411" s="7"/>
      <c r="H411" s="7"/>
      <c r="I411" s="7"/>
      <c r="J411" s="7"/>
      <c r="K411" s="8"/>
      <c r="L411" s="58"/>
      <c r="M411" s="2"/>
      <c r="N411" s="5"/>
      <c r="O411" s="16"/>
      <c r="P411" s="22"/>
      <c r="Q411" s="28"/>
      <c r="R411" s="26"/>
    </row>
    <row r="412" spans="1:18" ht="15.75" customHeight="1" x14ac:dyDescent="0.25">
      <c r="A412" s="6">
        <v>2702</v>
      </c>
      <c r="B412" s="7"/>
      <c r="C412" s="7"/>
      <c r="D412" s="7"/>
      <c r="E412" s="7"/>
      <c r="F412" s="7"/>
      <c r="G412" s="7"/>
      <c r="H412" s="7"/>
      <c r="I412" s="7"/>
      <c r="J412" s="7"/>
      <c r="K412" s="8"/>
      <c r="L412" s="58"/>
      <c r="M412" s="2"/>
      <c r="N412" s="5"/>
      <c r="O412" s="29" t="s">
        <v>20</v>
      </c>
      <c r="P412" s="30"/>
      <c r="Q412" s="31" t="str">
        <f>IF(SUM(K400:K408)=0,"",SUM(K400:K408))</f>
        <v/>
      </c>
      <c r="R412" s="32" t="s">
        <v>4</v>
      </c>
    </row>
    <row r="413" spans="1:18" ht="15.75" customHeight="1" x14ac:dyDescent="0.25">
      <c r="A413" s="6">
        <v>2801</v>
      </c>
      <c r="B413" s="7"/>
      <c r="C413" s="7"/>
      <c r="D413" s="7"/>
      <c r="E413" s="7"/>
      <c r="F413" s="7"/>
      <c r="G413" s="7"/>
      <c r="H413" s="7"/>
      <c r="I413" s="7"/>
      <c r="J413" s="7"/>
      <c r="K413" s="8"/>
      <c r="L413" s="58"/>
      <c r="M413" s="2"/>
      <c r="N413" s="5"/>
      <c r="O413" s="33" t="s">
        <v>21</v>
      </c>
      <c r="P413" s="34" t="str">
        <f>IF(P412/B398=0,"",P412/B398)</f>
        <v/>
      </c>
      <c r="Q413" s="35" t="e">
        <f>IF(P412/Q412=0,"",P412/Q412)</f>
        <v>#VALUE!</v>
      </c>
      <c r="R413" s="36" t="s">
        <v>22</v>
      </c>
    </row>
    <row r="414" spans="1:18" ht="15.75" customHeight="1" x14ac:dyDescent="0.25">
      <c r="A414" s="6">
        <v>2802</v>
      </c>
      <c r="B414" s="7"/>
      <c r="C414" s="7"/>
      <c r="D414" s="7"/>
      <c r="E414" s="7"/>
      <c r="F414" s="7"/>
      <c r="G414" s="7"/>
      <c r="H414" s="7"/>
      <c r="I414" s="7"/>
      <c r="J414" s="7"/>
      <c r="K414" s="8"/>
      <c r="L414" s="69"/>
      <c r="M414" s="40"/>
      <c r="N414" s="41"/>
      <c r="O414" s="40"/>
      <c r="P414" s="41"/>
      <c r="Q414" s="41"/>
      <c r="R414" s="42"/>
    </row>
    <row r="415" spans="1:18" ht="18" customHeight="1" x14ac:dyDescent="0.25">
      <c r="A415" s="1"/>
      <c r="B415" s="5"/>
      <c r="C415" s="5"/>
      <c r="D415" s="110" t="s">
        <v>23</v>
      </c>
      <c r="E415" s="111"/>
      <c r="F415" s="111"/>
      <c r="G415" s="111"/>
      <c r="H415" s="111"/>
      <c r="I415" s="111"/>
      <c r="J415" s="112"/>
      <c r="K415" s="43">
        <f>SUM(K398:K411)</f>
        <v>0</v>
      </c>
      <c r="L415" s="44" t="str">
        <f>IF(K406=0,"",K406/B398)</f>
        <v/>
      </c>
      <c r="M415" s="44" t="str">
        <f>IF(K415=0,"",K415/B398)</f>
        <v/>
      </c>
      <c r="N415" s="44" t="str">
        <f>IF(K406=0,"",M415-L415)</f>
        <v/>
      </c>
      <c r="O415" s="2"/>
      <c r="P415" s="5"/>
      <c r="Q415" s="3"/>
      <c r="R415" s="2"/>
    </row>
    <row r="416" spans="1:18" ht="12.75" customHeight="1" x14ac:dyDescent="0.2"/>
    <row r="417" spans="1:19" ht="12.75" customHeight="1" x14ac:dyDescent="0.2"/>
    <row r="418" spans="1:19" ht="26.25" customHeight="1" x14ac:dyDescent="0.4">
      <c r="B418" s="113" t="s">
        <v>24</v>
      </c>
      <c r="C418" s="114"/>
      <c r="D418" s="114"/>
      <c r="E418" s="114"/>
      <c r="F418" s="114"/>
      <c r="G418" s="114"/>
      <c r="H418" s="114"/>
      <c r="I418" s="114"/>
      <c r="J418" s="114"/>
      <c r="K418" s="70" t="s">
        <v>49</v>
      </c>
      <c r="L418" s="2"/>
      <c r="M418" s="2"/>
      <c r="N418" s="5"/>
      <c r="O418" s="2"/>
      <c r="P418" s="5"/>
      <c r="Q418" s="5"/>
      <c r="R418" s="5"/>
    </row>
    <row r="419" spans="1:19" ht="20.25" customHeight="1" x14ac:dyDescent="0.2">
      <c r="A419" s="115" t="s">
        <v>2</v>
      </c>
      <c r="B419" s="116" t="s">
        <v>3</v>
      </c>
      <c r="C419" s="111"/>
      <c r="D419" s="111"/>
      <c r="E419" s="111"/>
      <c r="F419" s="111"/>
      <c r="G419" s="111"/>
      <c r="H419" s="111"/>
      <c r="I419" s="111"/>
      <c r="J419" s="112"/>
      <c r="K419" s="119" t="s">
        <v>4</v>
      </c>
      <c r="L419" s="108" t="s">
        <v>5</v>
      </c>
      <c r="M419" s="108" t="s">
        <v>6</v>
      </c>
      <c r="N419" s="106" t="s">
        <v>7</v>
      </c>
      <c r="O419" s="108" t="s">
        <v>8</v>
      </c>
      <c r="P419" s="109" t="s">
        <v>9</v>
      </c>
      <c r="Q419" s="109" t="s">
        <v>10</v>
      </c>
      <c r="R419" s="108" t="s">
        <v>11</v>
      </c>
    </row>
    <row r="420" spans="1:19" ht="15.75" customHeight="1" x14ac:dyDescent="0.25">
      <c r="A420" s="107"/>
      <c r="B420" s="6" t="s">
        <v>12</v>
      </c>
      <c r="C420" s="6" t="s">
        <v>13</v>
      </c>
      <c r="D420" s="6" t="s">
        <v>14</v>
      </c>
      <c r="E420" s="6" t="s">
        <v>15</v>
      </c>
      <c r="F420" s="6" t="s">
        <v>16</v>
      </c>
      <c r="G420" s="6" t="s">
        <v>17</v>
      </c>
      <c r="H420" s="6" t="s">
        <v>18</v>
      </c>
      <c r="I420" s="6" t="s">
        <v>19</v>
      </c>
      <c r="J420" s="6" t="s">
        <v>47</v>
      </c>
      <c r="K420" s="120"/>
      <c r="L420" s="107"/>
      <c r="M420" s="107"/>
      <c r="N420" s="107"/>
      <c r="O420" s="107"/>
      <c r="P420" s="107"/>
      <c r="Q420" s="107"/>
      <c r="R420" s="107"/>
    </row>
    <row r="421" spans="1:19" ht="15.75" customHeight="1" x14ac:dyDescent="0.25">
      <c r="A421" s="6">
        <v>2101</v>
      </c>
      <c r="B421" s="7">
        <v>21</v>
      </c>
      <c r="C421" s="7"/>
      <c r="D421" s="7"/>
      <c r="E421" s="7"/>
      <c r="F421" s="7"/>
      <c r="G421" s="7"/>
      <c r="H421" s="7"/>
      <c r="I421" s="7"/>
      <c r="J421" s="7"/>
      <c r="K421" s="8"/>
      <c r="L421" s="53"/>
      <c r="M421" s="54"/>
      <c r="N421" s="55"/>
      <c r="O421" s="56"/>
      <c r="P421" s="13">
        <f>B421</f>
        <v>21</v>
      </c>
      <c r="Q421" s="57"/>
      <c r="R421" s="56"/>
    </row>
    <row r="422" spans="1:19" ht="15.75" customHeight="1" x14ac:dyDescent="0.25">
      <c r="A422" s="6">
        <v>2102</v>
      </c>
      <c r="B422" s="7"/>
      <c r="C422" s="7">
        <v>17</v>
      </c>
      <c r="D422" s="7"/>
      <c r="E422" s="7"/>
      <c r="F422" s="7"/>
      <c r="G422" s="7"/>
      <c r="H422" s="7"/>
      <c r="I422" s="7"/>
      <c r="J422" s="7"/>
      <c r="K422" s="8"/>
      <c r="L422" s="58"/>
      <c r="M422" s="2"/>
      <c r="N422" s="59"/>
      <c r="O422" s="18">
        <f>IF(C422=0,"",C422/B421)</f>
        <v>0.80952380952380953</v>
      </c>
      <c r="P422" s="19">
        <v>17</v>
      </c>
      <c r="Q422" s="20">
        <f t="shared" ref="Q422:Q429" si="36">IF(P422=0,"",P422/P421)</f>
        <v>0.80952380952380953</v>
      </c>
      <c r="R422" s="20">
        <f t="shared" ref="R422:R429" si="37">IF(P422=0,"",100%-Q422)</f>
        <v>0.19047619047619047</v>
      </c>
    </row>
    <row r="423" spans="1:19" ht="15.75" customHeight="1" x14ac:dyDescent="0.25">
      <c r="A423" s="6">
        <v>2201</v>
      </c>
      <c r="B423" s="7"/>
      <c r="C423" s="7"/>
      <c r="D423" s="7">
        <v>14</v>
      </c>
      <c r="E423" s="7"/>
      <c r="F423" s="7"/>
      <c r="G423" s="7"/>
      <c r="H423" s="7"/>
      <c r="I423" s="7"/>
      <c r="J423" s="7"/>
      <c r="K423" s="8"/>
      <c r="L423" s="58"/>
      <c r="M423" s="2"/>
      <c r="N423" s="59"/>
      <c r="O423" s="18">
        <f>IF(D423=0,"",D423/C422)</f>
        <v>0.82352941176470584</v>
      </c>
      <c r="P423" s="19">
        <v>14</v>
      </c>
      <c r="Q423" s="20">
        <f t="shared" si="36"/>
        <v>0.82352941176470584</v>
      </c>
      <c r="R423" s="20">
        <f t="shared" si="37"/>
        <v>0.17647058823529416</v>
      </c>
      <c r="S423" s="48">
        <f>P423/P421</f>
        <v>0.66666666666666663</v>
      </c>
    </row>
    <row r="424" spans="1:19" ht="15.75" customHeight="1" x14ac:dyDescent="0.25">
      <c r="A424" s="6">
        <v>2202</v>
      </c>
      <c r="B424" s="7"/>
      <c r="C424" s="7"/>
      <c r="D424" s="7"/>
      <c r="E424" s="7">
        <v>12</v>
      </c>
      <c r="F424" s="7"/>
      <c r="G424" s="7"/>
      <c r="H424" s="7"/>
      <c r="I424" s="7"/>
      <c r="J424" s="7"/>
      <c r="K424" s="8"/>
      <c r="L424" s="58"/>
      <c r="M424" s="2"/>
      <c r="N424" s="59"/>
      <c r="O424" s="18">
        <f>IF(E424=0,"",E424/D423)</f>
        <v>0.8571428571428571</v>
      </c>
      <c r="P424" s="19">
        <v>13</v>
      </c>
      <c r="Q424" s="20">
        <f t="shared" si="36"/>
        <v>0.9285714285714286</v>
      </c>
      <c r="R424" s="20">
        <f t="shared" si="37"/>
        <v>7.1428571428571397E-2</v>
      </c>
    </row>
    <row r="425" spans="1:19" ht="15.75" customHeight="1" x14ac:dyDescent="0.25">
      <c r="A425" s="6">
        <v>2301</v>
      </c>
      <c r="B425" s="7"/>
      <c r="C425" s="7"/>
      <c r="D425" s="7"/>
      <c r="E425" s="7"/>
      <c r="F425" s="7">
        <v>12</v>
      </c>
      <c r="G425" s="7"/>
      <c r="H425" s="7"/>
      <c r="I425" s="7"/>
      <c r="J425" s="7"/>
      <c r="K425" s="8"/>
      <c r="L425" s="58"/>
      <c r="M425" s="2"/>
      <c r="N425" s="59"/>
      <c r="O425" s="18">
        <f>IF(F425=0,"",F425/E424)</f>
        <v>1</v>
      </c>
      <c r="P425" s="19">
        <v>13</v>
      </c>
      <c r="Q425" s="20">
        <f t="shared" si="36"/>
        <v>1</v>
      </c>
      <c r="R425" s="20">
        <f t="shared" si="37"/>
        <v>0</v>
      </c>
    </row>
    <row r="426" spans="1:19" ht="15.75" customHeight="1" x14ac:dyDescent="0.25">
      <c r="A426" s="6">
        <v>2302</v>
      </c>
      <c r="B426" s="7"/>
      <c r="C426" s="7"/>
      <c r="D426" s="7"/>
      <c r="E426" s="7"/>
      <c r="F426" s="7"/>
      <c r="G426" s="7">
        <v>12</v>
      </c>
      <c r="H426" s="7"/>
      <c r="I426" s="7"/>
      <c r="J426" s="7"/>
      <c r="K426" s="8"/>
      <c r="L426" s="58"/>
      <c r="M426" s="2"/>
      <c r="N426" s="59"/>
      <c r="O426" s="18">
        <f>IF(G426=0,"",G426/F425)</f>
        <v>1</v>
      </c>
      <c r="P426" s="19">
        <v>13</v>
      </c>
      <c r="Q426" s="20">
        <f t="shared" si="36"/>
        <v>1</v>
      </c>
      <c r="R426" s="20">
        <f t="shared" si="37"/>
        <v>0</v>
      </c>
    </row>
    <row r="427" spans="1:19" ht="15.75" customHeight="1" x14ac:dyDescent="0.25">
      <c r="A427" s="6">
        <v>2401</v>
      </c>
      <c r="B427" s="7"/>
      <c r="C427" s="7"/>
      <c r="D427" s="7"/>
      <c r="E427" s="7"/>
      <c r="F427" s="7"/>
      <c r="G427" s="7"/>
      <c r="H427" s="7">
        <v>10</v>
      </c>
      <c r="I427" s="7"/>
      <c r="J427" s="7"/>
      <c r="K427" s="8"/>
      <c r="L427" s="58"/>
      <c r="M427" s="2"/>
      <c r="N427" s="59"/>
      <c r="O427" s="18">
        <f>IF(H427=0,"",H427/G426)</f>
        <v>0.83333333333333337</v>
      </c>
      <c r="P427" s="19">
        <v>13</v>
      </c>
      <c r="Q427" s="20">
        <f t="shared" si="36"/>
        <v>1</v>
      </c>
      <c r="R427" s="20">
        <f t="shared" si="37"/>
        <v>0</v>
      </c>
    </row>
    <row r="428" spans="1:19" ht="15.75" customHeight="1" x14ac:dyDescent="0.25">
      <c r="A428" s="6">
        <v>2402</v>
      </c>
      <c r="B428" s="7"/>
      <c r="C428" s="7"/>
      <c r="D428" s="7"/>
      <c r="E428" s="7"/>
      <c r="F428" s="7"/>
      <c r="G428" s="7"/>
      <c r="H428" s="7"/>
      <c r="I428" s="7"/>
      <c r="J428" s="7"/>
      <c r="K428" s="8"/>
      <c r="L428" s="58"/>
      <c r="M428" s="2"/>
      <c r="N428" s="59"/>
      <c r="O428" s="18" t="str">
        <f>IF(I428=0,"",I428/H427)</f>
        <v/>
      </c>
      <c r="P428" s="19"/>
      <c r="Q428" s="20" t="str">
        <f t="shared" si="36"/>
        <v/>
      </c>
      <c r="R428" s="20" t="str">
        <f t="shared" si="37"/>
        <v/>
      </c>
    </row>
    <row r="429" spans="1:19" ht="15.75" customHeight="1" x14ac:dyDescent="0.25">
      <c r="A429" s="6">
        <v>2501</v>
      </c>
      <c r="B429" s="7"/>
      <c r="C429" s="7"/>
      <c r="D429" s="7"/>
      <c r="E429" s="7"/>
      <c r="F429" s="7"/>
      <c r="G429" s="7"/>
      <c r="H429" s="7"/>
      <c r="I429" s="7"/>
      <c r="J429" s="7"/>
      <c r="K429" s="8"/>
      <c r="L429" s="58"/>
      <c r="M429" s="2"/>
      <c r="N429" s="59"/>
      <c r="O429" s="60" t="str">
        <f>IF(J429=0,"",J429/I428)</f>
        <v/>
      </c>
      <c r="P429" s="19"/>
      <c r="Q429" s="61" t="str">
        <f t="shared" si="36"/>
        <v/>
      </c>
      <c r="R429" s="61" t="str">
        <f t="shared" si="37"/>
        <v/>
      </c>
    </row>
    <row r="430" spans="1:19" ht="15.75" customHeight="1" x14ac:dyDescent="0.25">
      <c r="A430" s="6">
        <v>2502</v>
      </c>
      <c r="B430" s="7"/>
      <c r="C430" s="7"/>
      <c r="D430" s="7"/>
      <c r="E430" s="7"/>
      <c r="F430" s="7"/>
      <c r="G430" s="7"/>
      <c r="H430" s="7"/>
      <c r="I430" s="7"/>
      <c r="J430" s="7"/>
      <c r="K430" s="8"/>
      <c r="L430" s="58"/>
      <c r="M430" s="2"/>
      <c r="N430" s="5"/>
      <c r="O430" s="62"/>
      <c r="P430" s="63"/>
      <c r="Q430" s="64"/>
      <c r="R430" s="65"/>
    </row>
    <row r="431" spans="1:19" ht="15.75" customHeight="1" x14ac:dyDescent="0.25">
      <c r="A431" s="6">
        <v>2601</v>
      </c>
      <c r="B431" s="7"/>
      <c r="C431" s="7"/>
      <c r="D431" s="7"/>
      <c r="E431" s="7"/>
      <c r="F431" s="7"/>
      <c r="G431" s="7"/>
      <c r="H431" s="7"/>
      <c r="I431" s="7"/>
      <c r="J431" s="7"/>
      <c r="K431" s="8"/>
      <c r="L431" s="58"/>
      <c r="M431" s="2"/>
      <c r="N431" s="5"/>
      <c r="O431" s="66"/>
      <c r="P431" s="67"/>
      <c r="Q431" s="68"/>
      <c r="R431" s="66"/>
    </row>
    <row r="432" spans="1:19" ht="15.75" customHeight="1" x14ac:dyDescent="0.25">
      <c r="A432" s="6">
        <v>2602</v>
      </c>
      <c r="B432" s="7"/>
      <c r="C432" s="7"/>
      <c r="D432" s="7"/>
      <c r="E432" s="7"/>
      <c r="F432" s="7"/>
      <c r="G432" s="7"/>
      <c r="H432" s="7"/>
      <c r="I432" s="7"/>
      <c r="J432" s="7"/>
      <c r="K432" s="8"/>
      <c r="L432" s="58"/>
      <c r="M432" s="2"/>
      <c r="N432" s="5"/>
      <c r="O432" s="66"/>
      <c r="P432" s="67"/>
      <c r="Q432" s="68"/>
      <c r="R432" s="66"/>
    </row>
    <row r="433" spans="1:23" ht="15.75" customHeight="1" x14ac:dyDescent="0.25">
      <c r="A433" s="6">
        <v>2701</v>
      </c>
      <c r="B433" s="7"/>
      <c r="C433" s="7"/>
      <c r="D433" s="7"/>
      <c r="E433" s="7"/>
      <c r="F433" s="7"/>
      <c r="G433" s="7"/>
      <c r="H433" s="7"/>
      <c r="I433" s="7"/>
      <c r="J433" s="7"/>
      <c r="K433" s="8"/>
      <c r="L433" s="58"/>
      <c r="M433" s="2"/>
      <c r="N433" s="5"/>
      <c r="O433" s="66"/>
      <c r="P433" s="67"/>
      <c r="Q433" s="68"/>
      <c r="R433" s="66"/>
    </row>
    <row r="434" spans="1:23" ht="15.75" customHeight="1" x14ac:dyDescent="0.25">
      <c r="A434" s="6">
        <v>2702</v>
      </c>
      <c r="B434" s="7"/>
      <c r="C434" s="7"/>
      <c r="D434" s="7"/>
      <c r="E434" s="7"/>
      <c r="F434" s="7"/>
      <c r="G434" s="7"/>
      <c r="H434" s="7"/>
      <c r="I434" s="7"/>
      <c r="J434" s="7"/>
      <c r="K434" s="8"/>
      <c r="L434" s="58"/>
      <c r="M434" s="2"/>
      <c r="N434" s="5"/>
      <c r="O434" s="16"/>
      <c r="P434" s="22"/>
      <c r="Q434" s="28"/>
      <c r="R434" s="26"/>
    </row>
    <row r="435" spans="1:23" ht="15.75" customHeight="1" x14ac:dyDescent="0.25">
      <c r="A435" s="6">
        <v>2801</v>
      </c>
      <c r="B435" s="7"/>
      <c r="C435" s="7"/>
      <c r="D435" s="7"/>
      <c r="E435" s="7"/>
      <c r="F435" s="7"/>
      <c r="G435" s="7"/>
      <c r="H435" s="7"/>
      <c r="I435" s="7"/>
      <c r="J435" s="7"/>
      <c r="K435" s="8"/>
      <c r="L435" s="58"/>
      <c r="M435" s="2"/>
      <c r="N435" s="5"/>
      <c r="O435" s="29" t="s">
        <v>20</v>
      </c>
      <c r="P435" s="30"/>
      <c r="Q435" s="31" t="str">
        <f>IF(SUM(K423:K431)=0,"",SUM(K423:K431))</f>
        <v/>
      </c>
      <c r="R435" s="32" t="s">
        <v>4</v>
      </c>
    </row>
    <row r="436" spans="1:23" ht="15.75" customHeight="1" x14ac:dyDescent="0.25">
      <c r="A436" s="6">
        <v>2802</v>
      </c>
      <c r="B436" s="7"/>
      <c r="C436" s="7"/>
      <c r="D436" s="7"/>
      <c r="E436" s="7"/>
      <c r="F436" s="7"/>
      <c r="G436" s="7"/>
      <c r="H436" s="7"/>
      <c r="I436" s="7"/>
      <c r="J436" s="7"/>
      <c r="K436" s="8"/>
      <c r="L436" s="58"/>
      <c r="M436" s="2"/>
      <c r="N436" s="5"/>
      <c r="O436" s="33" t="s">
        <v>21</v>
      </c>
      <c r="P436" s="34" t="str">
        <f>IF(P435/B421=0,"",P435/B421)</f>
        <v/>
      </c>
      <c r="Q436" s="35" t="e">
        <f>IF(P435/Q435=0,"",P435/Q435)</f>
        <v>#VALUE!</v>
      </c>
      <c r="R436" s="36" t="s">
        <v>22</v>
      </c>
    </row>
    <row r="437" spans="1:23" ht="15.75" customHeight="1" x14ac:dyDescent="0.25">
      <c r="A437" s="6">
        <v>2901</v>
      </c>
      <c r="B437" s="7"/>
      <c r="C437" s="7"/>
      <c r="D437" s="7"/>
      <c r="E437" s="7"/>
      <c r="F437" s="7"/>
      <c r="G437" s="7"/>
      <c r="H437" s="7"/>
      <c r="I437" s="7"/>
      <c r="J437" s="7"/>
      <c r="K437" s="8"/>
      <c r="L437" s="69"/>
      <c r="M437" s="40"/>
      <c r="N437" s="41"/>
      <c r="O437" s="40"/>
      <c r="P437" s="41"/>
      <c r="Q437" s="41"/>
      <c r="R437" s="42"/>
    </row>
    <row r="438" spans="1:23" ht="18" customHeight="1" x14ac:dyDescent="0.25">
      <c r="A438" s="1"/>
      <c r="B438" s="5"/>
      <c r="C438" s="5"/>
      <c r="D438" s="110" t="s">
        <v>23</v>
      </c>
      <c r="E438" s="111"/>
      <c r="F438" s="111"/>
      <c r="G438" s="111"/>
      <c r="H438" s="111"/>
      <c r="I438" s="111"/>
      <c r="J438" s="112"/>
      <c r="K438" s="43">
        <f>SUM(K421:K434)</f>
        <v>0</v>
      </c>
      <c r="L438" s="44" t="str">
        <f>IF(K429=0,"",K429/B421)</f>
        <v/>
      </c>
      <c r="M438" s="44" t="str">
        <f>IF(K438=0,"",K438/B421)</f>
        <v/>
      </c>
      <c r="N438" s="44" t="str">
        <f>IF(K429=0,"",M438-L438)</f>
        <v/>
      </c>
      <c r="O438" s="2"/>
      <c r="P438" s="5"/>
      <c r="Q438" s="3"/>
      <c r="R438" s="2"/>
      <c r="W438" s="103">
        <f>AVERAGE(S423,S449)</f>
        <v>0.70621468926553677</v>
      </c>
    </row>
    <row r="439" spans="1:23" ht="12.75" customHeight="1" x14ac:dyDescent="0.2"/>
    <row r="440" spans="1:23" ht="12.75" customHeight="1" x14ac:dyDescent="0.2"/>
    <row r="441" spans="1:23" ht="12.75" customHeight="1" x14ac:dyDescent="0.2"/>
    <row r="442" spans="1:23" ht="12.75" customHeight="1" x14ac:dyDescent="0.2"/>
    <row r="443" spans="1:23" ht="12.75" customHeight="1" x14ac:dyDescent="0.2"/>
    <row r="444" spans="1:23" ht="26.25" customHeight="1" x14ac:dyDescent="0.4">
      <c r="B444" s="113" t="s">
        <v>24</v>
      </c>
      <c r="C444" s="114"/>
      <c r="D444" s="114"/>
      <c r="E444" s="114"/>
      <c r="F444" s="114"/>
      <c r="G444" s="114"/>
      <c r="H444" s="114"/>
      <c r="I444" s="114"/>
      <c r="J444" s="114"/>
      <c r="K444" s="70" t="s">
        <v>50</v>
      </c>
      <c r="L444" s="2"/>
      <c r="M444" s="2"/>
      <c r="N444" s="5"/>
      <c r="O444" s="2"/>
      <c r="P444" s="5"/>
      <c r="Q444" s="5"/>
      <c r="R444" s="5"/>
    </row>
    <row r="445" spans="1:23" ht="20.25" customHeight="1" x14ac:dyDescent="0.2">
      <c r="A445" s="115" t="s">
        <v>2</v>
      </c>
      <c r="B445" s="116" t="s">
        <v>3</v>
      </c>
      <c r="C445" s="111"/>
      <c r="D445" s="111"/>
      <c r="E445" s="111"/>
      <c r="F445" s="111"/>
      <c r="G445" s="111"/>
      <c r="H445" s="111"/>
      <c r="I445" s="111"/>
      <c r="J445" s="112"/>
      <c r="K445" s="119" t="s">
        <v>4</v>
      </c>
      <c r="L445" s="108" t="s">
        <v>5</v>
      </c>
      <c r="M445" s="108" t="s">
        <v>6</v>
      </c>
      <c r="N445" s="106" t="s">
        <v>7</v>
      </c>
      <c r="O445" s="108" t="s">
        <v>8</v>
      </c>
      <c r="P445" s="109" t="s">
        <v>9</v>
      </c>
      <c r="Q445" s="109" t="s">
        <v>10</v>
      </c>
      <c r="R445" s="108" t="s">
        <v>11</v>
      </c>
    </row>
    <row r="446" spans="1:23" ht="15.75" customHeight="1" x14ac:dyDescent="0.25">
      <c r="A446" s="107"/>
      <c r="B446" s="6" t="s">
        <v>12</v>
      </c>
      <c r="C446" s="6" t="s">
        <v>13</v>
      </c>
      <c r="D446" s="6" t="s">
        <v>14</v>
      </c>
      <c r="E446" s="6" t="s">
        <v>15</v>
      </c>
      <c r="F446" s="6" t="s">
        <v>16</v>
      </c>
      <c r="G446" s="6" t="s">
        <v>17</v>
      </c>
      <c r="H446" s="6" t="s">
        <v>18</v>
      </c>
      <c r="I446" s="6" t="s">
        <v>19</v>
      </c>
      <c r="J446" s="6" t="s">
        <v>47</v>
      </c>
      <c r="K446" s="120"/>
      <c r="L446" s="107"/>
      <c r="M446" s="107"/>
      <c r="N446" s="107"/>
      <c r="O446" s="107"/>
      <c r="P446" s="107"/>
      <c r="Q446" s="107"/>
      <c r="R446" s="107"/>
    </row>
    <row r="447" spans="1:23" ht="15.75" customHeight="1" x14ac:dyDescent="0.25">
      <c r="A447" s="6">
        <v>2102</v>
      </c>
      <c r="B447" s="7">
        <v>59</v>
      </c>
      <c r="C447" s="7"/>
      <c r="D447" s="7"/>
      <c r="E447" s="7"/>
      <c r="F447" s="7"/>
      <c r="G447" s="7"/>
      <c r="H447" s="7"/>
      <c r="I447" s="7"/>
      <c r="J447" s="7"/>
      <c r="K447" s="8"/>
      <c r="L447" s="53"/>
      <c r="M447" s="54"/>
      <c r="N447" s="55"/>
      <c r="O447" s="56"/>
      <c r="P447" s="13">
        <f>B447</f>
        <v>59</v>
      </c>
      <c r="Q447" s="57"/>
      <c r="R447" s="56"/>
    </row>
    <row r="448" spans="1:23" ht="15.75" customHeight="1" x14ac:dyDescent="0.25">
      <c r="A448" s="6">
        <v>2201</v>
      </c>
      <c r="B448" s="7"/>
      <c r="C448" s="7">
        <v>55</v>
      </c>
      <c r="D448" s="7"/>
      <c r="E448" s="7"/>
      <c r="F448" s="7"/>
      <c r="G448" s="7"/>
      <c r="H448" s="7"/>
      <c r="I448" s="7"/>
      <c r="J448" s="7"/>
      <c r="K448" s="8"/>
      <c r="L448" s="58"/>
      <c r="M448" s="2"/>
      <c r="N448" s="59"/>
      <c r="O448" s="18">
        <f>IF(C448=0,"",C448/B447)</f>
        <v>0.93220338983050843</v>
      </c>
      <c r="P448" s="19">
        <v>55</v>
      </c>
      <c r="Q448" s="20">
        <f t="shared" ref="Q448:Q455" si="38">IF(P448=0,"",P448/P447)</f>
        <v>0.93220338983050843</v>
      </c>
      <c r="R448" s="20">
        <f t="shared" ref="R448:R455" si="39">IF(P448=0,"",100%-Q448)</f>
        <v>6.7796610169491567E-2</v>
      </c>
    </row>
    <row r="449" spans="1:19" ht="15.75" customHeight="1" x14ac:dyDescent="0.25">
      <c r="A449" s="6">
        <v>2202</v>
      </c>
      <c r="B449" s="7"/>
      <c r="C449" s="7"/>
      <c r="D449" s="7">
        <v>44</v>
      </c>
      <c r="E449" s="7"/>
      <c r="F449" s="7"/>
      <c r="G449" s="7"/>
      <c r="H449" s="7"/>
      <c r="I449" s="7"/>
      <c r="J449" s="7"/>
      <c r="K449" s="8"/>
      <c r="L449" s="58"/>
      <c r="M449" s="2"/>
      <c r="N449" s="59"/>
      <c r="O449" s="18">
        <f>IF(D449=0,"",D449/C448)</f>
        <v>0.8</v>
      </c>
      <c r="P449" s="19">
        <v>44</v>
      </c>
      <c r="Q449" s="20">
        <f t="shared" si="38"/>
        <v>0.8</v>
      </c>
      <c r="R449" s="20">
        <f t="shared" si="39"/>
        <v>0.19999999999999996</v>
      </c>
      <c r="S449" s="48">
        <f>P449/P447</f>
        <v>0.74576271186440679</v>
      </c>
    </row>
    <row r="450" spans="1:19" ht="15.75" customHeight="1" x14ac:dyDescent="0.25">
      <c r="A450" s="6">
        <v>2301</v>
      </c>
      <c r="B450" s="7"/>
      <c r="C450" s="7"/>
      <c r="D450" s="7"/>
      <c r="E450" s="7">
        <v>39</v>
      </c>
      <c r="F450" s="7"/>
      <c r="G450" s="7"/>
      <c r="H450" s="7"/>
      <c r="I450" s="7"/>
      <c r="J450" s="7"/>
      <c r="K450" s="8"/>
      <c r="L450" s="58"/>
      <c r="M450" s="2"/>
      <c r="N450" s="59"/>
      <c r="O450" s="18">
        <f>IF(E450=0,"",E450/D449)</f>
        <v>0.88636363636363635</v>
      </c>
      <c r="P450" s="19">
        <v>41</v>
      </c>
      <c r="Q450" s="20">
        <f t="shared" si="38"/>
        <v>0.93181818181818177</v>
      </c>
      <c r="R450" s="20">
        <f t="shared" si="39"/>
        <v>6.8181818181818232E-2</v>
      </c>
    </row>
    <row r="451" spans="1:19" ht="15.75" customHeight="1" x14ac:dyDescent="0.25">
      <c r="A451" s="6">
        <v>2302</v>
      </c>
      <c r="B451" s="7"/>
      <c r="C451" s="7"/>
      <c r="D451" s="7"/>
      <c r="E451" s="7"/>
      <c r="F451" s="7">
        <v>29</v>
      </c>
      <c r="G451" s="7"/>
      <c r="H451" s="7"/>
      <c r="I451" s="7"/>
      <c r="J451" s="7"/>
      <c r="K451" s="8"/>
      <c r="L451" s="58"/>
      <c r="M451" s="2"/>
      <c r="N451" s="59"/>
      <c r="O451" s="18">
        <f>IF(F451=0,"",F451/E450)</f>
        <v>0.74358974358974361</v>
      </c>
      <c r="P451" s="19">
        <v>36</v>
      </c>
      <c r="Q451" s="20">
        <f t="shared" si="38"/>
        <v>0.87804878048780488</v>
      </c>
      <c r="R451" s="20">
        <f t="shared" si="39"/>
        <v>0.12195121951219512</v>
      </c>
    </row>
    <row r="452" spans="1:19" ht="15.75" customHeight="1" x14ac:dyDescent="0.25">
      <c r="A452" s="6">
        <v>2401</v>
      </c>
      <c r="B452" s="7"/>
      <c r="C452" s="7"/>
      <c r="D452" s="7"/>
      <c r="E452" s="7"/>
      <c r="F452" s="7"/>
      <c r="G452" s="7">
        <v>27</v>
      </c>
      <c r="H452" s="7"/>
      <c r="I452" s="7"/>
      <c r="J452" s="7"/>
      <c r="K452" s="8"/>
      <c r="L452" s="58"/>
      <c r="M452" s="2"/>
      <c r="N452" s="59"/>
      <c r="O452" s="18">
        <f>IF(G452=0,"",G452/F451)</f>
        <v>0.93103448275862066</v>
      </c>
      <c r="P452" s="19">
        <v>32</v>
      </c>
      <c r="Q452" s="20">
        <f t="shared" si="38"/>
        <v>0.88888888888888884</v>
      </c>
      <c r="R452" s="20">
        <f t="shared" si="39"/>
        <v>0.11111111111111116</v>
      </c>
    </row>
    <row r="453" spans="1:19" ht="15.75" customHeight="1" x14ac:dyDescent="0.25">
      <c r="A453" s="6">
        <v>2402</v>
      </c>
      <c r="B453" s="7"/>
      <c r="C453" s="7"/>
      <c r="D453" s="7"/>
      <c r="E453" s="7"/>
      <c r="F453" s="7"/>
      <c r="G453" s="7"/>
      <c r="H453" s="7"/>
      <c r="I453" s="7"/>
      <c r="J453" s="7"/>
      <c r="K453" s="8"/>
      <c r="L453" s="58"/>
      <c r="M453" s="2"/>
      <c r="N453" s="59"/>
      <c r="O453" s="18" t="str">
        <f>IF(H453=0,"",H453/G452)</f>
        <v/>
      </c>
      <c r="P453" s="19"/>
      <c r="Q453" s="20" t="str">
        <f t="shared" si="38"/>
        <v/>
      </c>
      <c r="R453" s="20" t="str">
        <f t="shared" si="39"/>
        <v/>
      </c>
    </row>
    <row r="454" spans="1:19" ht="15.75" customHeight="1" x14ac:dyDescent="0.25">
      <c r="A454" s="6">
        <v>2501</v>
      </c>
      <c r="B454" s="7"/>
      <c r="C454" s="7"/>
      <c r="D454" s="7"/>
      <c r="E454" s="7"/>
      <c r="F454" s="7"/>
      <c r="G454" s="7"/>
      <c r="H454" s="7"/>
      <c r="I454" s="7"/>
      <c r="J454" s="7"/>
      <c r="K454" s="8"/>
      <c r="L454" s="58"/>
      <c r="M454" s="2"/>
      <c r="N454" s="59"/>
      <c r="O454" s="18" t="str">
        <f>IF(I454=0,"",I454/H453)</f>
        <v/>
      </c>
      <c r="P454" s="19"/>
      <c r="Q454" s="20" t="str">
        <f t="shared" si="38"/>
        <v/>
      </c>
      <c r="R454" s="20" t="str">
        <f t="shared" si="39"/>
        <v/>
      </c>
    </row>
    <row r="455" spans="1:19" ht="15.75" customHeight="1" x14ac:dyDescent="0.25">
      <c r="A455" s="6">
        <v>2502</v>
      </c>
      <c r="B455" s="7"/>
      <c r="C455" s="7"/>
      <c r="D455" s="7"/>
      <c r="E455" s="7"/>
      <c r="F455" s="7"/>
      <c r="G455" s="7"/>
      <c r="H455" s="7"/>
      <c r="I455" s="7"/>
      <c r="J455" s="7"/>
      <c r="K455" s="8"/>
      <c r="L455" s="58"/>
      <c r="M455" s="2"/>
      <c r="N455" s="59"/>
      <c r="O455" s="60" t="str">
        <f>IF(J455=0,"",J455/I454)</f>
        <v/>
      </c>
      <c r="P455" s="19"/>
      <c r="Q455" s="61" t="str">
        <f t="shared" si="38"/>
        <v/>
      </c>
      <c r="R455" s="61" t="str">
        <f t="shared" si="39"/>
        <v/>
      </c>
    </row>
    <row r="456" spans="1:19" ht="15.75" customHeight="1" x14ac:dyDescent="0.25">
      <c r="A456" s="6">
        <v>2601</v>
      </c>
      <c r="B456" s="7"/>
      <c r="C456" s="7"/>
      <c r="D456" s="7"/>
      <c r="E456" s="7"/>
      <c r="F456" s="7"/>
      <c r="G456" s="7"/>
      <c r="H456" s="7"/>
      <c r="I456" s="7"/>
      <c r="J456" s="7"/>
      <c r="K456" s="8"/>
      <c r="L456" s="58"/>
      <c r="M456" s="2"/>
      <c r="N456" s="5"/>
      <c r="O456" s="62"/>
      <c r="P456" s="63"/>
      <c r="Q456" s="64"/>
      <c r="R456" s="65"/>
    </row>
    <row r="457" spans="1:19" ht="15.75" customHeight="1" x14ac:dyDescent="0.25">
      <c r="A457" s="6">
        <v>2602</v>
      </c>
      <c r="B457" s="7"/>
      <c r="C457" s="7"/>
      <c r="D457" s="7"/>
      <c r="E457" s="7"/>
      <c r="F457" s="7"/>
      <c r="G457" s="7"/>
      <c r="H457" s="7"/>
      <c r="I457" s="7"/>
      <c r="J457" s="7"/>
      <c r="K457" s="8"/>
      <c r="L457" s="58"/>
      <c r="M457" s="2"/>
      <c r="N457" s="5"/>
      <c r="O457" s="66"/>
      <c r="P457" s="67"/>
      <c r="Q457" s="68"/>
      <c r="R457" s="66"/>
    </row>
    <row r="458" spans="1:19" ht="15.75" customHeight="1" x14ac:dyDescent="0.25">
      <c r="A458" s="6">
        <v>2701</v>
      </c>
      <c r="B458" s="7"/>
      <c r="C458" s="7"/>
      <c r="D458" s="7"/>
      <c r="E458" s="7"/>
      <c r="F458" s="7"/>
      <c r="G458" s="7"/>
      <c r="H458" s="7"/>
      <c r="I458" s="7"/>
      <c r="J458" s="7"/>
      <c r="K458" s="8"/>
      <c r="L458" s="58"/>
      <c r="M458" s="2"/>
      <c r="N458" s="5"/>
      <c r="O458" s="66"/>
      <c r="P458" s="67"/>
      <c r="Q458" s="68"/>
      <c r="R458" s="66"/>
    </row>
    <row r="459" spans="1:19" ht="15.75" customHeight="1" x14ac:dyDescent="0.25">
      <c r="A459" s="6">
        <v>2702</v>
      </c>
      <c r="B459" s="7"/>
      <c r="C459" s="7"/>
      <c r="D459" s="7"/>
      <c r="E459" s="7"/>
      <c r="F459" s="7"/>
      <c r="G459" s="7"/>
      <c r="H459" s="7"/>
      <c r="I459" s="7"/>
      <c r="J459" s="7"/>
      <c r="K459" s="8"/>
      <c r="L459" s="58"/>
      <c r="M459" s="2"/>
      <c r="N459" s="5"/>
      <c r="O459" s="66"/>
      <c r="P459" s="67"/>
      <c r="Q459" s="68"/>
      <c r="R459" s="66"/>
    </row>
    <row r="460" spans="1:19" ht="15.75" customHeight="1" x14ac:dyDescent="0.25">
      <c r="A460" s="6">
        <v>2801</v>
      </c>
      <c r="B460" s="7"/>
      <c r="C460" s="7"/>
      <c r="D460" s="7"/>
      <c r="E460" s="7"/>
      <c r="F460" s="7"/>
      <c r="G460" s="7"/>
      <c r="H460" s="7"/>
      <c r="I460" s="7"/>
      <c r="J460" s="7"/>
      <c r="K460" s="8"/>
      <c r="L460" s="58"/>
      <c r="M460" s="2"/>
      <c r="N460" s="5"/>
      <c r="O460" s="16"/>
      <c r="P460" s="22"/>
      <c r="Q460" s="28"/>
      <c r="R460" s="26"/>
    </row>
    <row r="461" spans="1:19" ht="15.75" customHeight="1" x14ac:dyDescent="0.25">
      <c r="A461" s="6">
        <v>2802</v>
      </c>
      <c r="B461" s="7"/>
      <c r="C461" s="7"/>
      <c r="D461" s="7"/>
      <c r="E461" s="7"/>
      <c r="F461" s="7"/>
      <c r="G461" s="7"/>
      <c r="H461" s="7"/>
      <c r="I461" s="7"/>
      <c r="J461" s="7"/>
      <c r="K461" s="8"/>
      <c r="L461" s="58"/>
      <c r="M461" s="2"/>
      <c r="N461" s="5"/>
      <c r="O461" s="29" t="s">
        <v>20</v>
      </c>
      <c r="P461" s="30"/>
      <c r="Q461" s="31" t="str">
        <f>IF(SUM(K449:K457)=0,"",SUM(K449:K457))</f>
        <v/>
      </c>
      <c r="R461" s="32" t="s">
        <v>4</v>
      </c>
    </row>
    <row r="462" spans="1:19" ht="15.75" customHeight="1" x14ac:dyDescent="0.25">
      <c r="A462" s="6">
        <v>2901</v>
      </c>
      <c r="B462" s="7"/>
      <c r="C462" s="7"/>
      <c r="D462" s="7"/>
      <c r="E462" s="7"/>
      <c r="F462" s="7"/>
      <c r="G462" s="7"/>
      <c r="H462" s="7"/>
      <c r="I462" s="7"/>
      <c r="J462" s="7"/>
      <c r="K462" s="8"/>
      <c r="L462" s="58"/>
      <c r="M462" s="2"/>
      <c r="N462" s="5"/>
      <c r="O462" s="33" t="s">
        <v>21</v>
      </c>
      <c r="P462" s="34" t="str">
        <f>IF(P461/B447=0,"",P461/B447)</f>
        <v/>
      </c>
      <c r="Q462" s="35" t="e">
        <f>IF(P461/Q461=0,"",P461/Q461)</f>
        <v>#VALUE!</v>
      </c>
      <c r="R462" s="36" t="s">
        <v>22</v>
      </c>
    </row>
    <row r="463" spans="1:19" ht="15.75" customHeight="1" x14ac:dyDescent="0.25">
      <c r="A463" s="6">
        <v>2902</v>
      </c>
      <c r="B463" s="7"/>
      <c r="C463" s="7"/>
      <c r="D463" s="7"/>
      <c r="E463" s="7"/>
      <c r="F463" s="7"/>
      <c r="G463" s="7"/>
      <c r="H463" s="7"/>
      <c r="I463" s="7"/>
      <c r="J463" s="7"/>
      <c r="K463" s="8"/>
      <c r="L463" s="69"/>
      <c r="M463" s="40"/>
      <c r="N463" s="41"/>
      <c r="O463" s="40"/>
      <c r="P463" s="41"/>
      <c r="Q463" s="41"/>
      <c r="R463" s="42"/>
    </row>
    <row r="464" spans="1:19" ht="18" customHeight="1" x14ac:dyDescent="0.25">
      <c r="A464" s="1"/>
      <c r="B464" s="5"/>
      <c r="C464" s="5"/>
      <c r="D464" s="110" t="s">
        <v>23</v>
      </c>
      <c r="E464" s="111"/>
      <c r="F464" s="111"/>
      <c r="G464" s="111"/>
      <c r="H464" s="111"/>
      <c r="I464" s="111"/>
      <c r="J464" s="112"/>
      <c r="K464" s="43">
        <f>SUM(K447:K460)</f>
        <v>0</v>
      </c>
      <c r="L464" s="44" t="str">
        <f>IF(K455=0,"",K455/B447)</f>
        <v/>
      </c>
      <c r="M464" s="44" t="str">
        <f>IF(K464=0,"",K464/B447)</f>
        <v/>
      </c>
      <c r="N464" s="44" t="str">
        <f>IF(K455=0,"",M464-L464)</f>
        <v/>
      </c>
      <c r="O464" s="2"/>
      <c r="P464" s="5"/>
      <c r="Q464" s="3"/>
      <c r="R464" s="2"/>
    </row>
    <row r="465" spans="1:19" ht="12.75" customHeight="1" x14ac:dyDescent="0.2"/>
    <row r="466" spans="1:19" ht="12.75" customHeight="1" x14ac:dyDescent="0.2"/>
    <row r="467" spans="1:19" ht="26.25" customHeight="1" x14ac:dyDescent="0.4">
      <c r="B467" s="113" t="s">
        <v>24</v>
      </c>
      <c r="C467" s="114"/>
      <c r="D467" s="114"/>
      <c r="E467" s="114"/>
      <c r="F467" s="114"/>
      <c r="G467" s="114"/>
      <c r="H467" s="114"/>
      <c r="I467" s="114"/>
      <c r="J467" s="114"/>
      <c r="K467" s="70" t="s">
        <v>51</v>
      </c>
      <c r="L467" s="2"/>
      <c r="M467" s="2"/>
      <c r="N467" s="5"/>
      <c r="O467" s="2"/>
      <c r="P467" s="5"/>
      <c r="Q467" s="5"/>
      <c r="R467" s="5"/>
    </row>
    <row r="468" spans="1:19" ht="20.25" customHeight="1" x14ac:dyDescent="0.2">
      <c r="A468" s="115" t="s">
        <v>2</v>
      </c>
      <c r="B468" s="116" t="s">
        <v>3</v>
      </c>
      <c r="C468" s="111"/>
      <c r="D468" s="111"/>
      <c r="E468" s="111"/>
      <c r="F468" s="111"/>
      <c r="G468" s="111"/>
      <c r="H468" s="111"/>
      <c r="I468" s="111"/>
      <c r="J468" s="112"/>
      <c r="K468" s="119" t="s">
        <v>4</v>
      </c>
      <c r="L468" s="108" t="s">
        <v>5</v>
      </c>
      <c r="M468" s="108" t="s">
        <v>6</v>
      </c>
      <c r="N468" s="106" t="s">
        <v>7</v>
      </c>
      <c r="O468" s="108" t="s">
        <v>8</v>
      </c>
      <c r="P468" s="109" t="s">
        <v>9</v>
      </c>
      <c r="Q468" s="109" t="s">
        <v>10</v>
      </c>
      <c r="R468" s="108" t="s">
        <v>11</v>
      </c>
    </row>
    <row r="469" spans="1:19" ht="15.75" customHeight="1" x14ac:dyDescent="0.25">
      <c r="A469" s="107"/>
      <c r="B469" s="6" t="s">
        <v>12</v>
      </c>
      <c r="C469" s="6" t="s">
        <v>13</v>
      </c>
      <c r="D469" s="6" t="s">
        <v>14</v>
      </c>
      <c r="E469" s="6" t="s">
        <v>15</v>
      </c>
      <c r="F469" s="6" t="s">
        <v>16</v>
      </c>
      <c r="G469" s="6" t="s">
        <v>17</v>
      </c>
      <c r="H469" s="6" t="s">
        <v>18</v>
      </c>
      <c r="I469" s="6" t="s">
        <v>19</v>
      </c>
      <c r="J469" s="6" t="s">
        <v>47</v>
      </c>
      <c r="K469" s="120"/>
      <c r="L469" s="107"/>
      <c r="M469" s="107"/>
      <c r="N469" s="107"/>
      <c r="O469" s="107"/>
      <c r="P469" s="107"/>
      <c r="Q469" s="107"/>
      <c r="R469" s="107"/>
    </row>
    <row r="470" spans="1:19" ht="15.75" customHeight="1" x14ac:dyDescent="0.25">
      <c r="A470" s="6">
        <v>2201</v>
      </c>
      <c r="B470" s="7">
        <v>24</v>
      </c>
      <c r="C470" s="7"/>
      <c r="D470" s="7"/>
      <c r="E470" s="7"/>
      <c r="F470" s="7"/>
      <c r="G470" s="7"/>
      <c r="H470" s="7"/>
      <c r="I470" s="7"/>
      <c r="J470" s="7"/>
      <c r="K470" s="8"/>
      <c r="L470" s="53"/>
      <c r="M470" s="54"/>
      <c r="N470" s="55"/>
      <c r="O470" s="56"/>
      <c r="P470" s="13">
        <f>B470</f>
        <v>24</v>
      </c>
      <c r="Q470" s="57"/>
      <c r="R470" s="56"/>
    </row>
    <row r="471" spans="1:19" ht="15.75" customHeight="1" x14ac:dyDescent="0.25">
      <c r="A471" s="6">
        <v>2202</v>
      </c>
      <c r="B471" s="7"/>
      <c r="C471" s="7">
        <v>18</v>
      </c>
      <c r="D471" s="7"/>
      <c r="E471" s="7"/>
      <c r="F471" s="7"/>
      <c r="G471" s="7"/>
      <c r="H471" s="7"/>
      <c r="I471" s="7"/>
      <c r="J471" s="7"/>
      <c r="K471" s="8"/>
      <c r="L471" s="58"/>
      <c r="M471" s="2"/>
      <c r="N471" s="59"/>
      <c r="O471" s="18">
        <f>IF(C471=0,"",C471/B470)</f>
        <v>0.75</v>
      </c>
      <c r="P471" s="19">
        <v>19</v>
      </c>
      <c r="Q471" s="20">
        <f t="shared" ref="Q471:Q478" si="40">IF(P471=0,"",P471/P470)</f>
        <v>0.79166666666666663</v>
      </c>
      <c r="R471" s="20">
        <f t="shared" ref="R471:R478" si="41">IF(P471=0,"",100%-Q471)</f>
        <v>0.20833333333333337</v>
      </c>
    </row>
    <row r="472" spans="1:19" ht="15.75" customHeight="1" x14ac:dyDescent="0.25">
      <c r="A472" s="6">
        <v>2301</v>
      </c>
      <c r="B472" s="7"/>
      <c r="C472" s="7"/>
      <c r="D472" s="7">
        <v>17</v>
      </c>
      <c r="E472" s="7"/>
      <c r="F472" s="7"/>
      <c r="G472" s="7"/>
      <c r="H472" s="7"/>
      <c r="I472" s="7"/>
      <c r="J472" s="7"/>
      <c r="K472" s="8"/>
      <c r="L472" s="58"/>
      <c r="M472" s="2"/>
      <c r="N472" s="59"/>
      <c r="O472" s="18">
        <f>IF(D472=0,"",D472/C471)</f>
        <v>0.94444444444444442</v>
      </c>
      <c r="P472" s="19">
        <v>19</v>
      </c>
      <c r="Q472" s="20">
        <f t="shared" si="40"/>
        <v>1</v>
      </c>
      <c r="R472" s="20">
        <f t="shared" si="41"/>
        <v>0</v>
      </c>
      <c r="S472" s="48">
        <f>P472/P470</f>
        <v>0.79166666666666663</v>
      </c>
    </row>
    <row r="473" spans="1:19" ht="15.75" customHeight="1" x14ac:dyDescent="0.25">
      <c r="A473" s="6">
        <v>2302</v>
      </c>
      <c r="B473" s="7"/>
      <c r="C473" s="7"/>
      <c r="D473" s="7"/>
      <c r="E473" s="7">
        <v>15</v>
      </c>
      <c r="F473" s="7"/>
      <c r="G473" s="7"/>
      <c r="H473" s="7"/>
      <c r="I473" s="7"/>
      <c r="J473" s="7"/>
      <c r="K473" s="8"/>
      <c r="L473" s="58"/>
      <c r="M473" s="2"/>
      <c r="N473" s="59"/>
      <c r="O473" s="18">
        <f>IF(E473=0,"",E473/D472)</f>
        <v>0.88235294117647056</v>
      </c>
      <c r="P473" s="19">
        <v>16</v>
      </c>
      <c r="Q473" s="20">
        <f t="shared" si="40"/>
        <v>0.84210526315789469</v>
      </c>
      <c r="R473" s="20">
        <f t="shared" si="41"/>
        <v>0.15789473684210531</v>
      </c>
    </row>
    <row r="474" spans="1:19" ht="15.75" customHeight="1" x14ac:dyDescent="0.25">
      <c r="A474" s="6">
        <v>2401</v>
      </c>
      <c r="B474" s="7"/>
      <c r="C474" s="7"/>
      <c r="D474" s="7"/>
      <c r="E474" s="7"/>
      <c r="F474" s="7">
        <v>13</v>
      </c>
      <c r="G474" s="7"/>
      <c r="H474" s="7"/>
      <c r="I474" s="7"/>
      <c r="J474" s="7"/>
      <c r="K474" s="8"/>
      <c r="L474" s="58"/>
      <c r="M474" s="2"/>
      <c r="N474" s="59"/>
      <c r="O474" s="18">
        <f>IF(F474=0,"",F474/E473)</f>
        <v>0.8666666666666667</v>
      </c>
      <c r="P474" s="19">
        <v>14</v>
      </c>
      <c r="Q474" s="20">
        <f t="shared" si="40"/>
        <v>0.875</v>
      </c>
      <c r="R474" s="20">
        <f t="shared" si="41"/>
        <v>0.125</v>
      </c>
    </row>
    <row r="475" spans="1:19" ht="15.75" customHeight="1" x14ac:dyDescent="0.25">
      <c r="A475" s="6">
        <v>2402</v>
      </c>
      <c r="B475" s="7"/>
      <c r="C475" s="7"/>
      <c r="D475" s="7"/>
      <c r="E475" s="7"/>
      <c r="F475" s="7"/>
      <c r="G475" s="7"/>
      <c r="H475" s="7"/>
      <c r="I475" s="7"/>
      <c r="J475" s="7"/>
      <c r="K475" s="8"/>
      <c r="L475" s="58"/>
      <c r="M475" s="2"/>
      <c r="N475" s="59"/>
      <c r="O475" s="18" t="str">
        <f>IF(G475=0,"",G475/F474)</f>
        <v/>
      </c>
      <c r="P475" s="19"/>
      <c r="Q475" s="20" t="str">
        <f t="shared" si="40"/>
        <v/>
      </c>
      <c r="R475" s="20" t="str">
        <f t="shared" si="41"/>
        <v/>
      </c>
    </row>
    <row r="476" spans="1:19" ht="15.75" customHeight="1" x14ac:dyDescent="0.25">
      <c r="A476" s="6">
        <v>2501</v>
      </c>
      <c r="B476" s="7"/>
      <c r="C476" s="7"/>
      <c r="D476" s="7"/>
      <c r="E476" s="7"/>
      <c r="F476" s="7"/>
      <c r="G476" s="7"/>
      <c r="H476" s="7"/>
      <c r="I476" s="7"/>
      <c r="J476" s="7"/>
      <c r="K476" s="8"/>
      <c r="L476" s="58"/>
      <c r="M476" s="2"/>
      <c r="N476" s="59"/>
      <c r="O476" s="18" t="str">
        <f>IF(H476=0,"",H476/G475)</f>
        <v/>
      </c>
      <c r="P476" s="19"/>
      <c r="Q476" s="20" t="str">
        <f t="shared" si="40"/>
        <v/>
      </c>
      <c r="R476" s="20" t="str">
        <f t="shared" si="41"/>
        <v/>
      </c>
    </row>
    <row r="477" spans="1:19" ht="15.75" customHeight="1" x14ac:dyDescent="0.25">
      <c r="A477" s="6">
        <v>2502</v>
      </c>
      <c r="B477" s="7"/>
      <c r="C477" s="7"/>
      <c r="D477" s="7"/>
      <c r="E477" s="7"/>
      <c r="F477" s="7"/>
      <c r="G477" s="7"/>
      <c r="H477" s="7"/>
      <c r="I477" s="7"/>
      <c r="J477" s="7"/>
      <c r="K477" s="8"/>
      <c r="L477" s="58"/>
      <c r="M477" s="2"/>
      <c r="N477" s="59"/>
      <c r="O477" s="18" t="str">
        <f>IF(I477=0,"",I477/H476)</f>
        <v/>
      </c>
      <c r="P477" s="19"/>
      <c r="Q477" s="20" t="str">
        <f t="shared" si="40"/>
        <v/>
      </c>
      <c r="R477" s="20" t="str">
        <f t="shared" si="41"/>
        <v/>
      </c>
    </row>
    <row r="478" spans="1:19" ht="15.75" customHeight="1" x14ac:dyDescent="0.25">
      <c r="A478" s="6">
        <v>2601</v>
      </c>
      <c r="B478" s="7"/>
      <c r="C478" s="7"/>
      <c r="D478" s="7"/>
      <c r="E478" s="7"/>
      <c r="F478" s="7"/>
      <c r="G478" s="7"/>
      <c r="H478" s="7"/>
      <c r="I478" s="7"/>
      <c r="J478" s="7"/>
      <c r="K478" s="8"/>
      <c r="L478" s="58"/>
      <c r="M478" s="2"/>
      <c r="N478" s="59"/>
      <c r="O478" s="60" t="str">
        <f>IF(J478=0,"",J478/I477)</f>
        <v/>
      </c>
      <c r="P478" s="19"/>
      <c r="Q478" s="61" t="str">
        <f t="shared" si="40"/>
        <v/>
      </c>
      <c r="R478" s="61" t="str">
        <f t="shared" si="41"/>
        <v/>
      </c>
    </row>
    <row r="479" spans="1:19" ht="15.75" customHeight="1" x14ac:dyDescent="0.25">
      <c r="A479" s="6">
        <v>2602</v>
      </c>
      <c r="B479" s="7"/>
      <c r="C479" s="7"/>
      <c r="D479" s="7"/>
      <c r="E479" s="7"/>
      <c r="F479" s="7"/>
      <c r="G479" s="7"/>
      <c r="H479" s="7"/>
      <c r="I479" s="7"/>
      <c r="J479" s="7"/>
      <c r="K479" s="8"/>
      <c r="L479" s="58"/>
      <c r="M479" s="2"/>
      <c r="N479" s="5"/>
      <c r="O479" s="62"/>
      <c r="P479" s="63"/>
      <c r="Q479" s="64"/>
      <c r="R479" s="65"/>
    </row>
    <row r="480" spans="1:19" ht="15.75" customHeight="1" x14ac:dyDescent="0.25">
      <c r="A480" s="6">
        <v>2701</v>
      </c>
      <c r="B480" s="7"/>
      <c r="C480" s="7"/>
      <c r="D480" s="7"/>
      <c r="E480" s="7"/>
      <c r="F480" s="7"/>
      <c r="G480" s="7"/>
      <c r="H480" s="7"/>
      <c r="I480" s="7"/>
      <c r="J480" s="7"/>
      <c r="K480" s="8"/>
      <c r="L480" s="58"/>
      <c r="M480" s="2"/>
      <c r="N480" s="5"/>
      <c r="O480" s="66"/>
      <c r="P480" s="67"/>
      <c r="Q480" s="68"/>
      <c r="R480" s="66"/>
    </row>
    <row r="481" spans="1:19" ht="15.75" customHeight="1" x14ac:dyDescent="0.25">
      <c r="A481" s="6">
        <v>2702</v>
      </c>
      <c r="B481" s="7"/>
      <c r="C481" s="7"/>
      <c r="D481" s="7"/>
      <c r="E481" s="7"/>
      <c r="F481" s="7"/>
      <c r="G481" s="7"/>
      <c r="H481" s="7"/>
      <c r="I481" s="7"/>
      <c r="J481" s="7"/>
      <c r="K481" s="8"/>
      <c r="L481" s="58"/>
      <c r="M481" s="2"/>
      <c r="N481" s="5"/>
      <c r="O481" s="66"/>
      <c r="P481" s="67"/>
      <c r="Q481" s="68"/>
      <c r="R481" s="66"/>
    </row>
    <row r="482" spans="1:19" ht="15.75" customHeight="1" x14ac:dyDescent="0.25">
      <c r="A482" s="6">
        <v>2801</v>
      </c>
      <c r="B482" s="7"/>
      <c r="C482" s="7"/>
      <c r="D482" s="7"/>
      <c r="E482" s="7"/>
      <c r="F482" s="7"/>
      <c r="G482" s="7"/>
      <c r="H482" s="7"/>
      <c r="I482" s="7"/>
      <c r="J482" s="7"/>
      <c r="K482" s="8"/>
      <c r="L482" s="58"/>
      <c r="M482" s="2"/>
      <c r="N482" s="5"/>
      <c r="O482" s="66"/>
      <c r="P482" s="67"/>
      <c r="Q482" s="68"/>
      <c r="R482" s="66"/>
    </row>
    <row r="483" spans="1:19" ht="15.75" customHeight="1" x14ac:dyDescent="0.25">
      <c r="A483" s="6">
        <v>2802</v>
      </c>
      <c r="B483" s="7"/>
      <c r="C483" s="7"/>
      <c r="D483" s="7"/>
      <c r="E483" s="7"/>
      <c r="F483" s="7"/>
      <c r="G483" s="7"/>
      <c r="H483" s="7"/>
      <c r="I483" s="7"/>
      <c r="J483" s="7"/>
      <c r="K483" s="8"/>
      <c r="L483" s="58"/>
      <c r="M483" s="2"/>
      <c r="N483" s="5"/>
      <c r="O483" s="16"/>
      <c r="P483" s="22"/>
      <c r="Q483" s="28"/>
      <c r="R483" s="26"/>
    </row>
    <row r="484" spans="1:19" ht="15.75" customHeight="1" x14ac:dyDescent="0.25">
      <c r="A484" s="6">
        <v>2901</v>
      </c>
      <c r="B484" s="7"/>
      <c r="C484" s="7"/>
      <c r="D484" s="7"/>
      <c r="E484" s="7"/>
      <c r="F484" s="7"/>
      <c r="G484" s="7"/>
      <c r="H484" s="7"/>
      <c r="I484" s="7"/>
      <c r="J484" s="7"/>
      <c r="K484" s="8"/>
      <c r="L484" s="58"/>
      <c r="M484" s="2"/>
      <c r="N484" s="5"/>
      <c r="O484" s="29" t="s">
        <v>20</v>
      </c>
      <c r="P484" s="30"/>
      <c r="Q484" s="31" t="str">
        <f>IF(SUM(K472:K480)=0,"",SUM(K472:K480))</f>
        <v/>
      </c>
      <c r="R484" s="32" t="s">
        <v>4</v>
      </c>
    </row>
    <row r="485" spans="1:19" ht="15.75" customHeight="1" x14ac:dyDescent="0.25">
      <c r="A485" s="6">
        <v>2902</v>
      </c>
      <c r="B485" s="7"/>
      <c r="C485" s="7"/>
      <c r="D485" s="7"/>
      <c r="E485" s="7"/>
      <c r="F485" s="7"/>
      <c r="G485" s="7"/>
      <c r="H485" s="7"/>
      <c r="I485" s="7"/>
      <c r="J485" s="7"/>
      <c r="K485" s="8"/>
      <c r="L485" s="58"/>
      <c r="M485" s="2"/>
      <c r="N485" s="5"/>
      <c r="O485" s="33" t="s">
        <v>21</v>
      </c>
      <c r="P485" s="34" t="str">
        <f>IF(P484/B470=0,"",P484/B470)</f>
        <v/>
      </c>
      <c r="Q485" s="35" t="e">
        <f>IF(P484/Q484=0,"",P484/Q484)</f>
        <v>#VALUE!</v>
      </c>
      <c r="R485" s="36" t="s">
        <v>22</v>
      </c>
    </row>
    <row r="486" spans="1:19" ht="15.75" customHeight="1" x14ac:dyDescent="0.25">
      <c r="A486" s="6">
        <v>3001</v>
      </c>
      <c r="B486" s="7"/>
      <c r="C486" s="7"/>
      <c r="D486" s="7"/>
      <c r="E486" s="7"/>
      <c r="F486" s="7"/>
      <c r="G486" s="7"/>
      <c r="H486" s="7"/>
      <c r="I486" s="7"/>
      <c r="J486" s="7"/>
      <c r="K486" s="8"/>
      <c r="L486" s="69"/>
      <c r="M486" s="40"/>
      <c r="N486" s="41"/>
      <c r="O486" s="40"/>
      <c r="P486" s="41"/>
      <c r="Q486" s="41"/>
      <c r="R486" s="42"/>
    </row>
    <row r="487" spans="1:19" ht="18" customHeight="1" x14ac:dyDescent="0.25">
      <c r="A487" s="1"/>
      <c r="B487" s="5"/>
      <c r="C487" s="5"/>
      <c r="D487" s="110" t="s">
        <v>23</v>
      </c>
      <c r="E487" s="111"/>
      <c r="F487" s="111"/>
      <c r="G487" s="111"/>
      <c r="H487" s="111"/>
      <c r="I487" s="111"/>
      <c r="J487" s="112"/>
      <c r="K487" s="43">
        <f>SUM(K470:K483)</f>
        <v>0</v>
      </c>
      <c r="L487" s="44" t="str">
        <f>IF(K478=0,"",K478/B470)</f>
        <v/>
      </c>
      <c r="M487" s="44" t="str">
        <f>IF(K487=0,"",K487/B470)</f>
        <v/>
      </c>
      <c r="N487" s="44" t="str">
        <f>IF(K478=0,"",M487-L487)</f>
        <v/>
      </c>
      <c r="O487" s="2"/>
      <c r="P487" s="5"/>
      <c r="Q487" s="3"/>
      <c r="R487" s="2"/>
    </row>
    <row r="488" spans="1:19" ht="12.75" customHeight="1" x14ac:dyDescent="0.2"/>
    <row r="489" spans="1:19" ht="12.75" customHeight="1" x14ac:dyDescent="0.2"/>
    <row r="490" spans="1:19" ht="26.25" x14ac:dyDescent="0.4">
      <c r="B490" s="113" t="s">
        <v>24</v>
      </c>
      <c r="C490" s="114"/>
      <c r="D490" s="114"/>
      <c r="E490" s="114"/>
      <c r="F490" s="114"/>
      <c r="G490" s="114"/>
      <c r="H490" s="114"/>
      <c r="I490" s="114"/>
      <c r="J490" s="114"/>
      <c r="K490" s="70" t="s">
        <v>52</v>
      </c>
      <c r="L490" s="2"/>
      <c r="M490" s="2"/>
      <c r="N490" s="5"/>
      <c r="O490" s="2"/>
      <c r="P490" s="5"/>
      <c r="Q490" s="5"/>
      <c r="R490" s="5"/>
    </row>
    <row r="491" spans="1:19" ht="20.25" x14ac:dyDescent="0.2">
      <c r="A491" s="115" t="s">
        <v>2</v>
      </c>
      <c r="B491" s="116" t="s">
        <v>3</v>
      </c>
      <c r="C491" s="111"/>
      <c r="D491" s="111"/>
      <c r="E491" s="111"/>
      <c r="F491" s="111"/>
      <c r="G491" s="111"/>
      <c r="H491" s="111"/>
      <c r="I491" s="111"/>
      <c r="J491" s="112"/>
      <c r="K491" s="119" t="s">
        <v>4</v>
      </c>
      <c r="L491" s="108" t="s">
        <v>5</v>
      </c>
      <c r="M491" s="108" t="s">
        <v>6</v>
      </c>
      <c r="N491" s="106" t="s">
        <v>7</v>
      </c>
      <c r="O491" s="108" t="s">
        <v>8</v>
      </c>
      <c r="P491" s="109" t="s">
        <v>9</v>
      </c>
      <c r="Q491" s="109" t="s">
        <v>10</v>
      </c>
      <c r="R491" s="108" t="s">
        <v>11</v>
      </c>
    </row>
    <row r="492" spans="1:19" ht="15.75" x14ac:dyDescent="0.25">
      <c r="A492" s="107"/>
      <c r="B492" s="6" t="s">
        <v>12</v>
      </c>
      <c r="C492" s="6" t="s">
        <v>13</v>
      </c>
      <c r="D492" s="6" t="s">
        <v>14</v>
      </c>
      <c r="E492" s="6" t="s">
        <v>15</v>
      </c>
      <c r="F492" s="6" t="s">
        <v>16</v>
      </c>
      <c r="G492" s="6" t="s">
        <v>17</v>
      </c>
      <c r="H492" s="6" t="s">
        <v>18</v>
      </c>
      <c r="I492" s="6" t="s">
        <v>19</v>
      </c>
      <c r="J492" s="6" t="s">
        <v>47</v>
      </c>
      <c r="K492" s="120"/>
      <c r="L492" s="107"/>
      <c r="M492" s="107"/>
      <c r="N492" s="107"/>
      <c r="O492" s="107"/>
      <c r="P492" s="107"/>
      <c r="Q492" s="107"/>
      <c r="R492" s="107"/>
    </row>
    <row r="493" spans="1:19" ht="15.75" x14ac:dyDescent="0.25">
      <c r="A493" s="6">
        <v>2202</v>
      </c>
      <c r="B493" s="7">
        <v>62</v>
      </c>
      <c r="C493" s="7"/>
      <c r="D493" s="7"/>
      <c r="E493" s="7"/>
      <c r="F493" s="7"/>
      <c r="G493" s="7"/>
      <c r="H493" s="7"/>
      <c r="I493" s="7"/>
      <c r="J493" s="7"/>
      <c r="K493" s="8"/>
      <c r="L493" s="53"/>
      <c r="M493" s="54"/>
      <c r="N493" s="55"/>
      <c r="O493" s="56"/>
      <c r="P493" s="13">
        <f>B493</f>
        <v>62</v>
      </c>
      <c r="Q493" s="57"/>
      <c r="R493" s="56"/>
    </row>
    <row r="494" spans="1:19" ht="15.75" x14ac:dyDescent="0.25">
      <c r="A494" s="6">
        <v>2301</v>
      </c>
      <c r="B494" s="7"/>
      <c r="C494" s="7">
        <v>60</v>
      </c>
      <c r="D494" s="7"/>
      <c r="E494" s="7"/>
      <c r="F494" s="7"/>
      <c r="G494" s="7"/>
      <c r="H494" s="7"/>
      <c r="I494" s="7"/>
      <c r="J494" s="7"/>
      <c r="K494" s="8"/>
      <c r="L494" s="58"/>
      <c r="M494" s="2"/>
      <c r="N494" s="59"/>
      <c r="O494" s="18">
        <f>IF(C494=0,"",C494/B493)</f>
        <v>0.967741935483871</v>
      </c>
      <c r="P494" s="19">
        <v>61</v>
      </c>
      <c r="Q494" s="20">
        <f t="shared" ref="Q494:Q501" si="42">IF(P494=0,"",P494/P493)</f>
        <v>0.9838709677419355</v>
      </c>
      <c r="R494" s="20">
        <f t="shared" ref="R494:R501" si="43">IF(P494=0,"",100%-Q494)</f>
        <v>1.6129032258064502E-2</v>
      </c>
    </row>
    <row r="495" spans="1:19" ht="15.75" x14ac:dyDescent="0.25">
      <c r="A495" s="6">
        <v>2302</v>
      </c>
      <c r="B495" s="7"/>
      <c r="C495" s="7"/>
      <c r="D495" s="7">
        <v>54</v>
      </c>
      <c r="E495" s="7"/>
      <c r="F495" s="7"/>
      <c r="G495" s="7"/>
      <c r="H495" s="7"/>
      <c r="I495" s="7"/>
      <c r="J495" s="7"/>
      <c r="K495" s="8"/>
      <c r="L495" s="58"/>
      <c r="M495" s="2"/>
      <c r="N495" s="59"/>
      <c r="O495" s="18">
        <f>IF(D495=0,"",D495/C494)</f>
        <v>0.9</v>
      </c>
      <c r="P495" s="19">
        <v>56</v>
      </c>
      <c r="Q495" s="20">
        <f t="shared" si="42"/>
        <v>0.91803278688524592</v>
      </c>
      <c r="R495" s="20">
        <f t="shared" si="43"/>
        <v>8.1967213114754078E-2</v>
      </c>
      <c r="S495" s="48">
        <f>P495/P493</f>
        <v>0.90322580645161288</v>
      </c>
    </row>
    <row r="496" spans="1:19" ht="15.75" x14ac:dyDescent="0.25">
      <c r="A496" s="6">
        <v>2401</v>
      </c>
      <c r="B496" s="7"/>
      <c r="C496" s="7"/>
      <c r="D496" s="7"/>
      <c r="E496" s="7">
        <v>49</v>
      </c>
      <c r="F496" s="7"/>
      <c r="G496" s="7"/>
      <c r="H496" s="7"/>
      <c r="I496" s="7"/>
      <c r="J496" s="7"/>
      <c r="K496" s="8"/>
      <c r="L496" s="58"/>
      <c r="M496" s="2"/>
      <c r="N496" s="59"/>
      <c r="O496" s="18">
        <f>IF(E496=0,"",E496/D495)</f>
        <v>0.90740740740740744</v>
      </c>
      <c r="P496" s="19">
        <v>53</v>
      </c>
      <c r="Q496" s="20">
        <f t="shared" si="42"/>
        <v>0.9464285714285714</v>
      </c>
      <c r="R496" s="20">
        <f t="shared" si="43"/>
        <v>5.3571428571428603E-2</v>
      </c>
    </row>
    <row r="497" spans="1:18" ht="15.75" x14ac:dyDescent="0.25">
      <c r="A497" s="6">
        <v>2402</v>
      </c>
      <c r="B497" s="7"/>
      <c r="C497" s="7"/>
      <c r="D497" s="7"/>
      <c r="E497" s="7"/>
      <c r="F497" s="7"/>
      <c r="G497" s="7"/>
      <c r="H497" s="7"/>
      <c r="I497" s="7"/>
      <c r="J497" s="7"/>
      <c r="K497" s="8"/>
      <c r="L497" s="58"/>
      <c r="M497" s="2"/>
      <c r="N497" s="59"/>
      <c r="O497" s="18" t="str">
        <f>IF(F497=0,"",F497/E496)</f>
        <v/>
      </c>
      <c r="P497" s="19"/>
      <c r="Q497" s="20" t="str">
        <f t="shared" si="42"/>
        <v/>
      </c>
      <c r="R497" s="20" t="str">
        <f t="shared" si="43"/>
        <v/>
      </c>
    </row>
    <row r="498" spans="1:18" ht="15.75" x14ac:dyDescent="0.25">
      <c r="A498" s="6">
        <v>2501</v>
      </c>
      <c r="B498" s="7"/>
      <c r="C498" s="7"/>
      <c r="D498" s="7"/>
      <c r="E498" s="7"/>
      <c r="F498" s="7"/>
      <c r="G498" s="7"/>
      <c r="H498" s="7"/>
      <c r="I498" s="7"/>
      <c r="J498" s="7"/>
      <c r="K498" s="8"/>
      <c r="L498" s="58"/>
      <c r="M498" s="2"/>
      <c r="N498" s="59"/>
      <c r="O498" s="18" t="str">
        <f>IF(G498=0,"",G498/F497)</f>
        <v/>
      </c>
      <c r="P498" s="19"/>
      <c r="Q498" s="20" t="str">
        <f t="shared" si="42"/>
        <v/>
      </c>
      <c r="R498" s="20" t="str">
        <f t="shared" si="43"/>
        <v/>
      </c>
    </row>
    <row r="499" spans="1:18" ht="15.75" x14ac:dyDescent="0.25">
      <c r="A499" s="6">
        <v>2502</v>
      </c>
      <c r="B499" s="7"/>
      <c r="C499" s="7"/>
      <c r="D499" s="7"/>
      <c r="E499" s="7"/>
      <c r="F499" s="7"/>
      <c r="G499" s="7"/>
      <c r="H499" s="7"/>
      <c r="I499" s="7"/>
      <c r="J499" s="7"/>
      <c r="K499" s="8"/>
      <c r="L499" s="58"/>
      <c r="M499" s="2"/>
      <c r="N499" s="59"/>
      <c r="O499" s="18" t="str">
        <f>IF(H499=0,"",H499/G498)</f>
        <v/>
      </c>
      <c r="P499" s="19"/>
      <c r="Q499" s="20" t="str">
        <f t="shared" si="42"/>
        <v/>
      </c>
      <c r="R499" s="20" t="str">
        <f t="shared" si="43"/>
        <v/>
      </c>
    </row>
    <row r="500" spans="1:18" ht="15.75" x14ac:dyDescent="0.25">
      <c r="A500" s="6">
        <v>2601</v>
      </c>
      <c r="B500" s="7"/>
      <c r="C500" s="7"/>
      <c r="D500" s="7"/>
      <c r="E500" s="7"/>
      <c r="F500" s="7"/>
      <c r="G500" s="7"/>
      <c r="H500" s="7"/>
      <c r="I500" s="7"/>
      <c r="J500" s="7"/>
      <c r="K500" s="8"/>
      <c r="L500" s="58"/>
      <c r="M500" s="2"/>
      <c r="N500" s="59"/>
      <c r="O500" s="18" t="str">
        <f>IF(I500=0,"",I500/H499)</f>
        <v/>
      </c>
      <c r="P500" s="19"/>
      <c r="Q500" s="20" t="str">
        <f t="shared" si="42"/>
        <v/>
      </c>
      <c r="R500" s="20" t="str">
        <f t="shared" si="43"/>
        <v/>
      </c>
    </row>
    <row r="501" spans="1:18" ht="15.75" x14ac:dyDescent="0.25">
      <c r="A501" s="6">
        <v>2602</v>
      </c>
      <c r="B501" s="7"/>
      <c r="C501" s="7"/>
      <c r="D501" s="7"/>
      <c r="E501" s="7"/>
      <c r="F501" s="7"/>
      <c r="G501" s="7"/>
      <c r="H501" s="7"/>
      <c r="I501" s="7"/>
      <c r="J501" s="7"/>
      <c r="K501" s="8"/>
      <c r="L501" s="58"/>
      <c r="M501" s="2"/>
      <c r="N501" s="59"/>
      <c r="O501" s="60" t="str">
        <f>IF(J501=0,"",J501/I500)</f>
        <v/>
      </c>
      <c r="P501" s="19"/>
      <c r="Q501" s="61" t="str">
        <f t="shared" si="42"/>
        <v/>
      </c>
      <c r="R501" s="61" t="str">
        <f t="shared" si="43"/>
        <v/>
      </c>
    </row>
    <row r="502" spans="1:18" ht="15.75" x14ac:dyDescent="0.25">
      <c r="A502" s="6">
        <v>2701</v>
      </c>
      <c r="B502" s="7"/>
      <c r="C502" s="7"/>
      <c r="D502" s="7"/>
      <c r="E502" s="7"/>
      <c r="F502" s="7"/>
      <c r="G502" s="7"/>
      <c r="H502" s="7"/>
      <c r="I502" s="7"/>
      <c r="J502" s="7"/>
      <c r="K502" s="8"/>
      <c r="L502" s="58"/>
      <c r="M502" s="2"/>
      <c r="N502" s="5"/>
      <c r="O502" s="62"/>
      <c r="P502" s="63"/>
      <c r="Q502" s="64"/>
      <c r="R502" s="65"/>
    </row>
    <row r="503" spans="1:18" ht="15.75" x14ac:dyDescent="0.25">
      <c r="A503" s="6">
        <v>2702</v>
      </c>
      <c r="B503" s="7"/>
      <c r="C503" s="7"/>
      <c r="D503" s="7"/>
      <c r="E503" s="7"/>
      <c r="F503" s="7"/>
      <c r="G503" s="7"/>
      <c r="H503" s="7"/>
      <c r="I503" s="7"/>
      <c r="J503" s="7"/>
      <c r="K503" s="8"/>
      <c r="L503" s="58"/>
      <c r="M503" s="2"/>
      <c r="N503" s="5"/>
      <c r="O503" s="66"/>
      <c r="P503" s="67"/>
      <c r="Q503" s="68"/>
      <c r="R503" s="66"/>
    </row>
    <row r="504" spans="1:18" ht="15.75" x14ac:dyDescent="0.25">
      <c r="A504" s="6">
        <v>2801</v>
      </c>
      <c r="B504" s="7"/>
      <c r="C504" s="7"/>
      <c r="D504" s="7"/>
      <c r="E504" s="7"/>
      <c r="F504" s="7"/>
      <c r="G504" s="7"/>
      <c r="H504" s="7"/>
      <c r="I504" s="7"/>
      <c r="J504" s="7"/>
      <c r="K504" s="8"/>
      <c r="L504" s="58"/>
      <c r="M504" s="2"/>
      <c r="N504" s="5"/>
      <c r="O504" s="66"/>
      <c r="P504" s="67"/>
      <c r="Q504" s="68"/>
      <c r="R504" s="66"/>
    </row>
    <row r="505" spans="1:18" ht="15.75" x14ac:dyDescent="0.25">
      <c r="A505" s="6">
        <v>2802</v>
      </c>
      <c r="B505" s="7"/>
      <c r="C505" s="7"/>
      <c r="D505" s="7"/>
      <c r="E505" s="7"/>
      <c r="F505" s="7"/>
      <c r="G505" s="7"/>
      <c r="H505" s="7"/>
      <c r="I505" s="7"/>
      <c r="J505" s="7"/>
      <c r="K505" s="8"/>
      <c r="L505" s="58"/>
      <c r="M505" s="2"/>
      <c r="N505" s="5"/>
      <c r="O505" s="66"/>
      <c r="P505" s="67"/>
      <c r="Q505" s="68"/>
      <c r="R505" s="66"/>
    </row>
    <row r="506" spans="1:18" ht="15.75" x14ac:dyDescent="0.25">
      <c r="A506" s="6">
        <v>2901</v>
      </c>
      <c r="B506" s="7"/>
      <c r="C506" s="7"/>
      <c r="D506" s="7"/>
      <c r="E506" s="7"/>
      <c r="F506" s="7"/>
      <c r="G506" s="7"/>
      <c r="H506" s="7"/>
      <c r="I506" s="7"/>
      <c r="J506" s="7"/>
      <c r="K506" s="8"/>
      <c r="L506" s="58"/>
      <c r="M506" s="2"/>
      <c r="N506" s="5"/>
      <c r="O506" s="16"/>
      <c r="P506" s="22"/>
      <c r="Q506" s="28"/>
      <c r="R506" s="26"/>
    </row>
    <row r="507" spans="1:18" ht="15.75" x14ac:dyDescent="0.25">
      <c r="A507" s="6">
        <v>2902</v>
      </c>
      <c r="B507" s="7"/>
      <c r="C507" s="7"/>
      <c r="D507" s="7"/>
      <c r="E507" s="7"/>
      <c r="F507" s="7"/>
      <c r="G507" s="7"/>
      <c r="H507" s="7"/>
      <c r="I507" s="7"/>
      <c r="J507" s="7"/>
      <c r="K507" s="8"/>
      <c r="L507" s="58"/>
      <c r="M507" s="2"/>
      <c r="N507" s="5"/>
      <c r="O507" s="29" t="s">
        <v>20</v>
      </c>
      <c r="P507" s="30"/>
      <c r="Q507" s="31" t="str">
        <f>IF(SUM(K495:K503)=0,"",SUM(K495:K503))</f>
        <v/>
      </c>
      <c r="R507" s="32" t="s">
        <v>4</v>
      </c>
    </row>
    <row r="508" spans="1:18" ht="15.75" x14ac:dyDescent="0.25">
      <c r="A508" s="6">
        <v>3001</v>
      </c>
      <c r="B508" s="7"/>
      <c r="C508" s="7"/>
      <c r="D508" s="7"/>
      <c r="E508" s="7"/>
      <c r="F508" s="7"/>
      <c r="G508" s="7"/>
      <c r="H508" s="7"/>
      <c r="I508" s="7"/>
      <c r="J508" s="7"/>
      <c r="K508" s="8"/>
      <c r="L508" s="58"/>
      <c r="M508" s="2"/>
      <c r="N508" s="5"/>
      <c r="O508" s="33" t="s">
        <v>21</v>
      </c>
      <c r="P508" s="34" t="str">
        <f>IF(P507/B493=0,"",P507/B493)</f>
        <v/>
      </c>
      <c r="Q508" s="35" t="e">
        <f>IF(P507/Q507=0,"",P507/Q507)</f>
        <v>#VALUE!</v>
      </c>
      <c r="R508" s="36" t="s">
        <v>22</v>
      </c>
    </row>
    <row r="509" spans="1:18" ht="15.75" x14ac:dyDescent="0.25">
      <c r="A509" s="6">
        <v>3002</v>
      </c>
      <c r="B509" s="7"/>
      <c r="C509" s="7"/>
      <c r="D509" s="7"/>
      <c r="E509" s="7"/>
      <c r="F509" s="7"/>
      <c r="G509" s="7"/>
      <c r="H509" s="7"/>
      <c r="I509" s="7"/>
      <c r="J509" s="7"/>
      <c r="K509" s="8"/>
      <c r="L509" s="69"/>
      <c r="M509" s="40"/>
      <c r="N509" s="41"/>
      <c r="O509" s="40"/>
      <c r="P509" s="41"/>
      <c r="Q509" s="41"/>
      <c r="R509" s="42"/>
    </row>
    <row r="510" spans="1:18" ht="18" x14ac:dyDescent="0.25">
      <c r="A510" s="1"/>
      <c r="B510" s="5"/>
      <c r="C510" s="5"/>
      <c r="D510" s="110" t="s">
        <v>23</v>
      </c>
      <c r="E510" s="111"/>
      <c r="F510" s="111"/>
      <c r="G510" s="111"/>
      <c r="H510" s="111"/>
      <c r="I510" s="111"/>
      <c r="J510" s="112"/>
      <c r="K510" s="43">
        <f>SUM(K493:K506)</f>
        <v>0</v>
      </c>
      <c r="L510" s="44" t="str">
        <f>IF(K501=0,"",K501/B493)</f>
        <v/>
      </c>
      <c r="M510" s="44" t="str">
        <f>IF(K510=0,"",K510/B493)</f>
        <v/>
      </c>
      <c r="N510" s="44" t="str">
        <f>IF(K501=0,"",M510-L510)</f>
        <v/>
      </c>
      <c r="O510" s="2"/>
      <c r="P510" s="5"/>
      <c r="Q510" s="3"/>
      <c r="R510" s="2"/>
    </row>
    <row r="511" spans="1:18" ht="12.75" customHeight="1" x14ac:dyDescent="0.2"/>
    <row r="512" spans="1:18" ht="12.75" customHeight="1" x14ac:dyDescent="0.2"/>
    <row r="513" spans="1:19" ht="26.25" x14ac:dyDescent="0.4">
      <c r="B513" s="113" t="s">
        <v>24</v>
      </c>
      <c r="C513" s="114"/>
      <c r="D513" s="114"/>
      <c r="E513" s="114"/>
      <c r="F513" s="114"/>
      <c r="G513" s="114"/>
      <c r="H513" s="114"/>
      <c r="I513" s="114"/>
      <c r="J513" s="114"/>
      <c r="K513" s="70" t="s">
        <v>60</v>
      </c>
      <c r="L513" s="2"/>
      <c r="M513" s="2"/>
      <c r="N513" s="5"/>
      <c r="O513" s="2"/>
      <c r="P513" s="5"/>
      <c r="Q513" s="5"/>
      <c r="R513" s="5"/>
    </row>
    <row r="514" spans="1:19" ht="20.25" x14ac:dyDescent="0.2">
      <c r="A514" s="115" t="s">
        <v>2</v>
      </c>
      <c r="B514" s="116" t="s">
        <v>3</v>
      </c>
      <c r="C514" s="111"/>
      <c r="D514" s="111"/>
      <c r="E514" s="111"/>
      <c r="F514" s="111"/>
      <c r="G514" s="111"/>
      <c r="H514" s="111"/>
      <c r="I514" s="111"/>
      <c r="J514" s="112"/>
      <c r="K514" s="119" t="s">
        <v>4</v>
      </c>
      <c r="L514" s="108" t="s">
        <v>5</v>
      </c>
      <c r="M514" s="108" t="s">
        <v>6</v>
      </c>
      <c r="N514" s="106" t="s">
        <v>7</v>
      </c>
      <c r="O514" s="108" t="s">
        <v>8</v>
      </c>
      <c r="P514" s="109" t="s">
        <v>9</v>
      </c>
      <c r="Q514" s="109" t="s">
        <v>10</v>
      </c>
      <c r="R514" s="108" t="s">
        <v>11</v>
      </c>
    </row>
    <row r="515" spans="1:19" ht="15.75" x14ac:dyDescent="0.25">
      <c r="A515" s="107"/>
      <c r="B515" s="6" t="s">
        <v>12</v>
      </c>
      <c r="C515" s="6" t="s">
        <v>13</v>
      </c>
      <c r="D515" s="6" t="s">
        <v>14</v>
      </c>
      <c r="E515" s="6" t="s">
        <v>15</v>
      </c>
      <c r="F515" s="6" t="s">
        <v>16</v>
      </c>
      <c r="G515" s="6" t="s">
        <v>17</v>
      </c>
      <c r="H515" s="6" t="s">
        <v>18</v>
      </c>
      <c r="I515" s="6" t="s">
        <v>19</v>
      </c>
      <c r="J515" s="6" t="s">
        <v>47</v>
      </c>
      <c r="K515" s="120"/>
      <c r="L515" s="107"/>
      <c r="M515" s="107"/>
      <c r="N515" s="107"/>
      <c r="O515" s="107"/>
      <c r="P515" s="107"/>
      <c r="Q515" s="107"/>
      <c r="R515" s="107"/>
    </row>
    <row r="516" spans="1:19" ht="15.75" x14ac:dyDescent="0.25">
      <c r="A516" s="6">
        <v>2301</v>
      </c>
      <c r="B516" s="7">
        <v>26</v>
      </c>
      <c r="C516" s="7"/>
      <c r="D516" s="7"/>
      <c r="E516" s="7"/>
      <c r="F516" s="7"/>
      <c r="G516" s="7"/>
      <c r="H516" s="7"/>
      <c r="I516" s="7"/>
      <c r="J516" s="7"/>
      <c r="K516" s="71"/>
      <c r="L516" s="53"/>
      <c r="M516" s="54"/>
      <c r="N516" s="55"/>
      <c r="O516" s="56"/>
      <c r="P516" s="13">
        <f>B516</f>
        <v>26</v>
      </c>
      <c r="Q516" s="57"/>
      <c r="R516" s="56"/>
    </row>
    <row r="517" spans="1:19" ht="15.75" x14ac:dyDescent="0.25">
      <c r="A517" s="6">
        <v>2302</v>
      </c>
      <c r="B517" s="7"/>
      <c r="C517" s="7">
        <v>25</v>
      </c>
      <c r="D517" s="7"/>
      <c r="E517" s="7"/>
      <c r="F517" s="7"/>
      <c r="G517" s="7"/>
      <c r="H517" s="7"/>
      <c r="I517" s="7"/>
      <c r="J517" s="7"/>
      <c r="K517" s="71"/>
      <c r="L517" s="58"/>
      <c r="M517" s="2"/>
      <c r="N517" s="59"/>
      <c r="O517" s="18">
        <f>IF(C517=0,"",C517/B516)</f>
        <v>0.96153846153846156</v>
      </c>
      <c r="P517" s="19">
        <v>25</v>
      </c>
      <c r="Q517" s="20">
        <f t="shared" ref="Q517:Q524" si="44">IF(P517=0,"",P517/P516)</f>
        <v>0.96153846153846156</v>
      </c>
      <c r="R517" s="20">
        <f t="shared" ref="R517:R524" si="45">IF(P517=0,"",100%-Q517)</f>
        <v>3.8461538461538436E-2</v>
      </c>
    </row>
    <row r="518" spans="1:19" ht="15.75" x14ac:dyDescent="0.25">
      <c r="A518" s="6">
        <v>2401</v>
      </c>
      <c r="B518" s="7"/>
      <c r="C518" s="7"/>
      <c r="D518" s="7">
        <v>19</v>
      </c>
      <c r="E518" s="7"/>
      <c r="F518" s="7"/>
      <c r="G518" s="7"/>
      <c r="H518" s="7"/>
      <c r="I518" s="7"/>
      <c r="J518" s="7"/>
      <c r="K518" s="71"/>
      <c r="L518" s="58"/>
      <c r="M518" s="2"/>
      <c r="N518" s="59"/>
      <c r="O518" s="18">
        <f>IF(D518=0,"",D518/C517)</f>
        <v>0.76</v>
      </c>
      <c r="P518" s="19">
        <v>23</v>
      </c>
      <c r="Q518" s="20">
        <f t="shared" si="44"/>
        <v>0.92</v>
      </c>
      <c r="R518" s="20">
        <f t="shared" si="45"/>
        <v>7.999999999999996E-2</v>
      </c>
      <c r="S518" s="48">
        <f>P518/P516</f>
        <v>0.88461538461538458</v>
      </c>
    </row>
    <row r="519" spans="1:19" ht="15.75" x14ac:dyDescent="0.25">
      <c r="A519" s="6">
        <v>2402</v>
      </c>
      <c r="B519" s="7"/>
      <c r="C519" s="7"/>
      <c r="D519" s="7"/>
      <c r="E519" s="7"/>
      <c r="F519" s="7"/>
      <c r="G519" s="7"/>
      <c r="H519" s="7"/>
      <c r="I519" s="7"/>
      <c r="J519" s="7"/>
      <c r="K519" s="71"/>
      <c r="L519" s="58"/>
      <c r="M519" s="2"/>
      <c r="N519" s="59"/>
      <c r="O519" s="18" t="str">
        <f>IF(E519=0,"",E519/D518)</f>
        <v/>
      </c>
      <c r="P519" s="19"/>
      <c r="Q519" s="20" t="str">
        <f t="shared" si="44"/>
        <v/>
      </c>
      <c r="R519" s="20" t="str">
        <f t="shared" si="45"/>
        <v/>
      </c>
    </row>
    <row r="520" spans="1:19" ht="15.75" x14ac:dyDescent="0.25">
      <c r="A520" s="6">
        <v>2501</v>
      </c>
      <c r="B520" s="7"/>
      <c r="C520" s="7"/>
      <c r="D520" s="7"/>
      <c r="E520" s="7"/>
      <c r="F520" s="7"/>
      <c r="G520" s="7"/>
      <c r="H520" s="7"/>
      <c r="I520" s="7"/>
      <c r="J520" s="7"/>
      <c r="K520" s="71"/>
      <c r="L520" s="58"/>
      <c r="M520" s="2"/>
      <c r="N520" s="59"/>
      <c r="O520" s="18" t="str">
        <f>IF(F520=0,"",F520/E519)</f>
        <v/>
      </c>
      <c r="P520" s="19"/>
      <c r="Q520" s="20" t="str">
        <f t="shared" si="44"/>
        <v/>
      </c>
      <c r="R520" s="20" t="str">
        <f t="shared" si="45"/>
        <v/>
      </c>
    </row>
    <row r="521" spans="1:19" ht="15.75" x14ac:dyDescent="0.25">
      <c r="A521" s="6">
        <v>2502</v>
      </c>
      <c r="B521" s="7"/>
      <c r="C521" s="7"/>
      <c r="D521" s="7"/>
      <c r="E521" s="7"/>
      <c r="F521" s="7"/>
      <c r="G521" s="7"/>
      <c r="H521" s="7"/>
      <c r="I521" s="7"/>
      <c r="J521" s="7"/>
      <c r="K521" s="71"/>
      <c r="L521" s="58"/>
      <c r="M521" s="2"/>
      <c r="N521" s="59"/>
      <c r="O521" s="18" t="str">
        <f>IF(G521=0,"",G521/F520)</f>
        <v/>
      </c>
      <c r="P521" s="19"/>
      <c r="Q521" s="20" t="str">
        <f t="shared" si="44"/>
        <v/>
      </c>
      <c r="R521" s="20" t="str">
        <f t="shared" si="45"/>
        <v/>
      </c>
    </row>
    <row r="522" spans="1:19" ht="15.75" x14ac:dyDescent="0.25">
      <c r="A522" s="6">
        <v>2601</v>
      </c>
      <c r="B522" s="7"/>
      <c r="C522" s="7"/>
      <c r="D522" s="7"/>
      <c r="E522" s="7"/>
      <c r="F522" s="7"/>
      <c r="G522" s="7"/>
      <c r="H522" s="7"/>
      <c r="I522" s="7"/>
      <c r="J522" s="7"/>
      <c r="K522" s="71"/>
      <c r="L522" s="58"/>
      <c r="M522" s="2"/>
      <c r="N522" s="59"/>
      <c r="O522" s="18" t="str">
        <f>IF(H522=0,"",H522/G521)</f>
        <v/>
      </c>
      <c r="P522" s="19"/>
      <c r="Q522" s="20" t="str">
        <f t="shared" si="44"/>
        <v/>
      </c>
      <c r="R522" s="20" t="str">
        <f t="shared" si="45"/>
        <v/>
      </c>
    </row>
    <row r="523" spans="1:19" ht="15.75" x14ac:dyDescent="0.25">
      <c r="A523" s="6">
        <v>2602</v>
      </c>
      <c r="B523" s="7"/>
      <c r="C523" s="7"/>
      <c r="D523" s="7"/>
      <c r="E523" s="7"/>
      <c r="F523" s="7"/>
      <c r="G523" s="7"/>
      <c r="H523" s="7"/>
      <c r="I523" s="7"/>
      <c r="J523" s="7"/>
      <c r="K523" s="71"/>
      <c r="L523" s="58"/>
      <c r="M523" s="2"/>
      <c r="N523" s="59"/>
      <c r="O523" s="18" t="str">
        <f>IF(I523=0,"",I523/H522)</f>
        <v/>
      </c>
      <c r="P523" s="19"/>
      <c r="Q523" s="20" t="str">
        <f t="shared" si="44"/>
        <v/>
      </c>
      <c r="R523" s="20" t="str">
        <f t="shared" si="45"/>
        <v/>
      </c>
    </row>
    <row r="524" spans="1:19" ht="15.75" x14ac:dyDescent="0.25">
      <c r="A524" s="6">
        <v>2701</v>
      </c>
      <c r="B524" s="7"/>
      <c r="C524" s="7"/>
      <c r="D524" s="7"/>
      <c r="E524" s="7"/>
      <c r="F524" s="7"/>
      <c r="G524" s="7"/>
      <c r="H524" s="7"/>
      <c r="I524" s="7"/>
      <c r="J524" s="7"/>
      <c r="K524" s="71"/>
      <c r="L524" s="58"/>
      <c r="M524" s="2"/>
      <c r="N524" s="59"/>
      <c r="O524" s="60" t="str">
        <f>IF(J524=0,"",J524/I523)</f>
        <v/>
      </c>
      <c r="P524" s="19"/>
      <c r="Q524" s="61" t="str">
        <f t="shared" si="44"/>
        <v/>
      </c>
      <c r="R524" s="61" t="str">
        <f t="shared" si="45"/>
        <v/>
      </c>
    </row>
    <row r="525" spans="1:19" ht="15.75" x14ac:dyDescent="0.25">
      <c r="A525" s="6">
        <v>2702</v>
      </c>
      <c r="B525" s="7"/>
      <c r="C525" s="7"/>
      <c r="D525" s="7"/>
      <c r="E525" s="7"/>
      <c r="F525" s="7"/>
      <c r="G525" s="7"/>
      <c r="H525" s="7"/>
      <c r="I525" s="7"/>
      <c r="J525" s="7"/>
      <c r="K525" s="71"/>
      <c r="L525" s="58"/>
      <c r="M525" s="2"/>
      <c r="N525" s="5"/>
      <c r="O525" s="62"/>
      <c r="P525" s="63"/>
      <c r="Q525" s="64"/>
      <c r="R525" s="65"/>
    </row>
    <row r="526" spans="1:19" ht="15.75" x14ac:dyDescent="0.25">
      <c r="A526" s="6">
        <v>2801</v>
      </c>
      <c r="B526" s="7"/>
      <c r="C526" s="7"/>
      <c r="D526" s="7"/>
      <c r="E526" s="7"/>
      <c r="F526" s="7"/>
      <c r="G526" s="7"/>
      <c r="H526" s="7"/>
      <c r="I526" s="7"/>
      <c r="J526" s="7"/>
      <c r="K526" s="71"/>
      <c r="L526" s="58"/>
      <c r="M526" s="2"/>
      <c r="N526" s="5"/>
      <c r="O526" s="66"/>
      <c r="P526" s="67"/>
      <c r="Q526" s="68"/>
      <c r="R526" s="66"/>
    </row>
    <row r="527" spans="1:19" ht="15.75" x14ac:dyDescent="0.25">
      <c r="A527" s="6">
        <v>2802</v>
      </c>
      <c r="B527" s="7"/>
      <c r="C527" s="7"/>
      <c r="D527" s="7"/>
      <c r="E527" s="7"/>
      <c r="F527" s="7"/>
      <c r="G527" s="7"/>
      <c r="H527" s="7"/>
      <c r="I527" s="7"/>
      <c r="J527" s="7"/>
      <c r="K527" s="71"/>
      <c r="L527" s="58"/>
      <c r="M527" s="2"/>
      <c r="N527" s="5"/>
      <c r="O527" s="66"/>
      <c r="P527" s="67"/>
      <c r="Q527" s="68"/>
      <c r="R527" s="66"/>
    </row>
    <row r="528" spans="1:19" ht="15.75" x14ac:dyDescent="0.25">
      <c r="A528" s="6">
        <v>2901</v>
      </c>
      <c r="B528" s="7"/>
      <c r="C528" s="7"/>
      <c r="D528" s="7"/>
      <c r="E528" s="7"/>
      <c r="F528" s="7"/>
      <c r="G528" s="7"/>
      <c r="H528" s="7"/>
      <c r="I528" s="7"/>
      <c r="J528" s="7"/>
      <c r="K528" s="71"/>
      <c r="L528" s="58"/>
      <c r="M528" s="2"/>
      <c r="N528" s="5"/>
      <c r="O528" s="66"/>
      <c r="P528" s="67"/>
      <c r="Q528" s="68"/>
      <c r="R528" s="66"/>
    </row>
    <row r="529" spans="1:19" ht="15.75" x14ac:dyDescent="0.25">
      <c r="A529" s="6">
        <v>2902</v>
      </c>
      <c r="B529" s="7"/>
      <c r="C529" s="7"/>
      <c r="D529" s="7"/>
      <c r="E529" s="7"/>
      <c r="F529" s="7"/>
      <c r="G529" s="7"/>
      <c r="H529" s="7"/>
      <c r="I529" s="7"/>
      <c r="J529" s="7"/>
      <c r="K529" s="71"/>
      <c r="L529" s="58"/>
      <c r="M529" s="2"/>
      <c r="N529" s="5"/>
      <c r="O529" s="16"/>
      <c r="P529" s="22"/>
      <c r="Q529" s="28"/>
      <c r="R529" s="26"/>
    </row>
    <row r="530" spans="1:19" ht="15.75" x14ac:dyDescent="0.25">
      <c r="A530" s="6">
        <v>3001</v>
      </c>
      <c r="B530" s="7"/>
      <c r="C530" s="7"/>
      <c r="D530" s="7"/>
      <c r="E530" s="7"/>
      <c r="F530" s="7"/>
      <c r="G530" s="7"/>
      <c r="H530" s="7"/>
      <c r="I530" s="7"/>
      <c r="J530" s="7"/>
      <c r="K530" s="71"/>
      <c r="L530" s="58"/>
      <c r="M530" s="2"/>
      <c r="N530" s="5"/>
      <c r="O530" s="29" t="s">
        <v>20</v>
      </c>
      <c r="P530" s="30"/>
      <c r="Q530" s="31" t="str">
        <f>IF(SUM(K518:K526)=0,"",SUM(K518:K526))</f>
        <v/>
      </c>
      <c r="R530" s="32" t="s">
        <v>4</v>
      </c>
    </row>
    <row r="531" spans="1:19" ht="15.75" x14ac:dyDescent="0.25">
      <c r="A531" s="6">
        <v>3002</v>
      </c>
      <c r="B531" s="7"/>
      <c r="C531" s="7"/>
      <c r="D531" s="7"/>
      <c r="E531" s="7"/>
      <c r="F531" s="7"/>
      <c r="G531" s="7"/>
      <c r="H531" s="7"/>
      <c r="I531" s="7"/>
      <c r="J531" s="7"/>
      <c r="K531" s="71"/>
      <c r="L531" s="58"/>
      <c r="M531" s="2"/>
      <c r="N531" s="5"/>
      <c r="O531" s="33" t="s">
        <v>21</v>
      </c>
      <c r="P531" s="34" t="str">
        <f>IF(P530/B516=0,"",P530/B516)</f>
        <v/>
      </c>
      <c r="Q531" s="35" t="e">
        <f>IF(P530/Q530=0,"",P530/Q530)</f>
        <v>#VALUE!</v>
      </c>
      <c r="R531" s="36" t="s">
        <v>22</v>
      </c>
    </row>
    <row r="532" spans="1:19" ht="15.75" x14ac:dyDescent="0.25">
      <c r="A532" s="6">
        <v>3101</v>
      </c>
      <c r="B532" s="7"/>
      <c r="C532" s="7"/>
      <c r="D532" s="7"/>
      <c r="E532" s="7"/>
      <c r="F532" s="7"/>
      <c r="G532" s="7"/>
      <c r="H532" s="7"/>
      <c r="I532" s="7"/>
      <c r="J532" s="7"/>
      <c r="K532" s="71"/>
      <c r="L532" s="69"/>
      <c r="M532" s="40"/>
      <c r="N532" s="41"/>
      <c r="O532" s="40"/>
      <c r="P532" s="41"/>
      <c r="Q532" s="41"/>
      <c r="R532" s="42"/>
    </row>
    <row r="533" spans="1:19" ht="12.75" customHeight="1" x14ac:dyDescent="0.25">
      <c r="A533" s="1"/>
      <c r="B533" s="5"/>
      <c r="C533" s="5"/>
      <c r="D533" s="110" t="s">
        <v>23</v>
      </c>
      <c r="E533" s="111"/>
      <c r="F533" s="111"/>
      <c r="G533" s="111"/>
      <c r="H533" s="111"/>
      <c r="I533" s="111"/>
      <c r="J533" s="112"/>
      <c r="K533" s="43">
        <f>SUM(K516:K529)</f>
        <v>0</v>
      </c>
      <c r="L533" s="44" t="str">
        <f>IF(K524=0,"",K524/B516)</f>
        <v/>
      </c>
      <c r="M533" s="44" t="str">
        <f>IF(K533=0,"",K533/B516)</f>
        <v/>
      </c>
      <c r="N533" s="44" t="str">
        <f>IF(K524=0,"",M533-L533)</f>
        <v/>
      </c>
      <c r="O533" s="2"/>
      <c r="P533" s="5"/>
      <c r="Q533" s="3"/>
      <c r="R533" s="2"/>
    </row>
    <row r="534" spans="1:19" ht="12.75" customHeight="1" x14ac:dyDescent="0.2"/>
    <row r="535" spans="1:19" ht="12.75" customHeight="1" x14ac:dyDescent="0.2"/>
    <row r="536" spans="1:19" ht="26.25" x14ac:dyDescent="0.4">
      <c r="B536" s="113" t="s">
        <v>24</v>
      </c>
      <c r="C536" s="114"/>
      <c r="D536" s="114"/>
      <c r="E536" s="114"/>
      <c r="F536" s="114"/>
      <c r="G536" s="114"/>
      <c r="H536" s="114"/>
      <c r="I536" s="114"/>
      <c r="J536" s="114"/>
      <c r="K536" s="70" t="s">
        <v>61</v>
      </c>
      <c r="L536" s="2"/>
      <c r="M536" s="2"/>
      <c r="N536" s="5"/>
      <c r="O536" s="2"/>
      <c r="P536" s="5"/>
      <c r="Q536" s="5"/>
      <c r="R536" s="5"/>
    </row>
    <row r="537" spans="1:19" ht="20.25" x14ac:dyDescent="0.2">
      <c r="A537" s="115" t="s">
        <v>2</v>
      </c>
      <c r="B537" s="116" t="s">
        <v>3</v>
      </c>
      <c r="C537" s="111"/>
      <c r="D537" s="111"/>
      <c r="E537" s="111"/>
      <c r="F537" s="111"/>
      <c r="G537" s="111"/>
      <c r="H537" s="111"/>
      <c r="I537" s="111"/>
      <c r="J537" s="112"/>
      <c r="K537" s="119" t="s">
        <v>4</v>
      </c>
      <c r="L537" s="108" t="s">
        <v>5</v>
      </c>
      <c r="M537" s="108" t="s">
        <v>6</v>
      </c>
      <c r="N537" s="106" t="s">
        <v>7</v>
      </c>
      <c r="O537" s="108" t="s">
        <v>8</v>
      </c>
      <c r="P537" s="109" t="s">
        <v>9</v>
      </c>
      <c r="Q537" s="109" t="s">
        <v>10</v>
      </c>
      <c r="R537" s="108" t="s">
        <v>11</v>
      </c>
    </row>
    <row r="538" spans="1:19" ht="15.75" x14ac:dyDescent="0.25">
      <c r="A538" s="107"/>
      <c r="B538" s="6" t="s">
        <v>12</v>
      </c>
      <c r="C538" s="6" t="s">
        <v>13</v>
      </c>
      <c r="D538" s="6" t="s">
        <v>14</v>
      </c>
      <c r="E538" s="6" t="s">
        <v>15</v>
      </c>
      <c r="F538" s="6" t="s">
        <v>16</v>
      </c>
      <c r="G538" s="6" t="s">
        <v>17</v>
      </c>
      <c r="H538" s="6" t="s">
        <v>18</v>
      </c>
      <c r="I538" s="6" t="s">
        <v>19</v>
      </c>
      <c r="J538" s="6" t="s">
        <v>47</v>
      </c>
      <c r="K538" s="120"/>
      <c r="L538" s="107"/>
      <c r="M538" s="107"/>
      <c r="N538" s="107"/>
      <c r="O538" s="107"/>
      <c r="P538" s="107"/>
      <c r="Q538" s="107"/>
      <c r="R538" s="107"/>
    </row>
    <row r="539" spans="1:19" ht="15.75" x14ac:dyDescent="0.25">
      <c r="A539" s="6">
        <v>2302</v>
      </c>
      <c r="B539" s="7">
        <v>73</v>
      </c>
      <c r="C539" s="7"/>
      <c r="D539" s="7"/>
      <c r="E539" s="7"/>
      <c r="F539" s="7"/>
      <c r="G539" s="7"/>
      <c r="H539" s="7"/>
      <c r="I539" s="7"/>
      <c r="J539" s="7"/>
      <c r="K539" s="71"/>
      <c r="L539" s="53"/>
      <c r="M539" s="54"/>
      <c r="N539" s="55"/>
      <c r="O539" s="56"/>
      <c r="P539" s="13">
        <f>B539</f>
        <v>73</v>
      </c>
      <c r="Q539" s="57"/>
      <c r="R539" s="56"/>
    </row>
    <row r="540" spans="1:19" ht="15.75" x14ac:dyDescent="0.25">
      <c r="A540" s="6">
        <v>2401</v>
      </c>
      <c r="B540" s="7"/>
      <c r="C540" s="7">
        <v>62</v>
      </c>
      <c r="D540" s="7"/>
      <c r="E540" s="7"/>
      <c r="F540" s="7"/>
      <c r="G540" s="7"/>
      <c r="H540" s="7"/>
      <c r="I540" s="7"/>
      <c r="J540" s="7"/>
      <c r="K540" s="71"/>
      <c r="L540" s="58"/>
      <c r="M540" s="2"/>
      <c r="N540" s="59"/>
      <c r="O540" s="18">
        <f>IF(C540=0,"",C540/B539)</f>
        <v>0.84931506849315064</v>
      </c>
      <c r="P540" s="19">
        <v>63</v>
      </c>
      <c r="Q540" s="20">
        <f t="shared" ref="Q540:Q547" si="46">IF(P540=0,"",P540/P539)</f>
        <v>0.86301369863013699</v>
      </c>
      <c r="R540" s="20">
        <f t="shared" ref="R540:R547" si="47">IF(P540=0,"",100%-Q540)</f>
        <v>0.13698630136986301</v>
      </c>
    </row>
    <row r="541" spans="1:19" ht="15.75" x14ac:dyDescent="0.25">
      <c r="A541" s="6">
        <v>2402</v>
      </c>
      <c r="B541" s="7"/>
      <c r="C541" s="7"/>
      <c r="D541" s="7"/>
      <c r="E541" s="7"/>
      <c r="F541" s="7"/>
      <c r="G541" s="7"/>
      <c r="H541" s="7"/>
      <c r="I541" s="7"/>
      <c r="J541" s="7"/>
      <c r="K541" s="71"/>
      <c r="L541" s="58"/>
      <c r="M541" s="2"/>
      <c r="N541" s="59"/>
      <c r="O541" s="18" t="str">
        <f>IF(D541=0,"",D541/C540)</f>
        <v/>
      </c>
      <c r="P541" s="19"/>
      <c r="Q541" s="20" t="str">
        <f t="shared" si="46"/>
        <v/>
      </c>
      <c r="R541" s="20" t="str">
        <f t="shared" si="47"/>
        <v/>
      </c>
      <c r="S541" s="48">
        <f>P541/P539</f>
        <v>0</v>
      </c>
    </row>
    <row r="542" spans="1:19" ht="15.75" x14ac:dyDescent="0.25">
      <c r="A542" s="6">
        <v>2501</v>
      </c>
      <c r="B542" s="7"/>
      <c r="C542" s="7"/>
      <c r="D542" s="7"/>
      <c r="E542" s="7"/>
      <c r="F542" s="7"/>
      <c r="G542" s="7"/>
      <c r="H542" s="7"/>
      <c r="I542" s="7"/>
      <c r="J542" s="7"/>
      <c r="K542" s="71"/>
      <c r="L542" s="58"/>
      <c r="M542" s="2"/>
      <c r="N542" s="59"/>
      <c r="O542" s="18" t="str">
        <f>IF(E542=0,"",E542/D541)</f>
        <v/>
      </c>
      <c r="P542" s="19"/>
      <c r="Q542" s="20" t="str">
        <f t="shared" si="46"/>
        <v/>
      </c>
      <c r="R542" s="20" t="str">
        <f t="shared" si="47"/>
        <v/>
      </c>
    </row>
    <row r="543" spans="1:19" ht="15.75" x14ac:dyDescent="0.25">
      <c r="A543" s="6">
        <v>2502</v>
      </c>
      <c r="B543" s="7"/>
      <c r="C543" s="7"/>
      <c r="D543" s="7"/>
      <c r="E543" s="7"/>
      <c r="F543" s="7"/>
      <c r="G543" s="7"/>
      <c r="H543" s="7"/>
      <c r="I543" s="7"/>
      <c r="J543" s="7"/>
      <c r="K543" s="71"/>
      <c r="L543" s="58"/>
      <c r="M543" s="2"/>
      <c r="N543" s="59"/>
      <c r="O543" s="18" t="str">
        <f>IF(F543=0,"",F543/E542)</f>
        <v/>
      </c>
      <c r="P543" s="19"/>
      <c r="Q543" s="20" t="str">
        <f t="shared" si="46"/>
        <v/>
      </c>
      <c r="R543" s="20" t="str">
        <f t="shared" si="47"/>
        <v/>
      </c>
    </row>
    <row r="544" spans="1:19" ht="15.75" x14ac:dyDescent="0.25">
      <c r="A544" s="6">
        <v>2601</v>
      </c>
      <c r="B544" s="7"/>
      <c r="C544" s="7"/>
      <c r="D544" s="7"/>
      <c r="E544" s="7"/>
      <c r="F544" s="7"/>
      <c r="G544" s="7"/>
      <c r="H544" s="7"/>
      <c r="I544" s="7"/>
      <c r="J544" s="7"/>
      <c r="K544" s="71"/>
      <c r="L544" s="58"/>
      <c r="M544" s="2"/>
      <c r="N544" s="59"/>
      <c r="O544" s="18" t="str">
        <f>IF(G544=0,"",G544/F543)</f>
        <v/>
      </c>
      <c r="P544" s="19"/>
      <c r="Q544" s="20" t="str">
        <f t="shared" si="46"/>
        <v/>
      </c>
      <c r="R544" s="20" t="str">
        <f t="shared" si="47"/>
        <v/>
      </c>
    </row>
    <row r="545" spans="1:18" ht="15.75" x14ac:dyDescent="0.25">
      <c r="A545" s="6">
        <v>2602</v>
      </c>
      <c r="B545" s="7"/>
      <c r="C545" s="7"/>
      <c r="D545" s="7"/>
      <c r="E545" s="7"/>
      <c r="F545" s="7"/>
      <c r="G545" s="7"/>
      <c r="H545" s="7"/>
      <c r="I545" s="7"/>
      <c r="J545" s="7"/>
      <c r="K545" s="71"/>
      <c r="L545" s="58"/>
      <c r="M545" s="2"/>
      <c r="N545" s="59"/>
      <c r="O545" s="18" t="str">
        <f>IF(H545=0,"",H545/G544)</f>
        <v/>
      </c>
      <c r="P545" s="19"/>
      <c r="Q545" s="20" t="str">
        <f t="shared" si="46"/>
        <v/>
      </c>
      <c r="R545" s="20" t="str">
        <f t="shared" si="47"/>
        <v/>
      </c>
    </row>
    <row r="546" spans="1:18" ht="15.75" x14ac:dyDescent="0.25">
      <c r="A546" s="6">
        <v>2701</v>
      </c>
      <c r="B546" s="7"/>
      <c r="C546" s="7"/>
      <c r="D546" s="7"/>
      <c r="E546" s="7"/>
      <c r="F546" s="7"/>
      <c r="G546" s="7"/>
      <c r="H546" s="7"/>
      <c r="I546" s="7"/>
      <c r="J546" s="7"/>
      <c r="K546" s="71"/>
      <c r="L546" s="58"/>
      <c r="M546" s="2"/>
      <c r="N546" s="59"/>
      <c r="O546" s="18" t="str">
        <f>IF(I546=0,"",I546/H545)</f>
        <v/>
      </c>
      <c r="P546" s="19"/>
      <c r="Q546" s="20" t="str">
        <f t="shared" si="46"/>
        <v/>
      </c>
      <c r="R546" s="20" t="str">
        <f t="shared" si="47"/>
        <v/>
      </c>
    </row>
    <row r="547" spans="1:18" ht="15.75" x14ac:dyDescent="0.25">
      <c r="A547" s="6">
        <v>2702</v>
      </c>
      <c r="B547" s="7"/>
      <c r="C547" s="7"/>
      <c r="D547" s="7"/>
      <c r="E547" s="7"/>
      <c r="F547" s="7"/>
      <c r="G547" s="7"/>
      <c r="H547" s="7"/>
      <c r="I547" s="7"/>
      <c r="J547" s="7"/>
      <c r="K547" s="71"/>
      <c r="L547" s="58"/>
      <c r="M547" s="2"/>
      <c r="N547" s="59"/>
      <c r="O547" s="60" t="str">
        <f>IF(J547=0,"",J547/I546)</f>
        <v/>
      </c>
      <c r="P547" s="19"/>
      <c r="Q547" s="61" t="str">
        <f t="shared" si="46"/>
        <v/>
      </c>
      <c r="R547" s="61" t="str">
        <f t="shared" si="47"/>
        <v/>
      </c>
    </row>
    <row r="548" spans="1:18" ht="15.75" x14ac:dyDescent="0.25">
      <c r="A548" s="6">
        <v>2801</v>
      </c>
      <c r="B548" s="7"/>
      <c r="C548" s="7"/>
      <c r="D548" s="7"/>
      <c r="E548" s="7"/>
      <c r="F548" s="7"/>
      <c r="G548" s="7"/>
      <c r="H548" s="7"/>
      <c r="I548" s="7"/>
      <c r="J548" s="7"/>
      <c r="K548" s="71"/>
      <c r="L548" s="58"/>
      <c r="M548" s="2"/>
      <c r="N548" s="5"/>
      <c r="O548" s="62"/>
      <c r="P548" s="63"/>
      <c r="Q548" s="64"/>
      <c r="R548" s="65"/>
    </row>
    <row r="549" spans="1:18" ht="15.75" x14ac:dyDescent="0.25">
      <c r="A549" s="6">
        <v>2802</v>
      </c>
      <c r="B549" s="7"/>
      <c r="C549" s="7"/>
      <c r="D549" s="7"/>
      <c r="E549" s="7"/>
      <c r="F549" s="7"/>
      <c r="G549" s="7"/>
      <c r="H549" s="7"/>
      <c r="I549" s="7"/>
      <c r="J549" s="7"/>
      <c r="K549" s="71"/>
      <c r="L549" s="58"/>
      <c r="M549" s="2"/>
      <c r="N549" s="5"/>
      <c r="O549" s="66"/>
      <c r="P549" s="67"/>
      <c r="Q549" s="68"/>
      <c r="R549" s="66"/>
    </row>
    <row r="550" spans="1:18" ht="15.75" x14ac:dyDescent="0.25">
      <c r="A550" s="6">
        <v>2901</v>
      </c>
      <c r="B550" s="7"/>
      <c r="C550" s="7"/>
      <c r="D550" s="7"/>
      <c r="E550" s="7"/>
      <c r="F550" s="7"/>
      <c r="G550" s="7"/>
      <c r="H550" s="7"/>
      <c r="I550" s="7"/>
      <c r="J550" s="7"/>
      <c r="K550" s="71"/>
      <c r="L550" s="58"/>
      <c r="M550" s="2"/>
      <c r="N550" s="5"/>
      <c r="O550" s="66"/>
      <c r="P550" s="67"/>
      <c r="Q550" s="68"/>
      <c r="R550" s="66"/>
    </row>
    <row r="551" spans="1:18" ht="15.75" x14ac:dyDescent="0.25">
      <c r="A551" s="6">
        <v>2902</v>
      </c>
      <c r="B551" s="7"/>
      <c r="C551" s="7"/>
      <c r="D551" s="7"/>
      <c r="E551" s="7"/>
      <c r="F551" s="7"/>
      <c r="G551" s="7"/>
      <c r="H551" s="7"/>
      <c r="I551" s="7"/>
      <c r="J551" s="7"/>
      <c r="K551" s="71"/>
      <c r="L551" s="58"/>
      <c r="M551" s="2"/>
      <c r="N551" s="5"/>
      <c r="O551" s="66"/>
      <c r="P551" s="67"/>
      <c r="Q551" s="68"/>
      <c r="R551" s="66"/>
    </row>
    <row r="552" spans="1:18" ht="15.75" x14ac:dyDescent="0.25">
      <c r="A552" s="6">
        <v>3001</v>
      </c>
      <c r="B552" s="7"/>
      <c r="C552" s="7"/>
      <c r="D552" s="7"/>
      <c r="E552" s="7"/>
      <c r="F552" s="7"/>
      <c r="G552" s="7"/>
      <c r="H552" s="7"/>
      <c r="I552" s="7"/>
      <c r="J552" s="7"/>
      <c r="K552" s="71"/>
      <c r="L552" s="58"/>
      <c r="M552" s="2"/>
      <c r="N552" s="5"/>
      <c r="O552" s="16"/>
      <c r="P552" s="22"/>
      <c r="Q552" s="28"/>
      <c r="R552" s="26"/>
    </row>
    <row r="553" spans="1:18" ht="15.75" x14ac:dyDescent="0.25">
      <c r="A553" s="6">
        <v>3001</v>
      </c>
      <c r="B553" s="7"/>
      <c r="C553" s="7"/>
      <c r="D553" s="7"/>
      <c r="E553" s="7"/>
      <c r="F553" s="7"/>
      <c r="G553" s="7"/>
      <c r="H553" s="7"/>
      <c r="I553" s="7"/>
      <c r="J553" s="7"/>
      <c r="K553" s="71"/>
      <c r="L553" s="58"/>
      <c r="M553" s="2"/>
      <c r="N553" s="5"/>
      <c r="O553" s="29" t="s">
        <v>20</v>
      </c>
      <c r="P553" s="30"/>
      <c r="Q553" s="31" t="str">
        <f>IF(SUM(K541:K549)=0,"",SUM(K541:K549))</f>
        <v/>
      </c>
      <c r="R553" s="32" t="s">
        <v>4</v>
      </c>
    </row>
    <row r="554" spans="1:18" ht="15.75" x14ac:dyDescent="0.25">
      <c r="A554" s="6">
        <v>3101</v>
      </c>
      <c r="B554" s="7"/>
      <c r="C554" s="7"/>
      <c r="D554" s="7"/>
      <c r="E554" s="7"/>
      <c r="F554" s="7"/>
      <c r="G554" s="7"/>
      <c r="H554" s="7"/>
      <c r="I554" s="7"/>
      <c r="J554" s="7"/>
      <c r="K554" s="71"/>
      <c r="L554" s="58"/>
      <c r="M554" s="2"/>
      <c r="N554" s="5"/>
      <c r="O554" s="33" t="s">
        <v>21</v>
      </c>
      <c r="P554" s="34" t="str">
        <f>IF(P553/B539=0,"",P553/B539)</f>
        <v/>
      </c>
      <c r="Q554" s="35" t="e">
        <f>IF(P553/Q553=0,"",P553/Q553)</f>
        <v>#VALUE!</v>
      </c>
      <c r="R554" s="36" t="s">
        <v>22</v>
      </c>
    </row>
    <row r="555" spans="1:18" ht="15.75" x14ac:dyDescent="0.25">
      <c r="A555" s="6">
        <v>3102</v>
      </c>
      <c r="B555" s="7"/>
      <c r="C555" s="7"/>
      <c r="D555" s="7"/>
      <c r="E555" s="7"/>
      <c r="F555" s="7"/>
      <c r="G555" s="7"/>
      <c r="H555" s="7"/>
      <c r="I555" s="7"/>
      <c r="J555" s="7"/>
      <c r="K555" s="71"/>
      <c r="L555" s="69"/>
      <c r="M555" s="40"/>
      <c r="N555" s="41"/>
      <c r="O555" s="40"/>
      <c r="P555" s="41"/>
      <c r="Q555" s="41"/>
      <c r="R555" s="42"/>
    </row>
    <row r="556" spans="1:18" ht="18" x14ac:dyDescent="0.25">
      <c r="A556" s="1"/>
      <c r="B556" s="5"/>
      <c r="C556" s="5"/>
      <c r="D556" s="110" t="s">
        <v>23</v>
      </c>
      <c r="E556" s="111"/>
      <c r="F556" s="111"/>
      <c r="G556" s="111"/>
      <c r="H556" s="111"/>
      <c r="I556" s="111"/>
      <c r="J556" s="112"/>
      <c r="K556" s="43">
        <f>SUM(K539:K552)</f>
        <v>0</v>
      </c>
      <c r="L556" s="44" t="str">
        <f>IF(K547=0,"",K547/B539)</f>
        <v/>
      </c>
      <c r="M556" s="44" t="str">
        <f>IF(K556=0,"",K556/B539)</f>
        <v/>
      </c>
      <c r="N556" s="44" t="str">
        <f>IF(K547=0,"",M556-L556)</f>
        <v/>
      </c>
      <c r="O556" s="2"/>
      <c r="P556" s="5"/>
      <c r="Q556" s="3"/>
      <c r="R556" s="2"/>
    </row>
    <row r="557" spans="1:18" ht="12.75" customHeight="1" x14ac:dyDescent="0.2"/>
    <row r="558" spans="1:18" ht="12.75" customHeight="1" x14ac:dyDescent="0.2"/>
    <row r="559" spans="1:18" ht="12.75" customHeight="1" x14ac:dyDescent="0.4">
      <c r="B559" s="113" t="s">
        <v>24</v>
      </c>
      <c r="C559" s="114"/>
      <c r="D559" s="114"/>
      <c r="E559" s="114"/>
      <c r="F559" s="114"/>
      <c r="G559" s="114"/>
      <c r="H559" s="114"/>
      <c r="I559" s="114"/>
      <c r="J559" s="114"/>
      <c r="K559" s="70" t="s">
        <v>65</v>
      </c>
      <c r="L559" s="2"/>
      <c r="M559" s="2"/>
      <c r="N559" s="5"/>
      <c r="O559" s="2"/>
      <c r="P559" s="5"/>
      <c r="Q559" s="5"/>
      <c r="R559" s="5"/>
    </row>
    <row r="560" spans="1:18" ht="12.75" customHeight="1" x14ac:dyDescent="0.2">
      <c r="A560" s="115" t="s">
        <v>2</v>
      </c>
      <c r="B560" s="116" t="s">
        <v>3</v>
      </c>
      <c r="C560" s="111"/>
      <c r="D560" s="111"/>
      <c r="E560" s="111"/>
      <c r="F560" s="111"/>
      <c r="G560" s="111"/>
      <c r="H560" s="111"/>
      <c r="I560" s="111"/>
      <c r="J560" s="112"/>
      <c r="K560" s="119" t="s">
        <v>4</v>
      </c>
      <c r="L560" s="108" t="s">
        <v>5</v>
      </c>
      <c r="M560" s="108" t="s">
        <v>6</v>
      </c>
      <c r="N560" s="106" t="s">
        <v>7</v>
      </c>
      <c r="O560" s="108" t="s">
        <v>8</v>
      </c>
      <c r="P560" s="109" t="s">
        <v>9</v>
      </c>
      <c r="Q560" s="109" t="s">
        <v>10</v>
      </c>
      <c r="R560" s="108" t="s">
        <v>11</v>
      </c>
    </row>
    <row r="561" spans="1:19" ht="12.75" customHeight="1" x14ac:dyDescent="0.25">
      <c r="A561" s="107"/>
      <c r="B561" s="6" t="s">
        <v>12</v>
      </c>
      <c r="C561" s="6" t="s">
        <v>13</v>
      </c>
      <c r="D561" s="6" t="s">
        <v>14</v>
      </c>
      <c r="E561" s="6" t="s">
        <v>15</v>
      </c>
      <c r="F561" s="6" t="s">
        <v>16</v>
      </c>
      <c r="G561" s="6" t="s">
        <v>17</v>
      </c>
      <c r="H561" s="6" t="s">
        <v>18</v>
      </c>
      <c r="I561" s="6" t="s">
        <v>19</v>
      </c>
      <c r="J561" s="6" t="s">
        <v>47</v>
      </c>
      <c r="K561" s="120"/>
      <c r="L561" s="107"/>
      <c r="M561" s="107"/>
      <c r="N561" s="107"/>
      <c r="O561" s="107"/>
      <c r="P561" s="107"/>
      <c r="Q561" s="107"/>
      <c r="R561" s="107"/>
    </row>
    <row r="562" spans="1:19" ht="12.75" customHeight="1" x14ac:dyDescent="0.25">
      <c r="A562" s="6">
        <v>2401</v>
      </c>
      <c r="B562" s="7">
        <v>25</v>
      </c>
      <c r="C562" s="7"/>
      <c r="D562" s="7"/>
      <c r="E562" s="7"/>
      <c r="F562" s="7"/>
      <c r="G562" s="7"/>
      <c r="H562" s="7"/>
      <c r="I562" s="7"/>
      <c r="J562" s="7"/>
      <c r="K562" s="71"/>
      <c r="L562" s="53"/>
      <c r="M562" s="54"/>
      <c r="N562" s="55"/>
      <c r="O562" s="56"/>
      <c r="P562" s="13">
        <f>B562</f>
        <v>25</v>
      </c>
      <c r="Q562" s="57"/>
      <c r="R562" s="56"/>
    </row>
    <row r="563" spans="1:19" ht="12.75" customHeight="1" x14ac:dyDescent="0.25">
      <c r="A563" s="6">
        <v>2402</v>
      </c>
      <c r="B563" s="7"/>
      <c r="C563" s="7"/>
      <c r="D563" s="7"/>
      <c r="E563" s="7"/>
      <c r="F563" s="7"/>
      <c r="G563" s="7"/>
      <c r="H563" s="7"/>
      <c r="I563" s="7"/>
      <c r="J563" s="7"/>
      <c r="K563" s="71"/>
      <c r="L563" s="58"/>
      <c r="M563" s="2"/>
      <c r="N563" s="59"/>
      <c r="O563" s="18" t="str">
        <f>IF(C563=0,"",C563/B562)</f>
        <v/>
      </c>
      <c r="P563" s="19"/>
      <c r="Q563" s="20" t="str">
        <f t="shared" ref="Q563:Q570" si="48">IF(P563=0,"",P563/P562)</f>
        <v/>
      </c>
      <c r="R563" s="20" t="str">
        <f t="shared" ref="R563:R570" si="49">IF(P563=0,"",100%-Q563)</f>
        <v/>
      </c>
    </row>
    <row r="564" spans="1:19" ht="12.75" customHeight="1" x14ac:dyDescent="0.25">
      <c r="A564" s="6">
        <v>2501</v>
      </c>
      <c r="B564" s="7"/>
      <c r="C564" s="7"/>
      <c r="D564" s="7"/>
      <c r="E564" s="7"/>
      <c r="F564" s="7"/>
      <c r="G564" s="7"/>
      <c r="H564" s="7"/>
      <c r="I564" s="7"/>
      <c r="J564" s="7"/>
      <c r="K564" s="71"/>
      <c r="L564" s="58"/>
      <c r="M564" s="2"/>
      <c r="N564" s="59"/>
      <c r="O564" s="18" t="str">
        <f>IF(D564=0,"",D564/C563)</f>
        <v/>
      </c>
      <c r="P564" s="19"/>
      <c r="Q564" s="20" t="str">
        <f t="shared" si="48"/>
        <v/>
      </c>
      <c r="R564" s="20" t="str">
        <f t="shared" si="49"/>
        <v/>
      </c>
      <c r="S564" s="48">
        <f>P564/P562</f>
        <v>0</v>
      </c>
    </row>
    <row r="565" spans="1:19" ht="12.75" customHeight="1" x14ac:dyDescent="0.25">
      <c r="A565" s="6">
        <v>2502</v>
      </c>
      <c r="B565" s="7"/>
      <c r="C565" s="7"/>
      <c r="D565" s="7"/>
      <c r="E565" s="7"/>
      <c r="F565" s="7"/>
      <c r="G565" s="7"/>
      <c r="H565" s="7"/>
      <c r="I565" s="7"/>
      <c r="J565" s="7"/>
      <c r="K565" s="71"/>
      <c r="L565" s="58"/>
      <c r="M565" s="2"/>
      <c r="N565" s="59"/>
      <c r="O565" s="18" t="str">
        <f>IF(E565=0,"",E565/D564)</f>
        <v/>
      </c>
      <c r="P565" s="19"/>
      <c r="Q565" s="20" t="str">
        <f t="shared" si="48"/>
        <v/>
      </c>
      <c r="R565" s="20" t="str">
        <f t="shared" si="49"/>
        <v/>
      </c>
    </row>
    <row r="566" spans="1:19" ht="12.75" customHeight="1" x14ac:dyDescent="0.25">
      <c r="A566" s="6">
        <v>2601</v>
      </c>
      <c r="B566" s="7"/>
      <c r="C566" s="7"/>
      <c r="D566" s="7"/>
      <c r="E566" s="7"/>
      <c r="F566" s="7"/>
      <c r="G566" s="7"/>
      <c r="H566" s="7"/>
      <c r="I566" s="7"/>
      <c r="J566" s="7"/>
      <c r="K566" s="71"/>
      <c r="L566" s="58"/>
      <c r="M566" s="2"/>
      <c r="N566" s="59"/>
      <c r="O566" s="18" t="str">
        <f>IF(F566=0,"",F566/E565)</f>
        <v/>
      </c>
      <c r="P566" s="19"/>
      <c r="Q566" s="20" t="str">
        <f t="shared" si="48"/>
        <v/>
      </c>
      <c r="R566" s="20" t="str">
        <f t="shared" si="49"/>
        <v/>
      </c>
    </row>
    <row r="567" spans="1:19" ht="12.75" customHeight="1" x14ac:dyDescent="0.25">
      <c r="A567" s="6">
        <v>2602</v>
      </c>
      <c r="B567" s="7"/>
      <c r="C567" s="7"/>
      <c r="D567" s="7"/>
      <c r="E567" s="7"/>
      <c r="F567" s="7"/>
      <c r="G567" s="7"/>
      <c r="H567" s="7"/>
      <c r="I567" s="7"/>
      <c r="J567" s="7"/>
      <c r="K567" s="71"/>
      <c r="L567" s="58"/>
      <c r="M567" s="2"/>
      <c r="N567" s="59"/>
      <c r="O567" s="18" t="str">
        <f>IF(G567=0,"",G567/F566)</f>
        <v/>
      </c>
      <c r="P567" s="19"/>
      <c r="Q567" s="20" t="str">
        <f t="shared" si="48"/>
        <v/>
      </c>
      <c r="R567" s="20" t="str">
        <f t="shared" si="49"/>
        <v/>
      </c>
    </row>
    <row r="568" spans="1:19" ht="12.75" customHeight="1" x14ac:dyDescent="0.25">
      <c r="A568" s="6">
        <v>2701</v>
      </c>
      <c r="B568" s="7"/>
      <c r="C568" s="7"/>
      <c r="D568" s="7"/>
      <c r="E568" s="7"/>
      <c r="F568" s="7"/>
      <c r="G568" s="7"/>
      <c r="H568" s="7"/>
      <c r="I568" s="7"/>
      <c r="J568" s="7"/>
      <c r="K568" s="71"/>
      <c r="L568" s="58"/>
      <c r="M568" s="2"/>
      <c r="N568" s="59"/>
      <c r="O568" s="18" t="str">
        <f>IF(H568=0,"",H568/G567)</f>
        <v/>
      </c>
      <c r="P568" s="19"/>
      <c r="Q568" s="20" t="str">
        <f t="shared" si="48"/>
        <v/>
      </c>
      <c r="R568" s="20" t="str">
        <f t="shared" si="49"/>
        <v/>
      </c>
    </row>
    <row r="569" spans="1:19" ht="12.75" customHeight="1" x14ac:dyDescent="0.25">
      <c r="A569" s="6">
        <v>2702</v>
      </c>
      <c r="B569" s="7"/>
      <c r="C569" s="7"/>
      <c r="D569" s="7"/>
      <c r="E569" s="7"/>
      <c r="F569" s="7"/>
      <c r="G569" s="7"/>
      <c r="H569" s="7"/>
      <c r="I569" s="7"/>
      <c r="J569" s="7"/>
      <c r="K569" s="71"/>
      <c r="L569" s="58"/>
      <c r="M569" s="2"/>
      <c r="N569" s="59"/>
      <c r="O569" s="18" t="str">
        <f>IF(I569=0,"",I569/H568)</f>
        <v/>
      </c>
      <c r="P569" s="19"/>
      <c r="Q569" s="20" t="str">
        <f t="shared" si="48"/>
        <v/>
      </c>
      <c r="R569" s="20" t="str">
        <f t="shared" si="49"/>
        <v/>
      </c>
    </row>
    <row r="570" spans="1:19" ht="12.75" customHeight="1" x14ac:dyDescent="0.25">
      <c r="A570" s="6">
        <v>2801</v>
      </c>
      <c r="B570" s="7"/>
      <c r="C570" s="7"/>
      <c r="D570" s="7"/>
      <c r="E570" s="7"/>
      <c r="F570" s="7"/>
      <c r="G570" s="7"/>
      <c r="H570" s="7"/>
      <c r="I570" s="7"/>
      <c r="J570" s="7"/>
      <c r="K570" s="71"/>
      <c r="L570" s="58"/>
      <c r="M570" s="2"/>
      <c r="N570" s="59"/>
      <c r="O570" s="60" t="str">
        <f>IF(J570=0,"",J570/I569)</f>
        <v/>
      </c>
      <c r="P570" s="19"/>
      <c r="Q570" s="61" t="str">
        <f t="shared" si="48"/>
        <v/>
      </c>
      <c r="R570" s="61" t="str">
        <f t="shared" si="49"/>
        <v/>
      </c>
    </row>
    <row r="571" spans="1:19" ht="12.75" customHeight="1" x14ac:dyDescent="0.25">
      <c r="A571" s="6">
        <v>2802</v>
      </c>
      <c r="B571" s="7"/>
      <c r="C571" s="7"/>
      <c r="D571" s="7"/>
      <c r="E571" s="7"/>
      <c r="F571" s="7"/>
      <c r="G571" s="7"/>
      <c r="H571" s="7"/>
      <c r="I571" s="7"/>
      <c r="J571" s="7"/>
      <c r="K571" s="71"/>
      <c r="L571" s="58"/>
      <c r="M571" s="2"/>
      <c r="N571" s="5"/>
      <c r="O571" s="62"/>
      <c r="P571" s="63"/>
      <c r="Q571" s="64"/>
      <c r="R571" s="65"/>
    </row>
    <row r="572" spans="1:19" ht="12.75" customHeight="1" x14ac:dyDescent="0.25">
      <c r="A572" s="6">
        <v>2901</v>
      </c>
      <c r="B572" s="7"/>
      <c r="C572" s="7"/>
      <c r="D572" s="7"/>
      <c r="E572" s="7"/>
      <c r="F572" s="7"/>
      <c r="G572" s="7"/>
      <c r="H572" s="7"/>
      <c r="I572" s="7"/>
      <c r="J572" s="7"/>
      <c r="K572" s="71"/>
      <c r="L572" s="58"/>
      <c r="M572" s="2"/>
      <c r="N572" s="5"/>
      <c r="O572" s="66"/>
      <c r="P572" s="67"/>
      <c r="Q572" s="68"/>
      <c r="R572" s="66"/>
    </row>
    <row r="573" spans="1:19" ht="12.75" customHeight="1" x14ac:dyDescent="0.25">
      <c r="A573" s="6">
        <v>2902</v>
      </c>
      <c r="B573" s="7"/>
      <c r="C573" s="7"/>
      <c r="D573" s="7"/>
      <c r="E573" s="7"/>
      <c r="F573" s="7"/>
      <c r="G573" s="7"/>
      <c r="H573" s="7"/>
      <c r="I573" s="7"/>
      <c r="J573" s="7"/>
      <c r="K573" s="71"/>
      <c r="L573" s="58"/>
      <c r="M573" s="2"/>
      <c r="N573" s="5"/>
      <c r="O573" s="66"/>
      <c r="P573" s="67"/>
      <c r="Q573" s="68"/>
      <c r="R573" s="66"/>
    </row>
    <row r="574" spans="1:19" ht="12.75" customHeight="1" x14ac:dyDescent="0.25">
      <c r="A574" s="6">
        <v>3001</v>
      </c>
      <c r="B574" s="7"/>
      <c r="C574" s="7"/>
      <c r="D574" s="7"/>
      <c r="E574" s="7"/>
      <c r="F574" s="7"/>
      <c r="G574" s="7"/>
      <c r="H574" s="7"/>
      <c r="I574" s="7"/>
      <c r="J574" s="7"/>
      <c r="K574" s="71"/>
      <c r="L574" s="58"/>
      <c r="M574" s="2"/>
      <c r="N574" s="5"/>
      <c r="O574" s="66"/>
      <c r="P574" s="67"/>
      <c r="Q574" s="68"/>
      <c r="R574" s="66"/>
    </row>
    <row r="575" spans="1:19" ht="12.75" customHeight="1" x14ac:dyDescent="0.25">
      <c r="A575" s="6">
        <v>3002</v>
      </c>
      <c r="B575" s="7"/>
      <c r="C575" s="7"/>
      <c r="D575" s="7"/>
      <c r="E575" s="7"/>
      <c r="F575" s="7"/>
      <c r="G575" s="7"/>
      <c r="H575" s="7"/>
      <c r="I575" s="7"/>
      <c r="J575" s="7"/>
      <c r="K575" s="71"/>
      <c r="L575" s="58"/>
      <c r="M575" s="2"/>
      <c r="N575" s="5"/>
      <c r="O575" s="16"/>
      <c r="P575" s="22"/>
      <c r="Q575" s="28"/>
      <c r="R575" s="26"/>
    </row>
    <row r="576" spans="1:19" ht="12.75" customHeight="1" x14ac:dyDescent="0.25">
      <c r="A576" s="6">
        <v>3101</v>
      </c>
      <c r="B576" s="7"/>
      <c r="C576" s="7"/>
      <c r="D576" s="7"/>
      <c r="E576" s="7"/>
      <c r="F576" s="7"/>
      <c r="G576" s="7"/>
      <c r="H576" s="7"/>
      <c r="I576" s="7"/>
      <c r="J576" s="7"/>
      <c r="K576" s="71"/>
      <c r="L576" s="58"/>
      <c r="M576" s="2"/>
      <c r="N576" s="5"/>
      <c r="O576" s="29" t="s">
        <v>20</v>
      </c>
      <c r="P576" s="30"/>
      <c r="Q576" s="31" t="str">
        <f>IF(SUM(K564:K572)=0,"",SUM(K564:K572))</f>
        <v/>
      </c>
      <c r="R576" s="32" t="s">
        <v>4</v>
      </c>
    </row>
    <row r="577" spans="1:18" ht="12.75" customHeight="1" x14ac:dyDescent="0.25">
      <c r="A577" s="6">
        <v>3102</v>
      </c>
      <c r="B577" s="7"/>
      <c r="C577" s="7"/>
      <c r="D577" s="7"/>
      <c r="E577" s="7"/>
      <c r="F577" s="7"/>
      <c r="G577" s="7"/>
      <c r="H577" s="7"/>
      <c r="I577" s="7"/>
      <c r="J577" s="7"/>
      <c r="K577" s="71"/>
      <c r="L577" s="58"/>
      <c r="M577" s="2"/>
      <c r="N577" s="5"/>
      <c r="O577" s="33" t="s">
        <v>21</v>
      </c>
      <c r="P577" s="34" t="str">
        <f>IF(P576/B562=0,"",P576/B562)</f>
        <v/>
      </c>
      <c r="Q577" s="35" t="e">
        <f>IF(P576/Q576=0,"",P576/Q576)</f>
        <v>#VALUE!</v>
      </c>
      <c r="R577" s="36" t="s">
        <v>22</v>
      </c>
    </row>
    <row r="578" spans="1:18" ht="12.75" customHeight="1" x14ac:dyDescent="0.25">
      <c r="A578" s="6">
        <v>3201</v>
      </c>
      <c r="B578" s="7"/>
      <c r="C578" s="7"/>
      <c r="D578" s="7"/>
      <c r="E578" s="7"/>
      <c r="F578" s="7"/>
      <c r="G578" s="7"/>
      <c r="H578" s="7"/>
      <c r="I578" s="7"/>
      <c r="J578" s="7"/>
      <c r="K578" s="71"/>
      <c r="L578" s="69"/>
      <c r="M578" s="40"/>
      <c r="N578" s="41"/>
      <c r="O578" s="40"/>
      <c r="P578" s="41"/>
      <c r="Q578" s="41"/>
      <c r="R578" s="42"/>
    </row>
    <row r="579" spans="1:18" ht="12.75" customHeight="1" x14ac:dyDescent="0.25">
      <c r="A579" s="1"/>
      <c r="B579" s="5"/>
      <c r="C579" s="5"/>
      <c r="D579" s="110" t="s">
        <v>23</v>
      </c>
      <c r="E579" s="111"/>
      <c r="F579" s="111"/>
      <c r="G579" s="111"/>
      <c r="H579" s="111"/>
      <c r="I579" s="111"/>
      <c r="J579" s="112"/>
      <c r="K579" s="43">
        <f>SUM(K562:K575)</f>
        <v>0</v>
      </c>
      <c r="L579" s="44" t="str">
        <f>IF(K570=0,"",K570/B562)</f>
        <v/>
      </c>
      <c r="M579" s="44" t="str">
        <f>IF(K579=0,"",K579/B562)</f>
        <v/>
      </c>
      <c r="N579" s="44" t="str">
        <f>IF(K570=0,"",M579-L579)</f>
        <v/>
      </c>
      <c r="O579" s="2"/>
      <c r="P579" s="5"/>
      <c r="Q579" s="3"/>
      <c r="R579" s="2"/>
    </row>
    <row r="580" spans="1:18" ht="12.75" customHeight="1" x14ac:dyDescent="0.2"/>
    <row r="581" spans="1:18" ht="12.75" customHeight="1" x14ac:dyDescent="0.2"/>
    <row r="582" spans="1:18" ht="12.75" customHeight="1" x14ac:dyDescent="0.2"/>
    <row r="583" spans="1:18" ht="12.75" customHeight="1" x14ac:dyDescent="0.2"/>
    <row r="584" spans="1:18" ht="12.75" customHeight="1" x14ac:dyDescent="0.2"/>
    <row r="585" spans="1:18" ht="12.75" customHeight="1" x14ac:dyDescent="0.2"/>
    <row r="586" spans="1:18" ht="12.75" customHeight="1" x14ac:dyDescent="0.2"/>
    <row r="587" spans="1:18" ht="12.75" customHeight="1" x14ac:dyDescent="0.2"/>
    <row r="588" spans="1:18" ht="12.75" customHeight="1" x14ac:dyDescent="0.2"/>
    <row r="589" spans="1:18" ht="12.75" customHeight="1" x14ac:dyDescent="0.2"/>
    <row r="590" spans="1:18" ht="12.75" customHeight="1" x14ac:dyDescent="0.2"/>
    <row r="591" spans="1:18" ht="12.75" customHeight="1" x14ac:dyDescent="0.2"/>
    <row r="592" spans="1:18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01">
    <mergeCell ref="Q560:Q561"/>
    <mergeCell ref="R560:R561"/>
    <mergeCell ref="D579:J579"/>
    <mergeCell ref="B559:J559"/>
    <mergeCell ref="A560:A561"/>
    <mergeCell ref="B560:J560"/>
    <mergeCell ref="K560:K561"/>
    <mergeCell ref="L560:L561"/>
    <mergeCell ref="M560:M561"/>
    <mergeCell ref="N560:N561"/>
    <mergeCell ref="O560:O561"/>
    <mergeCell ref="P560:P561"/>
    <mergeCell ref="Q537:Q538"/>
    <mergeCell ref="R537:R538"/>
    <mergeCell ref="D556:J556"/>
    <mergeCell ref="B536:J536"/>
    <mergeCell ref="A537:A538"/>
    <mergeCell ref="B537:J537"/>
    <mergeCell ref="K537:K538"/>
    <mergeCell ref="L537:L538"/>
    <mergeCell ref="M537:M538"/>
    <mergeCell ref="N537:N538"/>
    <mergeCell ref="O537:O538"/>
    <mergeCell ref="P537:P538"/>
    <mergeCell ref="N74:N75"/>
    <mergeCell ref="O74:O75"/>
    <mergeCell ref="P74:P75"/>
    <mergeCell ref="Q74:Q75"/>
    <mergeCell ref="R74:R75"/>
    <mergeCell ref="D70:J70"/>
    <mergeCell ref="B73:J73"/>
    <mergeCell ref="A74:A75"/>
    <mergeCell ref="B74:J74"/>
    <mergeCell ref="K74:K75"/>
    <mergeCell ref="L74:L75"/>
    <mergeCell ref="M74:M75"/>
    <mergeCell ref="N97:N98"/>
    <mergeCell ref="O97:O98"/>
    <mergeCell ref="P97:P98"/>
    <mergeCell ref="Q97:Q98"/>
    <mergeCell ref="R97:R98"/>
    <mergeCell ref="D93:J93"/>
    <mergeCell ref="B96:J96"/>
    <mergeCell ref="A97:A98"/>
    <mergeCell ref="B97:J97"/>
    <mergeCell ref="K97:K98"/>
    <mergeCell ref="L97:L98"/>
    <mergeCell ref="M97:M98"/>
    <mergeCell ref="N120:N121"/>
    <mergeCell ref="O120:O121"/>
    <mergeCell ref="P120:P121"/>
    <mergeCell ref="Q120:Q121"/>
    <mergeCell ref="R120:R121"/>
    <mergeCell ref="D116:J116"/>
    <mergeCell ref="B119:J119"/>
    <mergeCell ref="A120:A121"/>
    <mergeCell ref="B120:J120"/>
    <mergeCell ref="K120:K121"/>
    <mergeCell ref="L120:L121"/>
    <mergeCell ref="M120:M121"/>
    <mergeCell ref="N143:N144"/>
    <mergeCell ref="O143:O144"/>
    <mergeCell ref="P143:P144"/>
    <mergeCell ref="Q143:Q144"/>
    <mergeCell ref="R143:R144"/>
    <mergeCell ref="D139:J139"/>
    <mergeCell ref="B142:J142"/>
    <mergeCell ref="A143:A144"/>
    <mergeCell ref="B143:J143"/>
    <mergeCell ref="K143:K144"/>
    <mergeCell ref="L143:L144"/>
    <mergeCell ref="M143:M144"/>
    <mergeCell ref="N166:N167"/>
    <mergeCell ref="O166:O167"/>
    <mergeCell ref="P166:P167"/>
    <mergeCell ref="Q166:Q167"/>
    <mergeCell ref="R166:R167"/>
    <mergeCell ref="D162:J162"/>
    <mergeCell ref="B165:J165"/>
    <mergeCell ref="A166:A167"/>
    <mergeCell ref="B166:J166"/>
    <mergeCell ref="K166:K167"/>
    <mergeCell ref="L166:L167"/>
    <mergeCell ref="M166:M167"/>
    <mergeCell ref="N189:N190"/>
    <mergeCell ref="O189:O190"/>
    <mergeCell ref="P189:P190"/>
    <mergeCell ref="Q189:Q190"/>
    <mergeCell ref="R189:R190"/>
    <mergeCell ref="D185:J185"/>
    <mergeCell ref="B188:J188"/>
    <mergeCell ref="A189:A190"/>
    <mergeCell ref="B189:J189"/>
    <mergeCell ref="K189:K190"/>
    <mergeCell ref="L189:L190"/>
    <mergeCell ref="M189:M190"/>
    <mergeCell ref="N212:N213"/>
    <mergeCell ref="O212:O213"/>
    <mergeCell ref="P212:P213"/>
    <mergeCell ref="Q212:Q213"/>
    <mergeCell ref="R212:R213"/>
    <mergeCell ref="D208:J208"/>
    <mergeCell ref="A211:F211"/>
    <mergeCell ref="A212:A213"/>
    <mergeCell ref="B212:J212"/>
    <mergeCell ref="K212:K213"/>
    <mergeCell ref="L212:L213"/>
    <mergeCell ref="M212:M213"/>
    <mergeCell ref="N396:N397"/>
    <mergeCell ref="O396:O397"/>
    <mergeCell ref="P396:P397"/>
    <mergeCell ref="Q396:Q397"/>
    <mergeCell ref="R396:R397"/>
    <mergeCell ref="D392:J392"/>
    <mergeCell ref="B395:J395"/>
    <mergeCell ref="A396:A397"/>
    <mergeCell ref="B396:J396"/>
    <mergeCell ref="K396:K397"/>
    <mergeCell ref="L396:L397"/>
    <mergeCell ref="M396:M397"/>
    <mergeCell ref="N419:N420"/>
    <mergeCell ref="O419:O420"/>
    <mergeCell ref="P419:P420"/>
    <mergeCell ref="Q419:Q420"/>
    <mergeCell ref="R419:R420"/>
    <mergeCell ref="D415:J415"/>
    <mergeCell ref="B418:J418"/>
    <mergeCell ref="A419:A420"/>
    <mergeCell ref="B419:J419"/>
    <mergeCell ref="K419:K420"/>
    <mergeCell ref="L419:L420"/>
    <mergeCell ref="M419:M420"/>
    <mergeCell ref="N445:N446"/>
    <mergeCell ref="O445:O446"/>
    <mergeCell ref="P445:P446"/>
    <mergeCell ref="Q445:Q446"/>
    <mergeCell ref="R445:R446"/>
    <mergeCell ref="D438:J438"/>
    <mergeCell ref="B444:J444"/>
    <mergeCell ref="A445:A446"/>
    <mergeCell ref="B445:J445"/>
    <mergeCell ref="K445:K446"/>
    <mergeCell ref="L445:L446"/>
    <mergeCell ref="M445:M446"/>
    <mergeCell ref="N468:N469"/>
    <mergeCell ref="O468:O469"/>
    <mergeCell ref="P468:P469"/>
    <mergeCell ref="Q468:Q469"/>
    <mergeCell ref="R468:R469"/>
    <mergeCell ref="D464:J464"/>
    <mergeCell ref="B467:J467"/>
    <mergeCell ref="A468:A469"/>
    <mergeCell ref="B468:J468"/>
    <mergeCell ref="K468:K469"/>
    <mergeCell ref="L468:L469"/>
    <mergeCell ref="M468:M469"/>
    <mergeCell ref="N5:N6"/>
    <mergeCell ref="O5:O6"/>
    <mergeCell ref="P5:P6"/>
    <mergeCell ref="Q5:Q6"/>
    <mergeCell ref="R5:R6"/>
    <mergeCell ref="A4:F4"/>
    <mergeCell ref="G4:I4"/>
    <mergeCell ref="A5:A6"/>
    <mergeCell ref="B5:J5"/>
    <mergeCell ref="K5:K6"/>
    <mergeCell ref="L5:L6"/>
    <mergeCell ref="M5:M6"/>
    <mergeCell ref="N28:N29"/>
    <mergeCell ref="O28:O29"/>
    <mergeCell ref="P28:P29"/>
    <mergeCell ref="Q28:Q29"/>
    <mergeCell ref="R28:R29"/>
    <mergeCell ref="D24:J24"/>
    <mergeCell ref="B27:J27"/>
    <mergeCell ref="A28:A29"/>
    <mergeCell ref="B28:J28"/>
    <mergeCell ref="K28:K29"/>
    <mergeCell ref="L28:L29"/>
    <mergeCell ref="M28:M29"/>
    <mergeCell ref="N51:N52"/>
    <mergeCell ref="O51:O52"/>
    <mergeCell ref="P51:P52"/>
    <mergeCell ref="Q51:Q52"/>
    <mergeCell ref="R51:R52"/>
    <mergeCell ref="D47:J47"/>
    <mergeCell ref="B50:J50"/>
    <mergeCell ref="A51:A52"/>
    <mergeCell ref="B51:J51"/>
    <mergeCell ref="K51:K52"/>
    <mergeCell ref="L51:L52"/>
    <mergeCell ref="M51:M52"/>
    <mergeCell ref="N491:N492"/>
    <mergeCell ref="O491:O492"/>
    <mergeCell ref="P491:P492"/>
    <mergeCell ref="Q491:Q492"/>
    <mergeCell ref="R491:R492"/>
    <mergeCell ref="D487:J487"/>
    <mergeCell ref="B490:J490"/>
    <mergeCell ref="A491:A492"/>
    <mergeCell ref="B491:J491"/>
    <mergeCell ref="K491:K492"/>
    <mergeCell ref="L491:L492"/>
    <mergeCell ref="M491:M492"/>
    <mergeCell ref="D510:J510"/>
    <mergeCell ref="N235:N236"/>
    <mergeCell ref="O235:O236"/>
    <mergeCell ref="P235:P236"/>
    <mergeCell ref="Q235:Q236"/>
    <mergeCell ref="R235:R236"/>
    <mergeCell ref="D231:J231"/>
    <mergeCell ref="A234:F234"/>
    <mergeCell ref="A235:A236"/>
    <mergeCell ref="B235:J235"/>
    <mergeCell ref="K235:K236"/>
    <mergeCell ref="L235:L236"/>
    <mergeCell ref="M235:M236"/>
    <mergeCell ref="N258:N259"/>
    <mergeCell ref="O258:O259"/>
    <mergeCell ref="P258:P259"/>
    <mergeCell ref="Q258:Q259"/>
    <mergeCell ref="R258:R259"/>
    <mergeCell ref="D254:J254"/>
    <mergeCell ref="B257:J257"/>
    <mergeCell ref="A258:A259"/>
    <mergeCell ref="B258:J258"/>
    <mergeCell ref="K258:K259"/>
    <mergeCell ref="L258:L259"/>
    <mergeCell ref="M258:M259"/>
    <mergeCell ref="N281:N282"/>
    <mergeCell ref="O281:O282"/>
    <mergeCell ref="P281:P282"/>
    <mergeCell ref="Q281:Q282"/>
    <mergeCell ref="R281:R282"/>
    <mergeCell ref="D277:J277"/>
    <mergeCell ref="B280:J280"/>
    <mergeCell ref="A281:A282"/>
    <mergeCell ref="B281:J281"/>
    <mergeCell ref="K281:K282"/>
    <mergeCell ref="L281:L282"/>
    <mergeCell ref="M281:M282"/>
    <mergeCell ref="N304:N305"/>
    <mergeCell ref="O304:O305"/>
    <mergeCell ref="P304:P305"/>
    <mergeCell ref="Q304:Q305"/>
    <mergeCell ref="R304:R305"/>
    <mergeCell ref="D300:J300"/>
    <mergeCell ref="B303:J303"/>
    <mergeCell ref="A304:A305"/>
    <mergeCell ref="B304:J304"/>
    <mergeCell ref="K304:K305"/>
    <mergeCell ref="L304:L305"/>
    <mergeCell ref="M304:M305"/>
    <mergeCell ref="N327:N328"/>
    <mergeCell ref="O327:O328"/>
    <mergeCell ref="P327:P328"/>
    <mergeCell ref="Q327:Q328"/>
    <mergeCell ref="R327:R328"/>
    <mergeCell ref="D323:J323"/>
    <mergeCell ref="B326:J326"/>
    <mergeCell ref="A327:A328"/>
    <mergeCell ref="B327:J327"/>
    <mergeCell ref="K327:K328"/>
    <mergeCell ref="L327:L328"/>
    <mergeCell ref="M327:M328"/>
    <mergeCell ref="N350:N351"/>
    <mergeCell ref="O350:O351"/>
    <mergeCell ref="P350:P351"/>
    <mergeCell ref="Q350:Q351"/>
    <mergeCell ref="R350:R351"/>
    <mergeCell ref="D346:J346"/>
    <mergeCell ref="B349:J349"/>
    <mergeCell ref="A350:A351"/>
    <mergeCell ref="B350:J350"/>
    <mergeCell ref="K350:K351"/>
    <mergeCell ref="L350:L351"/>
    <mergeCell ref="M350:M351"/>
    <mergeCell ref="N373:N374"/>
    <mergeCell ref="O373:O374"/>
    <mergeCell ref="P373:P374"/>
    <mergeCell ref="Q373:Q374"/>
    <mergeCell ref="R373:R374"/>
    <mergeCell ref="D369:J369"/>
    <mergeCell ref="B372:J372"/>
    <mergeCell ref="A373:A374"/>
    <mergeCell ref="B373:J373"/>
    <mergeCell ref="K373:K374"/>
    <mergeCell ref="L373:L374"/>
    <mergeCell ref="M373:M374"/>
    <mergeCell ref="Q514:Q515"/>
    <mergeCell ref="R514:R515"/>
    <mergeCell ref="D533:J533"/>
    <mergeCell ref="B513:J513"/>
    <mergeCell ref="A514:A515"/>
    <mergeCell ref="B514:J514"/>
    <mergeCell ref="K514:K515"/>
    <mergeCell ref="L514:L515"/>
    <mergeCell ref="M514:M515"/>
    <mergeCell ref="N514:N515"/>
    <mergeCell ref="O514:O515"/>
    <mergeCell ref="P514:P51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CCFF"/>
  </sheetPr>
  <dimension ref="A1:R978"/>
  <sheetViews>
    <sheetView topLeftCell="A259" workbookViewId="0">
      <selection activeCell="H273" sqref="H273"/>
    </sheetView>
  </sheetViews>
  <sheetFormatPr baseColWidth="10" defaultColWidth="12.5703125" defaultRowHeight="15" customHeight="1" x14ac:dyDescent="0.2"/>
  <cols>
    <col min="1" max="1" width="10" customWidth="1"/>
    <col min="2" max="7" width="6.7109375" customWidth="1"/>
    <col min="8" max="8" width="13.28515625" customWidth="1"/>
    <col min="9" max="10" width="11.42578125" customWidth="1"/>
    <col min="11" max="11" width="10.7109375" customWidth="1"/>
    <col min="12" max="15" width="11.42578125" customWidth="1"/>
    <col min="16" max="26" width="10" customWidth="1"/>
  </cols>
  <sheetData>
    <row r="1" spans="1:16" ht="12.75" customHeight="1" x14ac:dyDescent="0.2">
      <c r="I1" s="2"/>
      <c r="J1" s="2"/>
      <c r="L1" s="2"/>
      <c r="M1" s="72"/>
      <c r="N1" s="72"/>
      <c r="O1" s="2"/>
      <c r="P1" s="46"/>
    </row>
    <row r="2" spans="1:16" ht="12.75" customHeight="1" x14ac:dyDescent="0.2">
      <c r="I2" s="2"/>
      <c r="J2" s="2"/>
      <c r="L2" s="2"/>
      <c r="M2" s="72"/>
      <c r="N2" s="72"/>
      <c r="O2" s="2"/>
    </row>
    <row r="3" spans="1:16" ht="26.25" customHeight="1" x14ac:dyDescent="0.4">
      <c r="A3" s="46"/>
      <c r="B3" s="113" t="s">
        <v>24</v>
      </c>
      <c r="C3" s="114"/>
      <c r="D3" s="114"/>
      <c r="E3" s="114"/>
      <c r="F3" s="114"/>
      <c r="G3" s="114"/>
      <c r="H3" s="73">
        <v>1202</v>
      </c>
      <c r="I3" s="74"/>
      <c r="J3" s="74"/>
      <c r="K3" s="74"/>
      <c r="L3" s="74"/>
      <c r="M3" s="74"/>
      <c r="N3" s="5"/>
      <c r="O3" s="5"/>
      <c r="P3" s="5"/>
    </row>
    <row r="4" spans="1:16" ht="20.25" customHeight="1" x14ac:dyDescent="0.2">
      <c r="A4" s="115" t="s">
        <v>2</v>
      </c>
      <c r="B4" s="116" t="s">
        <v>3</v>
      </c>
      <c r="C4" s="111"/>
      <c r="D4" s="111"/>
      <c r="E4" s="111"/>
      <c r="F4" s="111"/>
      <c r="G4" s="111"/>
      <c r="H4" s="119" t="s">
        <v>4</v>
      </c>
      <c r="I4" s="108" t="s">
        <v>5</v>
      </c>
      <c r="J4" s="108" t="s">
        <v>6</v>
      </c>
      <c r="K4" s="106" t="s">
        <v>7</v>
      </c>
      <c r="L4" s="108" t="s">
        <v>8</v>
      </c>
      <c r="M4" s="109" t="s">
        <v>9</v>
      </c>
      <c r="N4" s="109" t="s">
        <v>10</v>
      </c>
      <c r="O4" s="108" t="s">
        <v>11</v>
      </c>
      <c r="P4" s="5"/>
    </row>
    <row r="5" spans="1:16" ht="15.75" customHeight="1" x14ac:dyDescent="0.25">
      <c r="A5" s="107"/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120"/>
      <c r="I5" s="107"/>
      <c r="J5" s="107"/>
      <c r="K5" s="107"/>
      <c r="L5" s="107"/>
      <c r="M5" s="107"/>
      <c r="N5" s="107"/>
      <c r="O5" s="107"/>
      <c r="P5" s="5"/>
    </row>
    <row r="6" spans="1:16" ht="15.75" customHeight="1" x14ac:dyDescent="0.25">
      <c r="A6" s="6">
        <v>1202</v>
      </c>
      <c r="B6" s="7">
        <v>69</v>
      </c>
      <c r="C6" s="7"/>
      <c r="D6" s="7"/>
      <c r="E6" s="7"/>
      <c r="F6" s="7"/>
      <c r="G6" s="7"/>
      <c r="H6" s="8"/>
      <c r="I6" s="9"/>
      <c r="J6" s="10"/>
      <c r="K6" s="11"/>
      <c r="L6" s="12"/>
      <c r="M6" s="13">
        <f>B6</f>
        <v>69</v>
      </c>
      <c r="N6" s="14"/>
      <c r="O6" s="12"/>
      <c r="P6" s="5"/>
    </row>
    <row r="7" spans="1:16" ht="15.75" customHeight="1" x14ac:dyDescent="0.25">
      <c r="A7" s="6">
        <v>1301</v>
      </c>
      <c r="B7" s="7"/>
      <c r="C7" s="7">
        <v>52</v>
      </c>
      <c r="D7" s="7"/>
      <c r="E7" s="7"/>
      <c r="F7" s="7"/>
      <c r="G7" s="7"/>
      <c r="H7" s="8"/>
      <c r="I7" s="15"/>
      <c r="J7" s="16"/>
      <c r="K7" s="17"/>
      <c r="L7" s="60">
        <f>IF(C7=0,"",C7/B6)</f>
        <v>0.75362318840579712</v>
      </c>
      <c r="M7" s="19">
        <v>52</v>
      </c>
      <c r="N7" s="61">
        <f t="shared" ref="N7:N11" si="0">IF(M7=0,"",M7/M6)</f>
        <v>0.75362318840579712</v>
      </c>
      <c r="O7" s="61">
        <f t="shared" ref="O7:O11" si="1">IF(M7=0,"",100%-N7)</f>
        <v>0.24637681159420288</v>
      </c>
      <c r="P7" s="5"/>
    </row>
    <row r="8" spans="1:16" ht="15.75" customHeight="1" x14ac:dyDescent="0.25">
      <c r="A8" s="6">
        <v>1302</v>
      </c>
      <c r="B8" s="7"/>
      <c r="C8" s="7"/>
      <c r="D8" s="7">
        <v>43</v>
      </c>
      <c r="E8" s="7"/>
      <c r="F8" s="7"/>
      <c r="G8" s="7"/>
      <c r="H8" s="8"/>
      <c r="I8" s="15"/>
      <c r="J8" s="16"/>
      <c r="K8" s="17"/>
      <c r="L8" s="75">
        <f>IF(D8=0,"",D8/C7)</f>
        <v>0.82692307692307687</v>
      </c>
      <c r="M8" s="19">
        <v>45</v>
      </c>
      <c r="N8" s="20">
        <f t="shared" si="0"/>
        <v>0.86538461538461542</v>
      </c>
      <c r="O8" s="20">
        <f t="shared" si="1"/>
        <v>0.13461538461538458</v>
      </c>
      <c r="P8" s="48">
        <f>M8/M6</f>
        <v>0.65217391304347827</v>
      </c>
    </row>
    <row r="9" spans="1:16" ht="15.75" customHeight="1" x14ac:dyDescent="0.25">
      <c r="A9" s="6">
        <v>1401</v>
      </c>
      <c r="B9" s="7"/>
      <c r="C9" s="7"/>
      <c r="D9" s="7"/>
      <c r="E9" s="7">
        <v>40</v>
      </c>
      <c r="F9" s="7"/>
      <c r="G9" s="7"/>
      <c r="H9" s="8"/>
      <c r="I9" s="15"/>
      <c r="J9" s="16"/>
      <c r="K9" s="17"/>
      <c r="L9" s="75">
        <f>IF(E9=0,"",E9/D8)</f>
        <v>0.93023255813953487</v>
      </c>
      <c r="M9" s="19">
        <v>44</v>
      </c>
      <c r="N9" s="20">
        <f t="shared" si="0"/>
        <v>0.97777777777777775</v>
      </c>
      <c r="O9" s="20">
        <f t="shared" si="1"/>
        <v>2.2222222222222254E-2</v>
      </c>
      <c r="P9" s="5"/>
    </row>
    <row r="10" spans="1:16" ht="15.75" customHeight="1" x14ac:dyDescent="0.25">
      <c r="A10" s="6">
        <v>1402</v>
      </c>
      <c r="B10" s="7"/>
      <c r="C10" s="7"/>
      <c r="D10" s="7"/>
      <c r="E10" s="7"/>
      <c r="F10" s="7">
        <v>36</v>
      </c>
      <c r="G10" s="7"/>
      <c r="H10" s="8"/>
      <c r="I10" s="15"/>
      <c r="J10" s="16"/>
      <c r="K10" s="17"/>
      <c r="L10" s="75">
        <f>IF(F10=0,"",F10/E9)</f>
        <v>0.9</v>
      </c>
      <c r="M10" s="19">
        <v>39</v>
      </c>
      <c r="N10" s="20">
        <f t="shared" si="0"/>
        <v>0.88636363636363635</v>
      </c>
      <c r="O10" s="20">
        <f t="shared" si="1"/>
        <v>0.11363636363636365</v>
      </c>
      <c r="P10" s="5"/>
    </row>
    <row r="11" spans="1:16" ht="15.75" customHeight="1" x14ac:dyDescent="0.25">
      <c r="A11" s="6">
        <v>1501</v>
      </c>
      <c r="B11" s="7"/>
      <c r="C11" s="7"/>
      <c r="D11" s="7"/>
      <c r="E11" s="7"/>
      <c r="F11" s="7"/>
      <c r="G11" s="7">
        <v>36</v>
      </c>
      <c r="H11" s="8">
        <v>35</v>
      </c>
      <c r="I11" s="15"/>
      <c r="J11" s="16"/>
      <c r="K11" s="17"/>
      <c r="L11" s="75">
        <f>IF(G11=0,"",G11/F10)</f>
        <v>1</v>
      </c>
      <c r="M11" s="76">
        <v>39</v>
      </c>
      <c r="N11" s="20">
        <f t="shared" si="0"/>
        <v>1</v>
      </c>
      <c r="O11" s="20">
        <f t="shared" si="1"/>
        <v>0</v>
      </c>
      <c r="P11" s="5"/>
    </row>
    <row r="12" spans="1:16" ht="15.75" customHeight="1" x14ac:dyDescent="0.25">
      <c r="A12" s="6">
        <v>1502</v>
      </c>
      <c r="B12" s="7"/>
      <c r="C12" s="7"/>
      <c r="D12" s="7"/>
      <c r="E12" s="7"/>
      <c r="F12" s="7"/>
      <c r="G12" s="7"/>
      <c r="H12" s="8"/>
      <c r="I12" s="15"/>
      <c r="J12" s="16"/>
      <c r="K12" s="22"/>
      <c r="L12" s="77"/>
      <c r="M12" s="76"/>
      <c r="N12" s="78"/>
      <c r="O12" s="79"/>
      <c r="P12" s="5"/>
    </row>
    <row r="13" spans="1:16" ht="15.75" customHeight="1" x14ac:dyDescent="0.25">
      <c r="A13" s="6"/>
      <c r="B13" s="7"/>
      <c r="C13" s="7"/>
      <c r="D13" s="7"/>
      <c r="E13" s="7"/>
      <c r="F13" s="7"/>
      <c r="G13" s="7"/>
      <c r="H13" s="8"/>
      <c r="I13" s="15"/>
      <c r="J13" s="16"/>
      <c r="K13" s="22"/>
      <c r="L13" s="77"/>
      <c r="M13" s="76"/>
      <c r="N13" s="78"/>
      <c r="O13" s="79"/>
      <c r="P13" s="5"/>
    </row>
    <row r="14" spans="1:16" ht="15.75" customHeight="1" x14ac:dyDescent="0.25">
      <c r="A14" s="80"/>
      <c r="B14" s="7"/>
      <c r="C14" s="7"/>
      <c r="D14" s="7"/>
      <c r="E14" s="7"/>
      <c r="F14" s="7"/>
      <c r="G14" s="7"/>
      <c r="H14" s="8"/>
      <c r="I14" s="15"/>
      <c r="J14" s="16"/>
      <c r="K14" s="22"/>
      <c r="L14" s="77"/>
      <c r="M14" s="76"/>
      <c r="N14" s="78"/>
      <c r="O14" s="79"/>
      <c r="P14" s="5"/>
    </row>
    <row r="15" spans="1:16" ht="15.75" customHeight="1" x14ac:dyDescent="0.25">
      <c r="A15" s="80"/>
      <c r="B15" s="7"/>
      <c r="C15" s="7"/>
      <c r="D15" s="7"/>
      <c r="E15" s="7"/>
      <c r="F15" s="7"/>
      <c r="G15" s="7"/>
      <c r="H15" s="8"/>
      <c r="I15" s="37"/>
      <c r="J15" s="38"/>
      <c r="K15" s="39"/>
      <c r="L15" s="81"/>
      <c r="M15" s="76"/>
      <c r="N15" s="82"/>
      <c r="O15" s="83"/>
      <c r="P15" s="5"/>
    </row>
    <row r="16" spans="1:16" ht="18" customHeight="1" x14ac:dyDescent="0.25">
      <c r="A16" s="1"/>
      <c r="B16" s="110" t="s">
        <v>23</v>
      </c>
      <c r="C16" s="111"/>
      <c r="D16" s="111"/>
      <c r="E16" s="111"/>
      <c r="F16" s="111"/>
      <c r="G16" s="112"/>
      <c r="H16" s="43">
        <f>SUM(H6:H15)</f>
        <v>35</v>
      </c>
      <c r="I16" s="84">
        <f>IF(H11=0,"",H11/B6)</f>
        <v>0.50724637681159424</v>
      </c>
      <c r="J16" s="84">
        <f>IF(H16=0,"",H16/B6)</f>
        <v>0.50724637681159424</v>
      </c>
      <c r="K16" s="84" t="str">
        <f>IF(H14=0,"0.00%",J16-I16)</f>
        <v>0.00%</v>
      </c>
      <c r="L16" s="2"/>
      <c r="M16" s="5"/>
      <c r="N16" s="3"/>
      <c r="O16" s="2"/>
      <c r="P16" s="5"/>
    </row>
    <row r="17" spans="1:16" ht="12.75" customHeight="1" x14ac:dyDescent="0.2">
      <c r="I17" s="2"/>
      <c r="J17" s="2"/>
      <c r="L17" s="2"/>
      <c r="M17" s="72"/>
      <c r="N17" s="72"/>
      <c r="O17" s="2"/>
    </row>
    <row r="18" spans="1:16" ht="12.75" customHeight="1" x14ac:dyDescent="0.2">
      <c r="I18" s="2"/>
      <c r="J18" s="2"/>
      <c r="L18" s="2"/>
      <c r="M18" s="72"/>
      <c r="N18" s="72"/>
      <c r="O18" s="2"/>
    </row>
    <row r="19" spans="1:16" ht="26.25" customHeight="1" x14ac:dyDescent="0.4">
      <c r="A19" s="46"/>
      <c r="B19" s="113" t="s">
        <v>24</v>
      </c>
      <c r="C19" s="114"/>
      <c r="D19" s="114"/>
      <c r="E19" s="114"/>
      <c r="F19" s="114"/>
      <c r="G19" s="114"/>
      <c r="H19" s="73">
        <v>1301</v>
      </c>
      <c r="I19" s="74"/>
      <c r="J19" s="74"/>
      <c r="K19" s="74"/>
      <c r="L19" s="74"/>
      <c r="M19" s="74"/>
      <c r="N19" s="5"/>
      <c r="O19" s="5"/>
      <c r="P19" s="5"/>
    </row>
    <row r="20" spans="1:16" ht="20.25" customHeight="1" x14ac:dyDescent="0.2">
      <c r="A20" s="115" t="s">
        <v>2</v>
      </c>
      <c r="B20" s="116" t="s">
        <v>3</v>
      </c>
      <c r="C20" s="111"/>
      <c r="D20" s="111"/>
      <c r="E20" s="111"/>
      <c r="F20" s="111"/>
      <c r="G20" s="111"/>
      <c r="H20" s="119" t="s">
        <v>4</v>
      </c>
      <c r="I20" s="108" t="s">
        <v>5</v>
      </c>
      <c r="J20" s="108" t="s">
        <v>6</v>
      </c>
      <c r="K20" s="106" t="s">
        <v>7</v>
      </c>
      <c r="L20" s="108" t="s">
        <v>8</v>
      </c>
      <c r="M20" s="109" t="s">
        <v>9</v>
      </c>
      <c r="N20" s="109" t="s">
        <v>10</v>
      </c>
      <c r="O20" s="108" t="s">
        <v>11</v>
      </c>
      <c r="P20" s="5"/>
    </row>
    <row r="21" spans="1:16" ht="18" customHeight="1" x14ac:dyDescent="0.25">
      <c r="A21" s="107"/>
      <c r="B21" s="6" t="s">
        <v>12</v>
      </c>
      <c r="C21" s="6" t="s">
        <v>13</v>
      </c>
      <c r="D21" s="6" t="s">
        <v>14</v>
      </c>
      <c r="E21" s="6" t="s">
        <v>15</v>
      </c>
      <c r="F21" s="6" t="s">
        <v>16</v>
      </c>
      <c r="G21" s="6" t="s">
        <v>17</v>
      </c>
      <c r="H21" s="120"/>
      <c r="I21" s="107"/>
      <c r="J21" s="107"/>
      <c r="K21" s="107"/>
      <c r="L21" s="107"/>
      <c r="M21" s="107"/>
      <c r="N21" s="107"/>
      <c r="O21" s="107"/>
      <c r="P21" s="5"/>
    </row>
    <row r="22" spans="1:16" ht="15.75" customHeight="1" x14ac:dyDescent="0.25">
      <c r="A22" s="6">
        <v>1301</v>
      </c>
      <c r="B22" s="7">
        <v>8</v>
      </c>
      <c r="C22" s="7"/>
      <c r="D22" s="7"/>
      <c r="E22" s="7"/>
      <c r="F22" s="7"/>
      <c r="G22" s="7"/>
      <c r="H22" s="8"/>
      <c r="I22" s="53"/>
      <c r="J22" s="54"/>
      <c r="K22" s="55"/>
      <c r="L22" s="85"/>
      <c r="M22" s="86">
        <f>B22</f>
        <v>8</v>
      </c>
      <c r="N22" s="87"/>
      <c r="O22" s="85"/>
      <c r="P22" s="5"/>
    </row>
    <row r="23" spans="1:16" ht="15.75" customHeight="1" x14ac:dyDescent="0.25">
      <c r="A23" s="6">
        <v>1302</v>
      </c>
      <c r="B23" s="7"/>
      <c r="C23" s="7">
        <v>5</v>
      </c>
      <c r="D23" s="7"/>
      <c r="E23" s="7"/>
      <c r="F23" s="7"/>
      <c r="G23" s="7"/>
      <c r="H23" s="8"/>
      <c r="I23" s="58"/>
      <c r="J23" s="2"/>
      <c r="K23" s="59"/>
      <c r="L23" s="88">
        <f>IF(C23=0,"",C23/B22)</f>
        <v>0.625</v>
      </c>
      <c r="M23" s="19">
        <v>5</v>
      </c>
      <c r="N23" s="89">
        <f t="shared" ref="N23:N27" si="2">IF(M23=0,"",M23/M22)</f>
        <v>0.625</v>
      </c>
      <c r="O23" s="89">
        <f t="shared" ref="O23:O27" si="3">IF(M23=0,"",100%-N23)</f>
        <v>0.375</v>
      </c>
      <c r="P23" s="5"/>
    </row>
    <row r="24" spans="1:16" ht="15.75" customHeight="1" x14ac:dyDescent="0.25">
      <c r="A24" s="6">
        <v>1401</v>
      </c>
      <c r="B24" s="7"/>
      <c r="C24" s="7"/>
      <c r="D24" s="7">
        <v>4</v>
      </c>
      <c r="E24" s="7"/>
      <c r="F24" s="7"/>
      <c r="G24" s="7"/>
      <c r="H24" s="8"/>
      <c r="I24" s="58"/>
      <c r="J24" s="2"/>
      <c r="K24" s="59"/>
      <c r="L24" s="90">
        <f>IF(D24=0,"",D24/C23)</f>
        <v>0.8</v>
      </c>
      <c r="M24" s="19">
        <v>5</v>
      </c>
      <c r="N24" s="91">
        <f t="shared" si="2"/>
        <v>1</v>
      </c>
      <c r="O24" s="91">
        <f t="shared" si="3"/>
        <v>0</v>
      </c>
      <c r="P24" s="48">
        <f>M24/M22</f>
        <v>0.625</v>
      </c>
    </row>
    <row r="25" spans="1:16" ht="15.75" customHeight="1" x14ac:dyDescent="0.25">
      <c r="A25" s="6">
        <v>1402</v>
      </c>
      <c r="B25" s="7"/>
      <c r="C25" s="7"/>
      <c r="D25" s="7"/>
      <c r="E25" s="7">
        <v>3</v>
      </c>
      <c r="F25" s="7"/>
      <c r="G25" s="7"/>
      <c r="H25" s="8"/>
      <c r="I25" s="58"/>
      <c r="J25" s="2"/>
      <c r="K25" s="59"/>
      <c r="L25" s="90">
        <f>IF(E25=0,"",E25/D24)</f>
        <v>0.75</v>
      </c>
      <c r="M25" s="19">
        <v>4</v>
      </c>
      <c r="N25" s="91">
        <f t="shared" si="2"/>
        <v>0.8</v>
      </c>
      <c r="O25" s="91">
        <f t="shared" si="3"/>
        <v>0.19999999999999996</v>
      </c>
      <c r="P25" s="5"/>
    </row>
    <row r="26" spans="1:16" ht="15.75" customHeight="1" x14ac:dyDescent="0.25">
      <c r="A26" s="6">
        <v>1501</v>
      </c>
      <c r="B26" s="7"/>
      <c r="C26" s="7"/>
      <c r="D26" s="7"/>
      <c r="E26" s="7"/>
      <c r="F26" s="7">
        <v>3</v>
      </c>
      <c r="G26" s="7"/>
      <c r="H26" s="8"/>
      <c r="I26" s="58"/>
      <c r="J26" s="2"/>
      <c r="K26" s="59"/>
      <c r="L26" s="90">
        <f>IF(F26=0,"",F26/E25)</f>
        <v>1</v>
      </c>
      <c r="M26" s="19">
        <v>4</v>
      </c>
      <c r="N26" s="91">
        <f t="shared" si="2"/>
        <v>1</v>
      </c>
      <c r="O26" s="91">
        <f t="shared" si="3"/>
        <v>0</v>
      </c>
      <c r="P26" s="5"/>
    </row>
    <row r="27" spans="1:16" ht="15.75" customHeight="1" x14ac:dyDescent="0.25">
      <c r="A27" s="6">
        <v>1502</v>
      </c>
      <c r="B27" s="7"/>
      <c r="C27" s="7"/>
      <c r="D27" s="7"/>
      <c r="E27" s="7"/>
      <c r="F27" s="7"/>
      <c r="G27" s="7">
        <v>3</v>
      </c>
      <c r="H27" s="8">
        <v>2</v>
      </c>
      <c r="I27" s="58"/>
      <c r="J27" s="2"/>
      <c r="K27" s="59"/>
      <c r="L27" s="90">
        <f>IF(G27=0,"",G27/F26)</f>
        <v>1</v>
      </c>
      <c r="M27" s="76">
        <v>4</v>
      </c>
      <c r="N27" s="91">
        <f t="shared" si="2"/>
        <v>1</v>
      </c>
      <c r="O27" s="91">
        <f t="shared" si="3"/>
        <v>0</v>
      </c>
      <c r="P27" s="5"/>
    </row>
    <row r="28" spans="1:16" ht="15.75" customHeight="1" x14ac:dyDescent="0.25">
      <c r="A28" s="6">
        <v>1601</v>
      </c>
      <c r="B28" s="92"/>
      <c r="C28" s="92"/>
      <c r="D28" s="92"/>
      <c r="E28" s="92"/>
      <c r="F28" s="92"/>
      <c r="G28" s="92"/>
      <c r="H28" s="93"/>
      <c r="I28" s="58"/>
      <c r="J28" s="2"/>
      <c r="K28" s="5"/>
      <c r="L28" s="94"/>
      <c r="M28" s="95"/>
      <c r="N28" s="96"/>
      <c r="O28" s="97"/>
      <c r="P28" s="5"/>
    </row>
    <row r="29" spans="1:16" ht="15.75" customHeight="1" x14ac:dyDescent="0.25">
      <c r="A29" s="6"/>
      <c r="B29" s="92"/>
      <c r="C29" s="92"/>
      <c r="D29" s="92"/>
      <c r="E29" s="92"/>
      <c r="F29" s="92"/>
      <c r="G29" s="92"/>
      <c r="H29" s="93"/>
      <c r="I29" s="58"/>
      <c r="J29" s="2"/>
      <c r="K29" s="5"/>
      <c r="L29" s="94"/>
      <c r="M29" s="95"/>
      <c r="N29" s="96"/>
      <c r="O29" s="97"/>
      <c r="P29" s="5"/>
    </row>
    <row r="30" spans="1:16" ht="15.75" customHeight="1" x14ac:dyDescent="0.25">
      <c r="A30" s="80"/>
      <c r="B30" s="92"/>
      <c r="C30" s="92"/>
      <c r="D30" s="92"/>
      <c r="E30" s="92"/>
      <c r="F30" s="92"/>
      <c r="G30" s="92"/>
      <c r="H30" s="93"/>
      <c r="I30" s="58"/>
      <c r="J30" s="2"/>
      <c r="K30" s="5"/>
      <c r="L30" s="94"/>
      <c r="M30" s="95"/>
      <c r="N30" s="96"/>
      <c r="O30" s="97"/>
      <c r="P30" s="5"/>
    </row>
    <row r="31" spans="1:16" ht="15.75" customHeight="1" x14ac:dyDescent="0.25">
      <c r="A31" s="80"/>
      <c r="B31" s="92"/>
      <c r="C31" s="92"/>
      <c r="D31" s="92"/>
      <c r="E31" s="92"/>
      <c r="F31" s="92"/>
      <c r="G31" s="92"/>
      <c r="H31" s="93"/>
      <c r="I31" s="69"/>
      <c r="J31" s="40"/>
      <c r="K31" s="41"/>
      <c r="L31" s="98"/>
      <c r="M31" s="95"/>
      <c r="N31" s="99"/>
      <c r="O31" s="100"/>
      <c r="P31" s="5"/>
    </row>
    <row r="32" spans="1:16" ht="18" customHeight="1" x14ac:dyDescent="0.25">
      <c r="A32" s="1"/>
      <c r="B32" s="110" t="s">
        <v>23</v>
      </c>
      <c r="C32" s="111"/>
      <c r="D32" s="111"/>
      <c r="E32" s="111"/>
      <c r="F32" s="111"/>
      <c r="G32" s="112"/>
      <c r="H32" s="43">
        <f>SUM(H22:H31)</f>
        <v>2</v>
      </c>
      <c r="I32" s="84">
        <f>IF(H27=0,"",H27/B22)</f>
        <v>0.25</v>
      </c>
      <c r="J32" s="84">
        <f>IF(H32=0,"",H32/B22)</f>
        <v>0.25</v>
      </c>
      <c r="K32" s="84" t="str">
        <f>IF(H30=0,"0.00%",J32-I32)</f>
        <v>0.00%</v>
      </c>
      <c r="L32" s="2"/>
      <c r="M32" s="5"/>
      <c r="N32" s="3"/>
      <c r="O32" s="2"/>
      <c r="P32" s="5"/>
    </row>
    <row r="33" spans="1:16" ht="18" customHeight="1" x14ac:dyDescent="0.2">
      <c r="I33" s="2"/>
      <c r="J33" s="2"/>
      <c r="L33" s="2"/>
      <c r="M33" s="72"/>
      <c r="N33" s="72"/>
      <c r="O33" s="2"/>
    </row>
    <row r="34" spans="1:16" ht="12.75" customHeight="1" x14ac:dyDescent="0.2">
      <c r="I34" s="2"/>
      <c r="J34" s="2"/>
      <c r="L34" s="2"/>
      <c r="M34" s="72"/>
      <c r="N34" s="72"/>
      <c r="O34" s="2"/>
    </row>
    <row r="35" spans="1:16" ht="26.25" customHeight="1" x14ac:dyDescent="0.4">
      <c r="A35" s="46"/>
      <c r="B35" s="113" t="s">
        <v>24</v>
      </c>
      <c r="C35" s="114"/>
      <c r="D35" s="114"/>
      <c r="E35" s="114"/>
      <c r="F35" s="114"/>
      <c r="G35" s="114"/>
      <c r="H35" s="73">
        <v>1302</v>
      </c>
      <c r="I35" s="74"/>
      <c r="J35" s="74"/>
      <c r="K35" s="74"/>
      <c r="L35" s="74"/>
      <c r="M35" s="74"/>
      <c r="N35" s="5"/>
      <c r="O35" s="5"/>
      <c r="P35" s="5"/>
    </row>
    <row r="36" spans="1:16" ht="20.25" customHeight="1" x14ac:dyDescent="0.2">
      <c r="A36" s="115" t="s">
        <v>2</v>
      </c>
      <c r="B36" s="116" t="s">
        <v>3</v>
      </c>
      <c r="C36" s="111"/>
      <c r="D36" s="111"/>
      <c r="E36" s="111"/>
      <c r="F36" s="111"/>
      <c r="G36" s="111"/>
      <c r="H36" s="119" t="s">
        <v>4</v>
      </c>
      <c r="I36" s="108" t="s">
        <v>5</v>
      </c>
      <c r="J36" s="108" t="s">
        <v>6</v>
      </c>
      <c r="K36" s="106" t="s">
        <v>7</v>
      </c>
      <c r="L36" s="108" t="s">
        <v>8</v>
      </c>
      <c r="M36" s="109" t="s">
        <v>9</v>
      </c>
      <c r="N36" s="109" t="s">
        <v>10</v>
      </c>
      <c r="O36" s="108" t="s">
        <v>11</v>
      </c>
      <c r="P36" s="5"/>
    </row>
    <row r="37" spans="1:16" ht="18" customHeight="1" x14ac:dyDescent="0.25">
      <c r="A37" s="107"/>
      <c r="B37" s="6" t="s">
        <v>12</v>
      </c>
      <c r="C37" s="6" t="s">
        <v>13</v>
      </c>
      <c r="D37" s="6" t="s">
        <v>14</v>
      </c>
      <c r="E37" s="6" t="s">
        <v>15</v>
      </c>
      <c r="F37" s="6" t="s">
        <v>16</v>
      </c>
      <c r="G37" s="6" t="s">
        <v>17</v>
      </c>
      <c r="H37" s="120"/>
      <c r="I37" s="107"/>
      <c r="J37" s="107"/>
      <c r="K37" s="107"/>
      <c r="L37" s="107"/>
      <c r="M37" s="107"/>
      <c r="N37" s="107"/>
      <c r="O37" s="107"/>
      <c r="P37" s="5"/>
    </row>
    <row r="38" spans="1:16" ht="15.75" customHeight="1" x14ac:dyDescent="0.25">
      <c r="A38" s="6">
        <v>1302</v>
      </c>
      <c r="B38" s="7">
        <v>136</v>
      </c>
      <c r="C38" s="7"/>
      <c r="D38" s="7"/>
      <c r="E38" s="7"/>
      <c r="F38" s="7"/>
      <c r="G38" s="7"/>
      <c r="H38" s="8"/>
      <c r="I38" s="53"/>
      <c r="J38" s="54"/>
      <c r="K38" s="55"/>
      <c r="L38" s="85"/>
      <c r="M38" s="86">
        <f>B38</f>
        <v>136</v>
      </c>
      <c r="N38" s="87"/>
      <c r="O38" s="85"/>
      <c r="P38" s="5"/>
    </row>
    <row r="39" spans="1:16" ht="15.75" customHeight="1" x14ac:dyDescent="0.25">
      <c r="A39" s="6">
        <v>1401</v>
      </c>
      <c r="B39" s="7"/>
      <c r="C39" s="7">
        <v>105</v>
      </c>
      <c r="D39" s="7"/>
      <c r="E39" s="7"/>
      <c r="F39" s="7"/>
      <c r="G39" s="7"/>
      <c r="H39" s="8"/>
      <c r="I39" s="58"/>
      <c r="J39" s="2"/>
      <c r="K39" s="59"/>
      <c r="L39" s="88">
        <f>IF(C39=0,"",C39/B38)</f>
        <v>0.7720588235294118</v>
      </c>
      <c r="M39" s="63">
        <v>105</v>
      </c>
      <c r="N39" s="89">
        <f t="shared" ref="N39:N43" si="4">IF(M39=0,"",M39/M38)</f>
        <v>0.7720588235294118</v>
      </c>
      <c r="O39" s="89">
        <f t="shared" ref="O39:O43" si="5">IF(M39=0,"",100%-N39)</f>
        <v>0.2279411764705882</v>
      </c>
      <c r="P39" s="5"/>
    </row>
    <row r="40" spans="1:16" ht="15.75" customHeight="1" x14ac:dyDescent="0.25">
      <c r="A40" s="6">
        <v>1402</v>
      </c>
      <c r="B40" s="7"/>
      <c r="C40" s="7"/>
      <c r="D40" s="7">
        <v>91</v>
      </c>
      <c r="E40" s="7"/>
      <c r="F40" s="7"/>
      <c r="G40" s="7"/>
      <c r="H40" s="8"/>
      <c r="I40" s="58"/>
      <c r="J40" s="2"/>
      <c r="K40" s="59"/>
      <c r="L40" s="90">
        <f>IF(D40=0,"",D40/C39)</f>
        <v>0.8666666666666667</v>
      </c>
      <c r="M40" s="63">
        <v>91</v>
      </c>
      <c r="N40" s="91">
        <f t="shared" si="4"/>
        <v>0.8666666666666667</v>
      </c>
      <c r="O40" s="91">
        <f t="shared" si="5"/>
        <v>0.1333333333333333</v>
      </c>
      <c r="P40" s="48">
        <f>M40/M38</f>
        <v>0.66911764705882348</v>
      </c>
    </row>
    <row r="41" spans="1:16" ht="15.75" customHeight="1" x14ac:dyDescent="0.25">
      <c r="A41" s="6">
        <v>1501</v>
      </c>
      <c r="B41" s="7"/>
      <c r="C41" s="7"/>
      <c r="D41" s="7"/>
      <c r="E41" s="7">
        <v>85</v>
      </c>
      <c r="F41" s="7"/>
      <c r="G41" s="7"/>
      <c r="H41" s="8"/>
      <c r="I41" s="58"/>
      <c r="J41" s="2"/>
      <c r="K41" s="59"/>
      <c r="L41" s="90">
        <f>IF(E41=0,"",E41/D40)</f>
        <v>0.93406593406593408</v>
      </c>
      <c r="M41" s="63">
        <v>90</v>
      </c>
      <c r="N41" s="91">
        <f t="shared" si="4"/>
        <v>0.98901098901098905</v>
      </c>
      <c r="O41" s="91">
        <f t="shared" si="5"/>
        <v>1.098901098901095E-2</v>
      </c>
      <c r="P41" s="5"/>
    </row>
    <row r="42" spans="1:16" ht="15.75" customHeight="1" x14ac:dyDescent="0.25">
      <c r="A42" s="6">
        <v>1502</v>
      </c>
      <c r="B42" s="7"/>
      <c r="C42" s="7"/>
      <c r="D42" s="7"/>
      <c r="E42" s="7"/>
      <c r="F42" s="7">
        <v>79</v>
      </c>
      <c r="G42" s="7"/>
      <c r="H42" s="8"/>
      <c r="I42" s="58"/>
      <c r="J42" s="2"/>
      <c r="K42" s="59"/>
      <c r="L42" s="90">
        <f>IF(F42=0,"",F42/E41)</f>
        <v>0.92941176470588238</v>
      </c>
      <c r="M42" s="63">
        <v>84</v>
      </c>
      <c r="N42" s="91">
        <f t="shared" si="4"/>
        <v>0.93333333333333335</v>
      </c>
      <c r="O42" s="91">
        <f t="shared" si="5"/>
        <v>6.6666666666666652E-2</v>
      </c>
      <c r="P42" s="5"/>
    </row>
    <row r="43" spans="1:16" ht="15.75" customHeight="1" x14ac:dyDescent="0.25">
      <c r="A43" s="6">
        <v>1601</v>
      </c>
      <c r="B43" s="7"/>
      <c r="C43" s="7"/>
      <c r="D43" s="7"/>
      <c r="E43" s="7"/>
      <c r="F43" s="7"/>
      <c r="G43" s="7">
        <v>73</v>
      </c>
      <c r="H43" s="8">
        <v>25</v>
      </c>
      <c r="I43" s="58"/>
      <c r="J43" s="2"/>
      <c r="K43" s="59"/>
      <c r="L43" s="90">
        <f>IF(G43=0,"",G43/F42)</f>
        <v>0.92405063291139244</v>
      </c>
      <c r="M43" s="95">
        <v>78</v>
      </c>
      <c r="N43" s="91">
        <f t="shared" si="4"/>
        <v>0.9285714285714286</v>
      </c>
      <c r="O43" s="91">
        <f t="shared" si="5"/>
        <v>7.1428571428571397E-2</v>
      </c>
      <c r="P43" s="5"/>
    </row>
    <row r="44" spans="1:16" ht="15.75" customHeight="1" x14ac:dyDescent="0.25">
      <c r="A44" s="6">
        <v>1602</v>
      </c>
      <c r="B44" s="7"/>
      <c r="C44" s="7"/>
      <c r="D44" s="7"/>
      <c r="E44" s="7"/>
      <c r="F44" s="7"/>
      <c r="G44" s="7">
        <v>9</v>
      </c>
      <c r="H44" s="8">
        <v>8</v>
      </c>
      <c r="I44" s="58"/>
      <c r="J44" s="2"/>
      <c r="K44" s="5"/>
      <c r="L44" s="94"/>
      <c r="M44" s="95">
        <v>10</v>
      </c>
      <c r="N44" s="96"/>
      <c r="O44" s="97"/>
      <c r="P44" s="5"/>
    </row>
    <row r="45" spans="1:16" ht="15.75" customHeight="1" x14ac:dyDescent="0.25">
      <c r="A45" s="6">
        <v>1701</v>
      </c>
      <c r="B45" s="7"/>
      <c r="C45" s="7"/>
      <c r="D45" s="7"/>
      <c r="E45" s="7"/>
      <c r="F45" s="7"/>
      <c r="G45" s="7">
        <v>3</v>
      </c>
      <c r="H45" s="8">
        <v>2</v>
      </c>
      <c r="I45" s="58"/>
      <c r="J45" s="2"/>
      <c r="K45" s="5"/>
      <c r="L45" s="94"/>
      <c r="M45" s="95">
        <v>3</v>
      </c>
      <c r="N45" s="96"/>
      <c r="O45" s="97"/>
      <c r="P45" s="5"/>
    </row>
    <row r="46" spans="1:16" ht="15.75" customHeight="1" x14ac:dyDescent="0.25">
      <c r="A46" s="80" t="s">
        <v>40</v>
      </c>
      <c r="B46" s="7"/>
      <c r="C46" s="7"/>
      <c r="D46" s="7"/>
      <c r="E46" s="7"/>
      <c r="F46" s="7"/>
      <c r="G46" s="7">
        <v>1</v>
      </c>
      <c r="H46" s="8">
        <v>1</v>
      </c>
      <c r="I46" s="58"/>
      <c r="J46" s="2"/>
      <c r="K46" s="5"/>
      <c r="L46" s="94"/>
      <c r="M46" s="95">
        <v>1</v>
      </c>
      <c r="N46" s="96"/>
      <c r="O46" s="97"/>
      <c r="P46" s="5"/>
    </row>
    <row r="47" spans="1:16" ht="15.75" customHeight="1" x14ac:dyDescent="0.25">
      <c r="A47" s="80" t="s">
        <v>42</v>
      </c>
      <c r="B47" s="92"/>
      <c r="C47" s="92"/>
      <c r="D47" s="92"/>
      <c r="E47" s="92"/>
      <c r="F47" s="92"/>
      <c r="G47" s="92"/>
      <c r="H47" s="93"/>
      <c r="I47" s="69"/>
      <c r="J47" s="40"/>
      <c r="K47" s="41"/>
      <c r="L47" s="98"/>
      <c r="M47" s="95"/>
      <c r="N47" s="99"/>
      <c r="O47" s="100"/>
      <c r="P47" s="5"/>
    </row>
    <row r="48" spans="1:16" ht="18" customHeight="1" x14ac:dyDescent="0.25">
      <c r="A48" s="1"/>
      <c r="B48" s="110" t="s">
        <v>23</v>
      </c>
      <c r="C48" s="111"/>
      <c r="D48" s="111"/>
      <c r="E48" s="111"/>
      <c r="F48" s="111"/>
      <c r="G48" s="112"/>
      <c r="H48" s="43">
        <f>SUM(H38:H47)</f>
        <v>36</v>
      </c>
      <c r="I48" s="84">
        <f>IF(H43=0,"",H43/B38)</f>
        <v>0.18382352941176472</v>
      </c>
      <c r="J48" s="84">
        <f>IF(H48=0,"",H48/B38)</f>
        <v>0.26470588235294118</v>
      </c>
      <c r="K48" s="84">
        <f>IF(H46=0,"",J48-I48)</f>
        <v>8.0882352941176461E-2</v>
      </c>
      <c r="L48" s="2"/>
      <c r="M48" s="5"/>
      <c r="N48" s="3"/>
      <c r="O48" s="2"/>
      <c r="P48" s="5"/>
    </row>
    <row r="49" spans="1:16" ht="18" customHeight="1" x14ac:dyDescent="0.2">
      <c r="I49" s="2"/>
      <c r="J49" s="2"/>
      <c r="L49" s="2"/>
      <c r="M49" s="72"/>
      <c r="N49" s="72"/>
      <c r="O49" s="2"/>
    </row>
    <row r="50" spans="1:16" ht="12.75" customHeight="1" x14ac:dyDescent="0.2">
      <c r="I50" s="2"/>
      <c r="J50" s="2"/>
      <c r="L50" s="2"/>
      <c r="M50" s="72"/>
      <c r="N50" s="72"/>
      <c r="O50" s="2"/>
    </row>
    <row r="51" spans="1:16" ht="26.25" customHeight="1" x14ac:dyDescent="0.4">
      <c r="A51" s="46"/>
      <c r="B51" s="113" t="s">
        <v>24</v>
      </c>
      <c r="C51" s="114"/>
      <c r="D51" s="114"/>
      <c r="E51" s="114"/>
      <c r="F51" s="114"/>
      <c r="G51" s="114"/>
      <c r="H51" s="73">
        <v>1402</v>
      </c>
      <c r="I51" s="74"/>
      <c r="J51" s="74"/>
      <c r="K51" s="74"/>
      <c r="L51" s="74"/>
      <c r="M51" s="74"/>
      <c r="N51" s="5"/>
      <c r="O51" s="5"/>
      <c r="P51" s="5"/>
    </row>
    <row r="52" spans="1:16" ht="20.25" customHeight="1" x14ac:dyDescent="0.2">
      <c r="A52" s="115" t="s">
        <v>2</v>
      </c>
      <c r="B52" s="116" t="s">
        <v>3</v>
      </c>
      <c r="C52" s="111"/>
      <c r="D52" s="111"/>
      <c r="E52" s="111"/>
      <c r="F52" s="111"/>
      <c r="G52" s="111"/>
      <c r="H52" s="119" t="s">
        <v>4</v>
      </c>
      <c r="I52" s="108" t="s">
        <v>5</v>
      </c>
      <c r="J52" s="108" t="s">
        <v>6</v>
      </c>
      <c r="K52" s="106" t="s">
        <v>7</v>
      </c>
      <c r="L52" s="108" t="s">
        <v>8</v>
      </c>
      <c r="M52" s="109" t="s">
        <v>9</v>
      </c>
      <c r="N52" s="109" t="s">
        <v>10</v>
      </c>
      <c r="O52" s="108" t="s">
        <v>11</v>
      </c>
      <c r="P52" s="5"/>
    </row>
    <row r="53" spans="1:16" ht="15.75" customHeight="1" x14ac:dyDescent="0.25">
      <c r="A53" s="107"/>
      <c r="B53" s="6" t="s">
        <v>12</v>
      </c>
      <c r="C53" s="6" t="s">
        <v>13</v>
      </c>
      <c r="D53" s="6" t="s">
        <v>14</v>
      </c>
      <c r="E53" s="6" t="s">
        <v>15</v>
      </c>
      <c r="F53" s="6" t="s">
        <v>16</v>
      </c>
      <c r="G53" s="6" t="s">
        <v>17</v>
      </c>
      <c r="H53" s="120"/>
      <c r="I53" s="107"/>
      <c r="J53" s="107"/>
      <c r="K53" s="107"/>
      <c r="L53" s="107"/>
      <c r="M53" s="107"/>
      <c r="N53" s="107"/>
      <c r="O53" s="107"/>
      <c r="P53" s="5"/>
    </row>
    <row r="54" spans="1:16" ht="15.75" customHeight="1" x14ac:dyDescent="0.25">
      <c r="A54" s="6">
        <v>1402</v>
      </c>
      <c r="B54" s="92">
        <v>132</v>
      </c>
      <c r="C54" s="92"/>
      <c r="D54" s="92"/>
      <c r="E54" s="92"/>
      <c r="F54" s="92"/>
      <c r="G54" s="92"/>
      <c r="H54" s="93"/>
      <c r="I54" s="53"/>
      <c r="J54" s="54"/>
      <c r="K54" s="55"/>
      <c r="L54" s="85"/>
      <c r="M54" s="86">
        <f>B54</f>
        <v>132</v>
      </c>
      <c r="N54" s="87"/>
      <c r="O54" s="85"/>
      <c r="P54" s="5"/>
    </row>
    <row r="55" spans="1:16" ht="15.75" customHeight="1" x14ac:dyDescent="0.25">
      <c r="A55" s="6">
        <v>1501</v>
      </c>
      <c r="B55" s="92"/>
      <c r="C55" s="92">
        <v>98</v>
      </c>
      <c r="D55" s="92"/>
      <c r="E55" s="92"/>
      <c r="F55" s="92"/>
      <c r="G55" s="92"/>
      <c r="H55" s="93"/>
      <c r="I55" s="58"/>
      <c r="J55" s="2"/>
      <c r="K55" s="59"/>
      <c r="L55" s="88">
        <f>IF(C55=0,"",C55/B54)</f>
        <v>0.74242424242424243</v>
      </c>
      <c r="M55" s="63">
        <v>98</v>
      </c>
      <c r="N55" s="89">
        <f t="shared" ref="N55:N59" si="6">IF(M55=0,"",M55/M54)</f>
        <v>0.74242424242424243</v>
      </c>
      <c r="O55" s="89">
        <f t="shared" ref="O55:O59" si="7">IF(M55=0,"",100%-N55)</f>
        <v>0.25757575757575757</v>
      </c>
      <c r="P55" s="5"/>
    </row>
    <row r="56" spans="1:16" ht="15.75" customHeight="1" x14ac:dyDescent="0.25">
      <c r="A56" s="6">
        <v>1502</v>
      </c>
      <c r="B56" s="92"/>
      <c r="C56" s="92"/>
      <c r="D56" s="92">
        <v>89</v>
      </c>
      <c r="E56" s="92"/>
      <c r="F56" s="92"/>
      <c r="G56" s="92"/>
      <c r="H56" s="93"/>
      <c r="I56" s="58"/>
      <c r="J56" s="2"/>
      <c r="K56" s="59"/>
      <c r="L56" s="90">
        <f>IF(D56=0,"",D56/C55)</f>
        <v>0.90816326530612246</v>
      </c>
      <c r="M56" s="63">
        <v>91</v>
      </c>
      <c r="N56" s="91">
        <f t="shared" si="6"/>
        <v>0.9285714285714286</v>
      </c>
      <c r="O56" s="91">
        <f t="shared" si="7"/>
        <v>7.1428571428571397E-2</v>
      </c>
      <c r="P56" s="48">
        <f>M56/M54</f>
        <v>0.68939393939393945</v>
      </c>
    </row>
    <row r="57" spans="1:16" ht="15.75" customHeight="1" x14ac:dyDescent="0.25">
      <c r="A57" s="6">
        <v>1601</v>
      </c>
      <c r="B57" s="92"/>
      <c r="C57" s="92"/>
      <c r="D57" s="92"/>
      <c r="E57" s="92">
        <v>89</v>
      </c>
      <c r="F57" s="92"/>
      <c r="G57" s="92"/>
      <c r="H57" s="93"/>
      <c r="I57" s="58"/>
      <c r="J57" s="2"/>
      <c r="K57" s="59"/>
      <c r="L57" s="90">
        <f>IF(E57=0,"",E57/D56)</f>
        <v>1</v>
      </c>
      <c r="M57" s="63">
        <v>90</v>
      </c>
      <c r="N57" s="91">
        <f t="shared" si="6"/>
        <v>0.98901098901098905</v>
      </c>
      <c r="O57" s="91">
        <f t="shared" si="7"/>
        <v>1.098901098901095E-2</v>
      </c>
      <c r="P57" s="5"/>
    </row>
    <row r="58" spans="1:16" ht="15.75" customHeight="1" x14ac:dyDescent="0.25">
      <c r="A58" s="6">
        <v>1602</v>
      </c>
      <c r="B58" s="92"/>
      <c r="C58" s="92"/>
      <c r="D58" s="92"/>
      <c r="E58" s="92"/>
      <c r="F58" s="92">
        <v>84</v>
      </c>
      <c r="G58" s="92"/>
      <c r="H58" s="93"/>
      <c r="I58" s="58"/>
      <c r="J58" s="2"/>
      <c r="K58" s="59"/>
      <c r="L58" s="90">
        <f>IF(F58=0,"",F58/E57)</f>
        <v>0.9438202247191011</v>
      </c>
      <c r="M58" s="63">
        <v>85</v>
      </c>
      <c r="N58" s="91">
        <f t="shared" si="6"/>
        <v>0.94444444444444442</v>
      </c>
      <c r="O58" s="91">
        <f t="shared" si="7"/>
        <v>5.555555555555558E-2</v>
      </c>
      <c r="P58" s="5"/>
    </row>
    <row r="59" spans="1:16" ht="15.75" customHeight="1" x14ac:dyDescent="0.25">
      <c r="A59" s="6">
        <v>1701</v>
      </c>
      <c r="B59" s="92"/>
      <c r="C59" s="92"/>
      <c r="D59" s="92"/>
      <c r="E59" s="92"/>
      <c r="F59" s="92"/>
      <c r="G59" s="92">
        <v>77</v>
      </c>
      <c r="H59" s="93">
        <v>44</v>
      </c>
      <c r="I59" s="58"/>
      <c r="J59" s="2"/>
      <c r="K59" s="59"/>
      <c r="L59" s="90">
        <f>IF(G59=0,"",G59/F58)</f>
        <v>0.91666666666666663</v>
      </c>
      <c r="M59" s="95">
        <v>80</v>
      </c>
      <c r="N59" s="91">
        <f t="shared" si="6"/>
        <v>0.94117647058823528</v>
      </c>
      <c r="O59" s="91">
        <f t="shared" si="7"/>
        <v>5.8823529411764719E-2</v>
      </c>
      <c r="P59" s="5"/>
    </row>
    <row r="60" spans="1:16" ht="15.75" customHeight="1" x14ac:dyDescent="0.25">
      <c r="A60" s="6" t="s">
        <v>40</v>
      </c>
      <c r="B60" s="92"/>
      <c r="C60" s="92"/>
      <c r="D60" s="92"/>
      <c r="E60" s="92"/>
      <c r="F60" s="92"/>
      <c r="G60" s="92"/>
      <c r="H60" s="93">
        <v>3</v>
      </c>
      <c r="I60" s="58"/>
      <c r="J60" s="2"/>
      <c r="K60" s="5"/>
      <c r="L60" s="94"/>
      <c r="M60" s="95">
        <v>9</v>
      </c>
      <c r="N60" s="96"/>
      <c r="O60" s="97"/>
      <c r="P60" s="5"/>
    </row>
    <row r="61" spans="1:16" ht="15.75" customHeight="1" x14ac:dyDescent="0.25">
      <c r="A61" s="6">
        <v>1801</v>
      </c>
      <c r="B61" s="92"/>
      <c r="C61" s="92"/>
      <c r="D61" s="92"/>
      <c r="E61" s="92"/>
      <c r="F61" s="92"/>
      <c r="G61" s="92">
        <v>2</v>
      </c>
      <c r="H61" s="93">
        <v>4</v>
      </c>
      <c r="I61" s="58"/>
      <c r="J61" s="2"/>
      <c r="K61" s="5"/>
      <c r="L61" s="94"/>
      <c r="M61" s="95">
        <v>4</v>
      </c>
      <c r="N61" s="96"/>
      <c r="O61" s="97"/>
      <c r="P61" s="5"/>
    </row>
    <row r="62" spans="1:16" ht="15.75" customHeight="1" x14ac:dyDescent="0.25">
      <c r="A62" s="80" t="s">
        <v>43</v>
      </c>
      <c r="B62" s="92"/>
      <c r="C62" s="92"/>
      <c r="D62" s="92"/>
      <c r="E62" s="92"/>
      <c r="F62" s="92"/>
      <c r="G62" s="92"/>
      <c r="H62" s="93"/>
      <c r="I62" s="58"/>
      <c r="J62" s="2"/>
      <c r="K62" s="5"/>
      <c r="L62" s="94"/>
      <c r="M62" s="95"/>
      <c r="N62" s="96"/>
      <c r="O62" s="97"/>
      <c r="P62" s="5"/>
    </row>
    <row r="63" spans="1:16" ht="15.75" customHeight="1" x14ac:dyDescent="0.25">
      <c r="A63" s="80"/>
      <c r="B63" s="92"/>
      <c r="C63" s="92"/>
      <c r="D63" s="92"/>
      <c r="E63" s="92"/>
      <c r="F63" s="92"/>
      <c r="G63" s="92"/>
      <c r="H63" s="93"/>
      <c r="I63" s="69"/>
      <c r="J63" s="40"/>
      <c r="K63" s="41"/>
      <c r="L63" s="98"/>
      <c r="M63" s="95"/>
      <c r="N63" s="99"/>
      <c r="O63" s="100"/>
      <c r="P63" s="5"/>
    </row>
    <row r="64" spans="1:16" ht="18" customHeight="1" x14ac:dyDescent="0.25">
      <c r="A64" s="1"/>
      <c r="B64" s="110" t="s">
        <v>23</v>
      </c>
      <c r="C64" s="111"/>
      <c r="D64" s="111"/>
      <c r="E64" s="111"/>
      <c r="F64" s="111"/>
      <c r="G64" s="112"/>
      <c r="H64" s="43">
        <f>SUM(H54:H63)</f>
        <v>51</v>
      </c>
      <c r="I64" s="84">
        <f>IF(H59=0,"",H59/B54)</f>
        <v>0.33333333333333331</v>
      </c>
      <c r="J64" s="84">
        <f>IF(H64=0,"",H64/B54)</f>
        <v>0.38636363636363635</v>
      </c>
      <c r="K64" s="84">
        <f>IF(H59=0,"",J64-I64)</f>
        <v>5.3030303030303039E-2</v>
      </c>
      <c r="L64" s="2"/>
      <c r="M64" s="5"/>
      <c r="N64" s="3"/>
      <c r="O64" s="2"/>
      <c r="P64" s="5"/>
    </row>
    <row r="65" spans="1:16" ht="12.75" customHeight="1" x14ac:dyDescent="0.2">
      <c r="I65" s="2"/>
      <c r="J65" s="2"/>
      <c r="L65" s="2"/>
      <c r="M65" s="72"/>
      <c r="N65" s="72"/>
      <c r="O65" s="2"/>
    </row>
    <row r="66" spans="1:16" ht="12.75" customHeight="1" x14ac:dyDescent="0.2">
      <c r="I66" s="2"/>
      <c r="J66" s="2"/>
      <c r="L66" s="2"/>
      <c r="M66" s="72"/>
      <c r="N66" s="72"/>
      <c r="O66" s="2"/>
    </row>
    <row r="67" spans="1:16" ht="26.25" customHeight="1" x14ac:dyDescent="0.4">
      <c r="A67" s="46"/>
      <c r="B67" s="113" t="s">
        <v>24</v>
      </c>
      <c r="C67" s="114"/>
      <c r="D67" s="114"/>
      <c r="E67" s="114"/>
      <c r="F67" s="114"/>
      <c r="G67" s="114"/>
      <c r="H67" s="73">
        <v>1501</v>
      </c>
      <c r="I67" s="74"/>
      <c r="J67" s="74"/>
      <c r="K67" s="74"/>
      <c r="L67" s="74"/>
      <c r="M67" s="74"/>
      <c r="N67" s="5"/>
      <c r="O67" s="5"/>
      <c r="P67" s="5"/>
    </row>
    <row r="68" spans="1:16" ht="20.25" customHeight="1" x14ac:dyDescent="0.2">
      <c r="A68" s="115" t="s">
        <v>2</v>
      </c>
      <c r="B68" s="116" t="s">
        <v>3</v>
      </c>
      <c r="C68" s="111"/>
      <c r="D68" s="111"/>
      <c r="E68" s="111"/>
      <c r="F68" s="111"/>
      <c r="G68" s="111"/>
      <c r="H68" s="119" t="s">
        <v>4</v>
      </c>
      <c r="I68" s="108" t="s">
        <v>5</v>
      </c>
      <c r="J68" s="108" t="s">
        <v>6</v>
      </c>
      <c r="K68" s="106" t="s">
        <v>7</v>
      </c>
      <c r="L68" s="108" t="s">
        <v>8</v>
      </c>
      <c r="M68" s="109" t="s">
        <v>9</v>
      </c>
      <c r="N68" s="109" t="s">
        <v>10</v>
      </c>
      <c r="O68" s="108" t="s">
        <v>11</v>
      </c>
      <c r="P68" s="5"/>
    </row>
    <row r="69" spans="1:16" ht="15.75" customHeight="1" x14ac:dyDescent="0.25">
      <c r="A69" s="107"/>
      <c r="B69" s="6" t="s">
        <v>12</v>
      </c>
      <c r="C69" s="6" t="s">
        <v>13</v>
      </c>
      <c r="D69" s="6" t="s">
        <v>14</v>
      </c>
      <c r="E69" s="6" t="s">
        <v>15</v>
      </c>
      <c r="F69" s="6" t="s">
        <v>16</v>
      </c>
      <c r="G69" s="6" t="s">
        <v>17</v>
      </c>
      <c r="H69" s="120"/>
      <c r="I69" s="107"/>
      <c r="J69" s="107"/>
      <c r="K69" s="107"/>
      <c r="L69" s="107"/>
      <c r="M69" s="107"/>
      <c r="N69" s="107"/>
      <c r="O69" s="107"/>
      <c r="P69" s="5"/>
    </row>
    <row r="70" spans="1:16" ht="15.75" customHeight="1" x14ac:dyDescent="0.25">
      <c r="A70" s="6">
        <v>1501</v>
      </c>
      <c r="B70" s="7">
        <v>12</v>
      </c>
      <c r="C70" s="7"/>
      <c r="D70" s="7"/>
      <c r="E70" s="7"/>
      <c r="F70" s="7"/>
      <c r="G70" s="7"/>
      <c r="H70" s="93"/>
      <c r="I70" s="53"/>
      <c r="J70" s="54"/>
      <c r="K70" s="55"/>
      <c r="L70" s="85"/>
      <c r="M70" s="13">
        <f>B70</f>
        <v>12</v>
      </c>
      <c r="N70" s="87"/>
      <c r="O70" s="85"/>
      <c r="P70" s="5"/>
    </row>
    <row r="71" spans="1:16" ht="15.75" customHeight="1" x14ac:dyDescent="0.25">
      <c r="A71" s="6">
        <v>1502</v>
      </c>
      <c r="B71" s="7"/>
      <c r="C71" s="7">
        <v>9</v>
      </c>
      <c r="D71" s="7"/>
      <c r="E71" s="7"/>
      <c r="F71" s="7"/>
      <c r="G71" s="7"/>
      <c r="H71" s="93"/>
      <c r="I71" s="58"/>
      <c r="J71" s="2"/>
      <c r="K71" s="59"/>
      <c r="L71" s="88">
        <f>IF(C71=0,"",C71/B70)</f>
        <v>0.75</v>
      </c>
      <c r="M71" s="19">
        <v>9</v>
      </c>
      <c r="N71" s="89">
        <f t="shared" ref="N71:N75" si="8">IF(M71=0,"",M71/M70)</f>
        <v>0.75</v>
      </c>
      <c r="O71" s="89">
        <f t="shared" ref="O71:O75" si="9">IF(M71=0,"",100%-N71)</f>
        <v>0.25</v>
      </c>
      <c r="P71" s="5"/>
    </row>
    <row r="72" spans="1:16" ht="15.75" customHeight="1" x14ac:dyDescent="0.25">
      <c r="A72" s="6">
        <v>1601</v>
      </c>
      <c r="B72" s="7"/>
      <c r="C72" s="7"/>
      <c r="D72" s="7">
        <v>3</v>
      </c>
      <c r="E72" s="7"/>
      <c r="F72" s="7"/>
      <c r="G72" s="7"/>
      <c r="H72" s="93"/>
      <c r="I72" s="58"/>
      <c r="J72" s="2"/>
      <c r="K72" s="59"/>
      <c r="L72" s="90">
        <f>IF(D72=0,"",D72/C71)</f>
        <v>0.33333333333333331</v>
      </c>
      <c r="M72" s="19">
        <v>3</v>
      </c>
      <c r="N72" s="91">
        <f t="shared" si="8"/>
        <v>0.33333333333333331</v>
      </c>
      <c r="O72" s="91">
        <f t="shared" si="9"/>
        <v>0.66666666666666674</v>
      </c>
      <c r="P72" s="48">
        <f>M72/M70</f>
        <v>0.25</v>
      </c>
    </row>
    <row r="73" spans="1:16" ht="15.75" customHeight="1" x14ac:dyDescent="0.25">
      <c r="A73" s="6">
        <v>1602</v>
      </c>
      <c r="B73" s="7"/>
      <c r="C73" s="7"/>
      <c r="D73" s="7"/>
      <c r="E73" s="7">
        <v>3</v>
      </c>
      <c r="F73" s="7"/>
      <c r="G73" s="7"/>
      <c r="H73" s="93"/>
      <c r="I73" s="58"/>
      <c r="J73" s="2"/>
      <c r="K73" s="59"/>
      <c r="L73" s="90">
        <f>IF(E73=0,"",E73/D72)</f>
        <v>1</v>
      </c>
      <c r="M73" s="19"/>
      <c r="N73" s="91" t="str">
        <f t="shared" si="8"/>
        <v/>
      </c>
      <c r="O73" s="91" t="str">
        <f t="shared" si="9"/>
        <v/>
      </c>
      <c r="P73" s="5"/>
    </row>
    <row r="74" spans="1:16" ht="15.75" customHeight="1" x14ac:dyDescent="0.25">
      <c r="A74" s="6">
        <v>1701</v>
      </c>
      <c r="B74" s="7"/>
      <c r="C74" s="7"/>
      <c r="D74" s="7"/>
      <c r="E74" s="7"/>
      <c r="F74" s="7">
        <v>0</v>
      </c>
      <c r="G74" s="7"/>
      <c r="H74" s="93"/>
      <c r="I74" s="58"/>
      <c r="J74" s="2"/>
      <c r="K74" s="59"/>
      <c r="L74" s="90" t="str">
        <f>IF(F74=0,"",F74/E73)</f>
        <v/>
      </c>
      <c r="M74" s="19"/>
      <c r="N74" s="91" t="str">
        <f t="shared" si="8"/>
        <v/>
      </c>
      <c r="O74" s="91" t="str">
        <f t="shared" si="9"/>
        <v/>
      </c>
      <c r="P74" s="5"/>
    </row>
    <row r="75" spans="1:16" ht="15.75" customHeight="1" x14ac:dyDescent="0.25">
      <c r="A75" s="6" t="s">
        <v>40</v>
      </c>
      <c r="B75" s="7"/>
      <c r="C75" s="7"/>
      <c r="D75" s="7"/>
      <c r="E75" s="7"/>
      <c r="F75" s="7"/>
      <c r="G75" s="7">
        <v>0</v>
      </c>
      <c r="H75" s="93"/>
      <c r="I75" s="58"/>
      <c r="J75" s="2"/>
      <c r="K75" s="59"/>
      <c r="L75" s="90" t="str">
        <f>IF(G75=0,"",G75/F74)</f>
        <v/>
      </c>
      <c r="M75" s="76"/>
      <c r="N75" s="91" t="str">
        <f t="shared" si="8"/>
        <v/>
      </c>
      <c r="O75" s="91" t="str">
        <f t="shared" si="9"/>
        <v/>
      </c>
      <c r="P75" s="5"/>
    </row>
    <row r="76" spans="1:16" ht="15.75" customHeight="1" x14ac:dyDescent="0.25">
      <c r="A76" s="6" t="s">
        <v>42</v>
      </c>
      <c r="B76" s="92"/>
      <c r="C76" s="92"/>
      <c r="D76" s="92"/>
      <c r="E76" s="92"/>
      <c r="F76" s="92"/>
      <c r="G76" s="92"/>
      <c r="H76" s="93"/>
      <c r="I76" s="58"/>
      <c r="J76" s="2"/>
      <c r="K76" s="5"/>
      <c r="L76" s="94"/>
      <c r="M76" s="76"/>
      <c r="N76" s="96"/>
      <c r="O76" s="97"/>
      <c r="P76" s="5"/>
    </row>
    <row r="77" spans="1:16" ht="15.75" customHeight="1" x14ac:dyDescent="0.25">
      <c r="A77" s="6"/>
      <c r="B77" s="92"/>
      <c r="C77" s="92"/>
      <c r="D77" s="92"/>
      <c r="E77" s="92"/>
      <c r="F77" s="92"/>
      <c r="G77" s="92"/>
      <c r="H77" s="93"/>
      <c r="I77" s="58"/>
      <c r="J77" s="2"/>
      <c r="K77" s="5"/>
      <c r="L77" s="94"/>
      <c r="M77" s="76"/>
      <c r="N77" s="96"/>
      <c r="O77" s="97"/>
      <c r="P77" s="5"/>
    </row>
    <row r="78" spans="1:16" ht="15.75" customHeight="1" x14ac:dyDescent="0.25">
      <c r="A78" s="80"/>
      <c r="B78" s="92"/>
      <c r="C78" s="92"/>
      <c r="D78" s="92"/>
      <c r="E78" s="92"/>
      <c r="F78" s="92"/>
      <c r="G78" s="92"/>
      <c r="H78" s="93"/>
      <c r="I78" s="58"/>
      <c r="J78" s="2"/>
      <c r="K78" s="5"/>
      <c r="L78" s="94"/>
      <c r="M78" s="76"/>
      <c r="N78" s="96"/>
      <c r="O78" s="97"/>
      <c r="P78" s="5"/>
    </row>
    <row r="79" spans="1:16" ht="15.75" customHeight="1" x14ac:dyDescent="0.25">
      <c r="A79" s="80"/>
      <c r="B79" s="92"/>
      <c r="C79" s="92"/>
      <c r="D79" s="92"/>
      <c r="E79" s="92"/>
      <c r="F79" s="92"/>
      <c r="G79" s="92"/>
      <c r="H79" s="93"/>
      <c r="I79" s="69"/>
      <c r="J79" s="40"/>
      <c r="K79" s="41"/>
      <c r="L79" s="98"/>
      <c r="M79" s="95"/>
      <c r="N79" s="99"/>
      <c r="O79" s="100"/>
      <c r="P79" s="5"/>
    </row>
    <row r="80" spans="1:16" ht="18" customHeight="1" x14ac:dyDescent="0.25">
      <c r="A80" s="1"/>
      <c r="B80" s="110" t="s">
        <v>23</v>
      </c>
      <c r="C80" s="111"/>
      <c r="D80" s="111"/>
      <c r="E80" s="111"/>
      <c r="F80" s="111"/>
      <c r="G80" s="112"/>
      <c r="H80" s="43">
        <f>SUM(H70:H79)</f>
        <v>0</v>
      </c>
      <c r="I80" s="84" t="str">
        <f>IF(H78=0,"",H78/B70)</f>
        <v/>
      </c>
      <c r="J80" s="84" t="str">
        <f>IF(H80=0,"",H80/B70)</f>
        <v/>
      </c>
      <c r="K80" s="84" t="str">
        <f>IF(H78=0,"",J80-I80)</f>
        <v/>
      </c>
      <c r="L80" s="2"/>
      <c r="M80" s="5"/>
      <c r="N80" s="3"/>
      <c r="O80" s="2"/>
      <c r="P80" s="5"/>
    </row>
    <row r="81" spans="1:16" ht="12.75" customHeight="1" x14ac:dyDescent="0.2">
      <c r="I81" s="2"/>
      <c r="J81" s="2"/>
      <c r="L81" s="2"/>
      <c r="M81" s="72"/>
      <c r="N81" s="72"/>
      <c r="O81" s="2"/>
    </row>
    <row r="82" spans="1:16" ht="12.75" customHeight="1" x14ac:dyDescent="0.2">
      <c r="I82" s="2"/>
      <c r="J82" s="2"/>
      <c r="L82" s="2"/>
      <c r="M82" s="72"/>
      <c r="N82" s="72"/>
      <c r="O82" s="2"/>
    </row>
    <row r="83" spans="1:16" ht="26.25" customHeight="1" x14ac:dyDescent="0.4">
      <c r="A83" s="46"/>
      <c r="B83" s="113" t="s">
        <v>24</v>
      </c>
      <c r="C83" s="114"/>
      <c r="D83" s="114"/>
      <c r="E83" s="114"/>
      <c r="F83" s="114"/>
      <c r="G83" s="114"/>
      <c r="H83" s="73">
        <v>1502</v>
      </c>
      <c r="I83" s="74"/>
      <c r="J83" s="74"/>
      <c r="K83" s="74"/>
      <c r="L83" s="74"/>
      <c r="M83" s="74"/>
      <c r="N83" s="5"/>
      <c r="O83" s="5"/>
      <c r="P83" s="5"/>
    </row>
    <row r="84" spans="1:16" ht="20.25" customHeight="1" x14ac:dyDescent="0.2">
      <c r="A84" s="115" t="s">
        <v>2</v>
      </c>
      <c r="B84" s="116" t="s">
        <v>3</v>
      </c>
      <c r="C84" s="111"/>
      <c r="D84" s="111"/>
      <c r="E84" s="111"/>
      <c r="F84" s="111"/>
      <c r="G84" s="111"/>
      <c r="H84" s="119" t="s">
        <v>4</v>
      </c>
      <c r="I84" s="108" t="s">
        <v>5</v>
      </c>
      <c r="J84" s="108" t="s">
        <v>6</v>
      </c>
      <c r="K84" s="106" t="s">
        <v>7</v>
      </c>
      <c r="L84" s="108" t="s">
        <v>8</v>
      </c>
      <c r="M84" s="109" t="s">
        <v>9</v>
      </c>
      <c r="N84" s="109" t="s">
        <v>10</v>
      </c>
      <c r="O84" s="108" t="s">
        <v>11</v>
      </c>
      <c r="P84" s="5"/>
    </row>
    <row r="85" spans="1:16" ht="15.75" customHeight="1" x14ac:dyDescent="0.25">
      <c r="A85" s="107"/>
      <c r="B85" s="6" t="s">
        <v>12</v>
      </c>
      <c r="C85" s="6" t="s">
        <v>13</v>
      </c>
      <c r="D85" s="6" t="s">
        <v>14</v>
      </c>
      <c r="E85" s="6" t="s">
        <v>15</v>
      </c>
      <c r="F85" s="6" t="s">
        <v>16</v>
      </c>
      <c r="G85" s="6" t="s">
        <v>17</v>
      </c>
      <c r="H85" s="120"/>
      <c r="I85" s="107"/>
      <c r="J85" s="107"/>
      <c r="K85" s="107"/>
      <c r="L85" s="107"/>
      <c r="M85" s="107"/>
      <c r="N85" s="107"/>
      <c r="O85" s="107"/>
      <c r="P85" s="5"/>
    </row>
    <row r="86" spans="1:16" ht="15.75" customHeight="1" x14ac:dyDescent="0.25">
      <c r="A86" s="6">
        <v>1502</v>
      </c>
      <c r="B86" s="92">
        <v>182</v>
      </c>
      <c r="C86" s="92"/>
      <c r="D86" s="92"/>
      <c r="E86" s="92"/>
      <c r="F86" s="92"/>
      <c r="G86" s="92"/>
      <c r="H86" s="93"/>
      <c r="I86" s="53"/>
      <c r="J86" s="54"/>
      <c r="K86" s="55"/>
      <c r="L86" s="85"/>
      <c r="M86" s="86">
        <f>B86</f>
        <v>182</v>
      </c>
      <c r="N86" s="87"/>
      <c r="O86" s="85"/>
      <c r="P86" s="5"/>
    </row>
    <row r="87" spans="1:16" ht="15.75" customHeight="1" x14ac:dyDescent="0.25">
      <c r="A87" s="6">
        <v>1601</v>
      </c>
      <c r="B87" s="92"/>
      <c r="C87" s="92">
        <v>145</v>
      </c>
      <c r="D87" s="92"/>
      <c r="E87" s="92"/>
      <c r="F87" s="92"/>
      <c r="G87" s="92"/>
      <c r="H87" s="93"/>
      <c r="I87" s="58"/>
      <c r="J87" s="2"/>
      <c r="K87" s="59"/>
      <c r="L87" s="88">
        <f>IF(C87=0,"",C87/B86)</f>
        <v>0.79670329670329665</v>
      </c>
      <c r="M87" s="63">
        <v>146</v>
      </c>
      <c r="N87" s="89">
        <f t="shared" ref="N87:N91" si="10">IF(M87=0,"",M87/M86)</f>
        <v>0.80219780219780223</v>
      </c>
      <c r="O87" s="89">
        <f t="shared" ref="O87:O91" si="11">IF(M87=0,"",100%-N87)</f>
        <v>0.19780219780219777</v>
      </c>
      <c r="P87" s="5"/>
    </row>
    <row r="88" spans="1:16" ht="15.75" customHeight="1" x14ac:dyDescent="0.25">
      <c r="A88" s="6">
        <v>1602</v>
      </c>
      <c r="B88" s="92"/>
      <c r="C88" s="92"/>
      <c r="D88" s="92">
        <v>129</v>
      </c>
      <c r="E88" s="92"/>
      <c r="F88" s="92"/>
      <c r="G88" s="92"/>
      <c r="H88" s="93"/>
      <c r="I88" s="58"/>
      <c r="J88" s="2"/>
      <c r="K88" s="59"/>
      <c r="L88" s="90">
        <f>IF(D88=0,"",D88/C87)</f>
        <v>0.8896551724137931</v>
      </c>
      <c r="M88" s="63">
        <v>135</v>
      </c>
      <c r="N88" s="91">
        <f t="shared" si="10"/>
        <v>0.92465753424657537</v>
      </c>
      <c r="O88" s="91">
        <f t="shared" si="11"/>
        <v>7.5342465753424626E-2</v>
      </c>
      <c r="P88" s="48">
        <f>M88/M86</f>
        <v>0.74175824175824179</v>
      </c>
    </row>
    <row r="89" spans="1:16" ht="15.75" customHeight="1" x14ac:dyDescent="0.25">
      <c r="A89" s="6">
        <v>1701</v>
      </c>
      <c r="B89" s="92"/>
      <c r="C89" s="92"/>
      <c r="D89" s="92"/>
      <c r="E89" s="92">
        <v>122</v>
      </c>
      <c r="F89" s="92"/>
      <c r="G89" s="92"/>
      <c r="H89" s="93"/>
      <c r="I89" s="58"/>
      <c r="J89" s="2"/>
      <c r="K89" s="59"/>
      <c r="L89" s="90">
        <f>IF(E89=0,"",E89/D88)</f>
        <v>0.94573643410852715</v>
      </c>
      <c r="M89" s="63">
        <v>127</v>
      </c>
      <c r="N89" s="91">
        <f t="shared" si="10"/>
        <v>0.94074074074074077</v>
      </c>
      <c r="O89" s="91">
        <f t="shared" si="11"/>
        <v>5.9259259259259234E-2</v>
      </c>
      <c r="P89" s="5"/>
    </row>
    <row r="90" spans="1:16" ht="15.75" customHeight="1" x14ac:dyDescent="0.25">
      <c r="A90" s="6" t="s">
        <v>40</v>
      </c>
      <c r="B90" s="92"/>
      <c r="C90" s="92"/>
      <c r="D90" s="92"/>
      <c r="E90" s="92"/>
      <c r="F90" s="92">
        <v>99</v>
      </c>
      <c r="G90" s="92"/>
      <c r="H90" s="93"/>
      <c r="I90" s="58"/>
      <c r="J90" s="2"/>
      <c r="K90" s="59"/>
      <c r="L90" s="90">
        <f>IF(F90=0,"",F90/E89)</f>
        <v>0.81147540983606559</v>
      </c>
      <c r="M90" s="63">
        <v>122</v>
      </c>
      <c r="N90" s="91">
        <f t="shared" si="10"/>
        <v>0.96062992125984248</v>
      </c>
      <c r="O90" s="91">
        <f t="shared" si="11"/>
        <v>3.9370078740157521E-2</v>
      </c>
      <c r="P90" s="5"/>
    </row>
    <row r="91" spans="1:16" ht="15.75" customHeight="1" x14ac:dyDescent="0.25">
      <c r="A91" s="6" t="s">
        <v>42</v>
      </c>
      <c r="B91" s="92"/>
      <c r="C91" s="92"/>
      <c r="D91" s="92"/>
      <c r="E91" s="92"/>
      <c r="F91" s="92"/>
      <c r="G91" s="92">
        <v>99</v>
      </c>
      <c r="H91" s="93">
        <v>72</v>
      </c>
      <c r="I91" s="58"/>
      <c r="J91" s="2"/>
      <c r="K91" s="59"/>
      <c r="L91" s="90">
        <f>IF(G91=0,"",G91/F90)</f>
        <v>1</v>
      </c>
      <c r="M91" s="95">
        <v>122</v>
      </c>
      <c r="N91" s="91">
        <f t="shared" si="10"/>
        <v>1</v>
      </c>
      <c r="O91" s="91">
        <f t="shared" si="11"/>
        <v>0</v>
      </c>
      <c r="P91" s="5"/>
    </row>
    <row r="92" spans="1:16" ht="15.75" customHeight="1" x14ac:dyDescent="0.25">
      <c r="A92" s="6" t="s">
        <v>43</v>
      </c>
      <c r="B92" s="92"/>
      <c r="C92" s="92"/>
      <c r="D92" s="92"/>
      <c r="E92" s="92"/>
      <c r="F92" s="92"/>
      <c r="G92" s="92">
        <v>9</v>
      </c>
      <c r="H92" s="93">
        <v>6</v>
      </c>
      <c r="I92" s="58"/>
      <c r="J92" s="2"/>
      <c r="K92" s="5"/>
      <c r="L92" s="94"/>
      <c r="M92" s="95">
        <v>13</v>
      </c>
      <c r="N92" s="96"/>
      <c r="O92" s="97"/>
      <c r="P92" s="5"/>
    </row>
    <row r="93" spans="1:16" ht="15.75" customHeight="1" x14ac:dyDescent="0.25">
      <c r="A93" s="80" t="s">
        <v>44</v>
      </c>
      <c r="B93" s="92"/>
      <c r="C93" s="92"/>
      <c r="D93" s="92"/>
      <c r="E93" s="92"/>
      <c r="F93" s="92"/>
      <c r="G93" s="92">
        <v>2</v>
      </c>
      <c r="H93" s="93">
        <v>1</v>
      </c>
      <c r="I93" s="58"/>
      <c r="J93" s="2"/>
      <c r="K93" s="5"/>
      <c r="L93" s="94"/>
      <c r="M93" s="95">
        <v>3</v>
      </c>
      <c r="N93" s="96"/>
      <c r="O93" s="97"/>
      <c r="P93" s="5"/>
    </row>
    <row r="94" spans="1:16" ht="15.75" customHeight="1" x14ac:dyDescent="0.25">
      <c r="A94" s="80" t="s">
        <v>45</v>
      </c>
      <c r="B94" s="92"/>
      <c r="C94" s="92"/>
      <c r="D94" s="92"/>
      <c r="E94" s="92"/>
      <c r="F94" s="92"/>
      <c r="G94" s="92">
        <v>1</v>
      </c>
      <c r="H94" s="93"/>
      <c r="I94" s="58"/>
      <c r="J94" s="2"/>
      <c r="K94" s="5"/>
      <c r="L94" s="94"/>
      <c r="M94" s="95">
        <v>1</v>
      </c>
      <c r="N94" s="96"/>
      <c r="O94" s="97"/>
      <c r="P94" s="5"/>
    </row>
    <row r="95" spans="1:16" ht="15.75" customHeight="1" x14ac:dyDescent="0.25">
      <c r="A95" s="80"/>
      <c r="B95" s="92"/>
      <c r="C95" s="92"/>
      <c r="D95" s="92"/>
      <c r="E95" s="92"/>
      <c r="F95" s="92"/>
      <c r="G95" s="92"/>
      <c r="H95" s="93"/>
      <c r="I95" s="69"/>
      <c r="J95" s="40"/>
      <c r="K95" s="41"/>
      <c r="L95" s="98"/>
      <c r="M95" s="95"/>
      <c r="N95" s="99"/>
      <c r="O95" s="100"/>
      <c r="P95" s="5"/>
    </row>
    <row r="96" spans="1:16" ht="18" customHeight="1" x14ac:dyDescent="0.25">
      <c r="A96" s="1"/>
      <c r="B96" s="110" t="s">
        <v>23</v>
      </c>
      <c r="C96" s="111"/>
      <c r="D96" s="111"/>
      <c r="E96" s="111"/>
      <c r="F96" s="111"/>
      <c r="G96" s="112"/>
      <c r="H96" s="43">
        <f>SUM(H86:H95)</f>
        <v>79</v>
      </c>
      <c r="I96" s="84">
        <f>IF(H91=0,"",H91/B86)</f>
        <v>0.39560439560439559</v>
      </c>
      <c r="J96" s="84">
        <f>IF(H96=0,"",H96/B86)</f>
        <v>0.43406593406593408</v>
      </c>
      <c r="K96" s="84">
        <f>IF(H91=0,"",J96-I96)</f>
        <v>3.8461538461538491E-2</v>
      </c>
      <c r="L96" s="2"/>
      <c r="M96" s="5"/>
      <c r="N96" s="3"/>
      <c r="O96" s="2"/>
      <c r="P96" s="5"/>
    </row>
    <row r="97" spans="1:16" ht="12.75" customHeight="1" x14ac:dyDescent="0.2">
      <c r="I97" s="2"/>
      <c r="J97" s="2"/>
      <c r="L97" s="2"/>
      <c r="M97" s="72"/>
      <c r="N97" s="72"/>
      <c r="O97" s="2"/>
    </row>
    <row r="98" spans="1:16" ht="12.75" customHeight="1" x14ac:dyDescent="0.2">
      <c r="I98" s="2"/>
      <c r="J98" s="2"/>
      <c r="L98" s="2"/>
      <c r="M98" s="72"/>
      <c r="N98" s="72"/>
      <c r="O98" s="2"/>
    </row>
    <row r="99" spans="1:16" ht="26.25" customHeight="1" x14ac:dyDescent="0.4">
      <c r="A99" s="46"/>
      <c r="B99" s="113" t="s">
        <v>24</v>
      </c>
      <c r="C99" s="114"/>
      <c r="D99" s="114"/>
      <c r="E99" s="114"/>
      <c r="F99" s="114"/>
      <c r="G99" s="114"/>
      <c r="H99" s="73">
        <v>1601</v>
      </c>
      <c r="I99" s="74"/>
      <c r="J99" s="74"/>
      <c r="K99" s="74"/>
      <c r="L99" s="74"/>
      <c r="M99" s="74"/>
      <c r="N99" s="5"/>
      <c r="O99" s="5"/>
      <c r="P99" s="5"/>
    </row>
    <row r="100" spans="1:16" ht="20.25" customHeight="1" x14ac:dyDescent="0.2">
      <c r="A100" s="115" t="s">
        <v>2</v>
      </c>
      <c r="B100" s="116" t="s">
        <v>3</v>
      </c>
      <c r="C100" s="111"/>
      <c r="D100" s="111"/>
      <c r="E100" s="111"/>
      <c r="F100" s="111"/>
      <c r="G100" s="111"/>
      <c r="H100" s="119" t="s">
        <v>4</v>
      </c>
      <c r="I100" s="108" t="s">
        <v>5</v>
      </c>
      <c r="J100" s="108" t="s">
        <v>6</v>
      </c>
      <c r="K100" s="106" t="s">
        <v>7</v>
      </c>
      <c r="L100" s="108" t="s">
        <v>8</v>
      </c>
      <c r="M100" s="109" t="s">
        <v>9</v>
      </c>
      <c r="N100" s="109" t="s">
        <v>10</v>
      </c>
      <c r="O100" s="108" t="s">
        <v>11</v>
      </c>
      <c r="P100" s="5"/>
    </row>
    <row r="101" spans="1:16" ht="15.75" customHeight="1" x14ac:dyDescent="0.25">
      <c r="A101" s="107"/>
      <c r="B101" s="6" t="s">
        <v>12</v>
      </c>
      <c r="C101" s="6" t="s">
        <v>13</v>
      </c>
      <c r="D101" s="6" t="s">
        <v>14</v>
      </c>
      <c r="E101" s="6" t="s">
        <v>15</v>
      </c>
      <c r="F101" s="6" t="s">
        <v>16</v>
      </c>
      <c r="G101" s="6" t="s">
        <v>17</v>
      </c>
      <c r="H101" s="120"/>
      <c r="I101" s="107"/>
      <c r="J101" s="107"/>
      <c r="K101" s="107"/>
      <c r="L101" s="107"/>
      <c r="M101" s="107"/>
      <c r="N101" s="107"/>
      <c r="O101" s="107"/>
      <c r="P101" s="5"/>
    </row>
    <row r="102" spans="1:16" ht="15.75" customHeight="1" x14ac:dyDescent="0.25">
      <c r="A102" s="6">
        <v>1601</v>
      </c>
      <c r="B102" s="92">
        <v>19</v>
      </c>
      <c r="C102" s="92"/>
      <c r="D102" s="92"/>
      <c r="E102" s="92"/>
      <c r="F102" s="92"/>
      <c r="G102" s="92"/>
      <c r="H102" s="93"/>
      <c r="I102" s="53"/>
      <c r="J102" s="54"/>
      <c r="K102" s="55"/>
      <c r="L102" s="85"/>
      <c r="M102" s="86">
        <f>B102</f>
        <v>19</v>
      </c>
      <c r="N102" s="87"/>
      <c r="O102" s="85"/>
      <c r="P102" s="5"/>
    </row>
    <row r="103" spans="1:16" ht="15.75" customHeight="1" x14ac:dyDescent="0.25">
      <c r="A103" s="6">
        <v>1602</v>
      </c>
      <c r="B103" s="92"/>
      <c r="C103" s="92">
        <v>8</v>
      </c>
      <c r="D103" s="92"/>
      <c r="E103" s="92"/>
      <c r="F103" s="92"/>
      <c r="G103" s="92"/>
      <c r="H103" s="93"/>
      <c r="I103" s="58"/>
      <c r="J103" s="2"/>
      <c r="K103" s="59"/>
      <c r="L103" s="88">
        <f>IF(C103=0,"",C103/B102)</f>
        <v>0.42105263157894735</v>
      </c>
      <c r="M103" s="63">
        <v>9</v>
      </c>
      <c r="N103" s="89">
        <f t="shared" ref="N103:N107" si="12">IF(M103=0,"",M103/M102)</f>
        <v>0.47368421052631576</v>
      </c>
      <c r="O103" s="89">
        <f t="shared" ref="O103:O107" si="13">IF(M103=0,"",100%-N103)</f>
        <v>0.52631578947368429</v>
      </c>
      <c r="P103" s="5"/>
    </row>
    <row r="104" spans="1:16" ht="15.75" customHeight="1" x14ac:dyDescent="0.25">
      <c r="A104" s="6">
        <v>1701</v>
      </c>
      <c r="B104" s="92"/>
      <c r="C104" s="92"/>
      <c r="D104" s="92">
        <v>6</v>
      </c>
      <c r="E104" s="92"/>
      <c r="F104" s="92"/>
      <c r="G104" s="92"/>
      <c r="H104" s="93"/>
      <c r="I104" s="58"/>
      <c r="J104" s="2"/>
      <c r="K104" s="59"/>
      <c r="L104" s="90">
        <f>IF(D104=0,"",D104/C103)</f>
        <v>0.75</v>
      </c>
      <c r="M104" s="63">
        <v>9</v>
      </c>
      <c r="N104" s="91">
        <f t="shared" si="12"/>
        <v>1</v>
      </c>
      <c r="O104" s="91">
        <f t="shared" si="13"/>
        <v>0</v>
      </c>
      <c r="P104" s="48">
        <f>M104/M102</f>
        <v>0.47368421052631576</v>
      </c>
    </row>
    <row r="105" spans="1:16" ht="15.75" customHeight="1" x14ac:dyDescent="0.25">
      <c r="A105" s="6" t="s">
        <v>40</v>
      </c>
      <c r="B105" s="92"/>
      <c r="C105" s="92"/>
      <c r="D105" s="92"/>
      <c r="E105" s="92">
        <v>5</v>
      </c>
      <c r="F105" s="92"/>
      <c r="G105" s="92"/>
      <c r="H105" s="93"/>
      <c r="I105" s="58"/>
      <c r="J105" s="2"/>
      <c r="K105" s="59"/>
      <c r="L105" s="90">
        <f>IF(E105=0,"",E105/D104)</f>
        <v>0.83333333333333337</v>
      </c>
      <c r="M105" s="63">
        <v>6</v>
      </c>
      <c r="N105" s="91">
        <f t="shared" si="12"/>
        <v>0.66666666666666663</v>
      </c>
      <c r="O105" s="91">
        <f t="shared" si="13"/>
        <v>0.33333333333333337</v>
      </c>
      <c r="P105" s="5"/>
    </row>
    <row r="106" spans="1:16" ht="15.75" customHeight="1" x14ac:dyDescent="0.25">
      <c r="A106" s="6" t="s">
        <v>42</v>
      </c>
      <c r="B106" s="92"/>
      <c r="C106" s="92"/>
      <c r="D106" s="92"/>
      <c r="E106" s="92"/>
      <c r="F106" s="92">
        <v>5</v>
      </c>
      <c r="G106" s="92"/>
      <c r="H106" s="93"/>
      <c r="I106" s="58"/>
      <c r="J106" s="2"/>
      <c r="K106" s="59"/>
      <c r="L106" s="90">
        <f>IF(F106=0,"",F106/E105)</f>
        <v>1</v>
      </c>
      <c r="M106" s="63">
        <v>6</v>
      </c>
      <c r="N106" s="91">
        <f t="shared" si="12"/>
        <v>1</v>
      </c>
      <c r="O106" s="91">
        <f t="shared" si="13"/>
        <v>0</v>
      </c>
      <c r="P106" s="5"/>
    </row>
    <row r="107" spans="1:16" ht="15.75" customHeight="1" x14ac:dyDescent="0.25">
      <c r="A107" s="6" t="s">
        <v>43</v>
      </c>
      <c r="B107" s="92"/>
      <c r="C107" s="92"/>
      <c r="D107" s="92"/>
      <c r="E107" s="92"/>
      <c r="F107" s="92"/>
      <c r="G107" s="92">
        <v>5</v>
      </c>
      <c r="H107" s="93"/>
      <c r="I107" s="58"/>
      <c r="J107" s="2"/>
      <c r="K107" s="59"/>
      <c r="L107" s="90">
        <f>IF(G107=0,"",G107/F106)</f>
        <v>1</v>
      </c>
      <c r="M107" s="95">
        <v>5</v>
      </c>
      <c r="N107" s="91">
        <f t="shared" si="12"/>
        <v>0.83333333333333337</v>
      </c>
      <c r="O107" s="91">
        <f t="shared" si="13"/>
        <v>0.16666666666666663</v>
      </c>
      <c r="P107" s="5"/>
    </row>
    <row r="108" spans="1:16" ht="15.75" customHeight="1" x14ac:dyDescent="0.25">
      <c r="A108" s="6" t="s">
        <v>44</v>
      </c>
      <c r="B108" s="92"/>
      <c r="C108" s="92"/>
      <c r="D108" s="92"/>
      <c r="E108" s="92"/>
      <c r="F108" s="92"/>
      <c r="G108" s="92">
        <v>3</v>
      </c>
      <c r="H108" s="93">
        <v>2</v>
      </c>
      <c r="I108" s="58"/>
      <c r="J108" s="2"/>
      <c r="K108" s="5"/>
      <c r="L108" s="94"/>
      <c r="M108" s="95">
        <v>3</v>
      </c>
      <c r="N108" s="96"/>
      <c r="O108" s="97"/>
      <c r="P108" s="5"/>
    </row>
    <row r="109" spans="1:16" ht="15.75" customHeight="1" x14ac:dyDescent="0.25">
      <c r="A109" s="80" t="s">
        <v>45</v>
      </c>
      <c r="B109" s="92"/>
      <c r="C109" s="92"/>
      <c r="D109" s="92"/>
      <c r="E109" s="92"/>
      <c r="F109" s="92"/>
      <c r="G109" s="92"/>
      <c r="H109" s="93"/>
      <c r="I109" s="58"/>
      <c r="J109" s="2"/>
      <c r="K109" s="5"/>
      <c r="L109" s="94"/>
      <c r="M109" s="95"/>
      <c r="N109" s="96"/>
      <c r="O109" s="97"/>
      <c r="P109" s="5"/>
    </row>
    <row r="110" spans="1:16" ht="15.75" customHeight="1" x14ac:dyDescent="0.25">
      <c r="A110" s="80"/>
      <c r="B110" s="92"/>
      <c r="C110" s="92"/>
      <c r="D110" s="92"/>
      <c r="E110" s="92"/>
      <c r="F110" s="92"/>
      <c r="G110" s="92"/>
      <c r="H110" s="93"/>
      <c r="I110" s="58"/>
      <c r="J110" s="2"/>
      <c r="K110" s="5"/>
      <c r="L110" s="94"/>
      <c r="M110" s="95"/>
      <c r="N110" s="96"/>
      <c r="O110" s="97"/>
      <c r="P110" s="5"/>
    </row>
    <row r="111" spans="1:16" ht="15.75" customHeight="1" x14ac:dyDescent="0.25">
      <c r="A111" s="80"/>
      <c r="B111" s="92"/>
      <c r="C111" s="92"/>
      <c r="D111" s="92"/>
      <c r="E111" s="92"/>
      <c r="F111" s="92"/>
      <c r="G111" s="92"/>
      <c r="H111" s="93"/>
      <c r="I111" s="69"/>
      <c r="J111" s="40"/>
      <c r="K111" s="41"/>
      <c r="L111" s="98"/>
      <c r="M111" s="95"/>
      <c r="N111" s="99"/>
      <c r="O111" s="100"/>
      <c r="P111" s="5"/>
    </row>
    <row r="112" spans="1:16" ht="18" customHeight="1" x14ac:dyDescent="0.25">
      <c r="A112" s="1"/>
      <c r="B112" s="110" t="s">
        <v>23</v>
      </c>
      <c r="C112" s="111"/>
      <c r="D112" s="111"/>
      <c r="E112" s="111"/>
      <c r="F112" s="111"/>
      <c r="G112" s="112"/>
      <c r="H112" s="43">
        <f>SUM(H102:H111)</f>
        <v>2</v>
      </c>
      <c r="I112" s="84">
        <f>H107/B102</f>
        <v>0</v>
      </c>
      <c r="J112" s="84">
        <f>IF(H112=0,"",H112/B102)</f>
        <v>0.10526315789473684</v>
      </c>
      <c r="K112" s="84">
        <f>J112-I112</f>
        <v>0.10526315789473684</v>
      </c>
      <c r="L112" s="2"/>
      <c r="M112" s="5"/>
      <c r="N112" s="3"/>
      <c r="O112" s="2"/>
      <c r="P112" s="5"/>
    </row>
    <row r="113" spans="1:18" ht="12.75" customHeight="1" x14ac:dyDescent="0.2">
      <c r="I113" s="2"/>
      <c r="J113" s="2"/>
      <c r="L113" s="2"/>
      <c r="M113" s="72"/>
      <c r="N113" s="72"/>
      <c r="O113" s="2"/>
    </row>
    <row r="114" spans="1:18" ht="12.75" customHeight="1" x14ac:dyDescent="0.2">
      <c r="I114" s="2"/>
      <c r="J114" s="2"/>
      <c r="L114" s="2"/>
      <c r="M114" s="72"/>
      <c r="N114" s="72"/>
      <c r="O114" s="2"/>
    </row>
    <row r="115" spans="1:18" ht="26.25" customHeight="1" x14ac:dyDescent="0.4">
      <c r="A115" s="46"/>
      <c r="B115" s="113" t="s">
        <v>24</v>
      </c>
      <c r="C115" s="114"/>
      <c r="D115" s="114"/>
      <c r="E115" s="114"/>
      <c r="F115" s="114"/>
      <c r="G115" s="114"/>
      <c r="H115" s="73">
        <v>1602</v>
      </c>
      <c r="I115" s="74"/>
      <c r="J115" s="74"/>
      <c r="K115" s="74"/>
      <c r="L115" s="74"/>
      <c r="M115" s="74"/>
      <c r="N115" s="5"/>
      <c r="O115" s="5"/>
      <c r="P115" s="5"/>
      <c r="R115" s="5" t="s">
        <v>53</v>
      </c>
    </row>
    <row r="116" spans="1:18" ht="15.75" customHeight="1" x14ac:dyDescent="0.2">
      <c r="A116" s="115" t="s">
        <v>2</v>
      </c>
      <c r="B116" s="116" t="s">
        <v>3</v>
      </c>
      <c r="C116" s="111"/>
      <c r="D116" s="111"/>
      <c r="E116" s="111"/>
      <c r="F116" s="111"/>
      <c r="G116" s="111"/>
      <c r="H116" s="119" t="s">
        <v>4</v>
      </c>
      <c r="I116" s="108" t="s">
        <v>5</v>
      </c>
      <c r="J116" s="108" t="s">
        <v>6</v>
      </c>
      <c r="K116" s="106" t="s">
        <v>7</v>
      </c>
      <c r="L116" s="108" t="s">
        <v>8</v>
      </c>
      <c r="M116" s="109" t="s">
        <v>9</v>
      </c>
      <c r="N116" s="109" t="s">
        <v>10</v>
      </c>
      <c r="O116" s="108" t="s">
        <v>11</v>
      </c>
      <c r="P116" s="5"/>
    </row>
    <row r="117" spans="1:18" ht="15.75" customHeight="1" x14ac:dyDescent="0.25">
      <c r="A117" s="107"/>
      <c r="B117" s="6" t="s">
        <v>12</v>
      </c>
      <c r="C117" s="6" t="s">
        <v>13</v>
      </c>
      <c r="D117" s="6" t="s">
        <v>14</v>
      </c>
      <c r="E117" s="6" t="s">
        <v>15</v>
      </c>
      <c r="F117" s="6" t="s">
        <v>16</v>
      </c>
      <c r="G117" s="6" t="s">
        <v>17</v>
      </c>
      <c r="H117" s="120"/>
      <c r="I117" s="107"/>
      <c r="J117" s="107"/>
      <c r="K117" s="107"/>
      <c r="L117" s="107"/>
      <c r="M117" s="107"/>
      <c r="N117" s="107"/>
      <c r="O117" s="107"/>
      <c r="P117" s="5"/>
    </row>
    <row r="118" spans="1:18" ht="15.75" customHeight="1" x14ac:dyDescent="0.25">
      <c r="A118" s="6">
        <v>1602</v>
      </c>
      <c r="B118" s="92">
        <v>211</v>
      </c>
      <c r="C118" s="92"/>
      <c r="D118" s="92"/>
      <c r="E118" s="92"/>
      <c r="F118" s="92"/>
      <c r="G118" s="92"/>
      <c r="H118" s="93"/>
      <c r="I118" s="53"/>
      <c r="J118" s="54"/>
      <c r="K118" s="55"/>
      <c r="L118" s="85"/>
      <c r="M118" s="86">
        <f>B118</f>
        <v>211</v>
      </c>
      <c r="N118" s="87"/>
      <c r="O118" s="85"/>
      <c r="P118" s="5"/>
    </row>
    <row r="119" spans="1:18" ht="15.75" customHeight="1" x14ac:dyDescent="0.25">
      <c r="A119" s="6">
        <v>1701</v>
      </c>
      <c r="B119" s="92"/>
      <c r="C119" s="92">
        <v>162</v>
      </c>
      <c r="D119" s="92"/>
      <c r="E119" s="92"/>
      <c r="F119" s="92"/>
      <c r="G119" s="92"/>
      <c r="H119" s="93"/>
      <c r="I119" s="58"/>
      <c r="J119" s="2"/>
      <c r="K119" s="59"/>
      <c r="L119" s="88">
        <f>IF(C119=0,"",C119/B118)</f>
        <v>0.76777251184834128</v>
      </c>
      <c r="M119" s="63">
        <v>163</v>
      </c>
      <c r="N119" s="89">
        <f t="shared" ref="N119:N123" si="14">IF(M119=0,"",M119/M118)</f>
        <v>0.77251184834123221</v>
      </c>
      <c r="O119" s="89">
        <f t="shared" ref="O119:O123" si="15">IF(M119=0,"",100%-N119)</f>
        <v>0.22748815165876779</v>
      </c>
      <c r="P119" s="5"/>
    </row>
    <row r="120" spans="1:18" ht="15.75" customHeight="1" x14ac:dyDescent="0.25">
      <c r="A120" s="6" t="s">
        <v>40</v>
      </c>
      <c r="B120" s="92"/>
      <c r="C120" s="92"/>
      <c r="D120" s="92">
        <v>127</v>
      </c>
      <c r="E120" s="92"/>
      <c r="F120" s="92"/>
      <c r="G120" s="92"/>
      <c r="H120" s="93"/>
      <c r="I120" s="58"/>
      <c r="J120" s="2"/>
      <c r="K120" s="59"/>
      <c r="L120" s="90">
        <f>IF(D120=0,"",D120/C119)</f>
        <v>0.78395061728395066</v>
      </c>
      <c r="M120" s="63">
        <v>134</v>
      </c>
      <c r="N120" s="91">
        <f t="shared" si="14"/>
        <v>0.82208588957055218</v>
      </c>
      <c r="O120" s="91">
        <f t="shared" si="15"/>
        <v>0.17791411042944782</v>
      </c>
      <c r="P120" s="48">
        <f>M120/M118</f>
        <v>0.63507109004739337</v>
      </c>
    </row>
    <row r="121" spans="1:18" ht="15.75" customHeight="1" x14ac:dyDescent="0.25">
      <c r="A121" s="6" t="s">
        <v>42</v>
      </c>
      <c r="B121" s="92"/>
      <c r="C121" s="92"/>
      <c r="D121" s="92"/>
      <c r="E121" s="92">
        <v>127</v>
      </c>
      <c r="F121" s="92"/>
      <c r="G121" s="92"/>
      <c r="H121" s="93"/>
      <c r="I121" s="58"/>
      <c r="J121" s="2"/>
      <c r="K121" s="59"/>
      <c r="L121" s="90">
        <f>IF(E121=0,"",E121/D120)</f>
        <v>1</v>
      </c>
      <c r="M121" s="63">
        <v>134</v>
      </c>
      <c r="N121" s="91">
        <f t="shared" si="14"/>
        <v>1</v>
      </c>
      <c r="O121" s="91">
        <f t="shared" si="15"/>
        <v>0</v>
      </c>
      <c r="P121" s="5"/>
    </row>
    <row r="122" spans="1:18" ht="15.75" customHeight="1" x14ac:dyDescent="0.25">
      <c r="A122" s="6" t="s">
        <v>43</v>
      </c>
      <c r="B122" s="92"/>
      <c r="C122" s="92"/>
      <c r="D122" s="92"/>
      <c r="E122" s="92"/>
      <c r="F122" s="92">
        <v>121</v>
      </c>
      <c r="G122" s="92"/>
      <c r="H122" s="93"/>
      <c r="I122" s="58"/>
      <c r="J122" s="2"/>
      <c r="K122" s="59"/>
      <c r="L122" s="90">
        <f>IF(F122=0,"",F122/E121)</f>
        <v>0.952755905511811</v>
      </c>
      <c r="M122" s="63">
        <v>132</v>
      </c>
      <c r="N122" s="91">
        <f t="shared" si="14"/>
        <v>0.9850746268656716</v>
      </c>
      <c r="O122" s="91">
        <f t="shared" si="15"/>
        <v>1.4925373134328401E-2</v>
      </c>
      <c r="P122" s="5"/>
    </row>
    <row r="123" spans="1:18" ht="15.75" customHeight="1" x14ac:dyDescent="0.25">
      <c r="A123" s="6" t="s">
        <v>44</v>
      </c>
      <c r="B123" s="92"/>
      <c r="C123" s="92"/>
      <c r="D123" s="92"/>
      <c r="E123" s="92"/>
      <c r="F123" s="92"/>
      <c r="G123" s="92">
        <v>110</v>
      </c>
      <c r="H123" s="93">
        <v>69</v>
      </c>
      <c r="I123" s="58"/>
      <c r="J123" s="2"/>
      <c r="K123" s="59"/>
      <c r="L123" s="90">
        <f>IF(G123=0,"",G123/F122)</f>
        <v>0.90909090909090906</v>
      </c>
      <c r="M123" s="95">
        <v>117</v>
      </c>
      <c r="N123" s="91">
        <f t="shared" si="14"/>
        <v>0.88636363636363635</v>
      </c>
      <c r="O123" s="91">
        <f t="shared" si="15"/>
        <v>0.11363636363636365</v>
      </c>
      <c r="P123" s="5"/>
    </row>
    <row r="124" spans="1:18" ht="15.75" customHeight="1" x14ac:dyDescent="0.25">
      <c r="A124" s="6">
        <v>1902</v>
      </c>
      <c r="B124" s="92"/>
      <c r="C124" s="92"/>
      <c r="D124" s="92"/>
      <c r="E124" s="92"/>
      <c r="F124" s="92"/>
      <c r="G124" s="92">
        <v>14</v>
      </c>
      <c r="H124" s="93">
        <v>7</v>
      </c>
      <c r="I124" s="58"/>
      <c r="J124" s="2"/>
      <c r="K124" s="5"/>
      <c r="L124" s="94"/>
      <c r="M124" s="95">
        <v>14</v>
      </c>
      <c r="N124" s="96"/>
      <c r="O124" s="97"/>
      <c r="P124" s="5"/>
    </row>
    <row r="125" spans="1:18" ht="15.75" customHeight="1" x14ac:dyDescent="0.25">
      <c r="A125" s="80" t="s">
        <v>46</v>
      </c>
      <c r="B125" s="92"/>
      <c r="C125" s="92"/>
      <c r="D125" s="92"/>
      <c r="E125" s="92"/>
      <c r="F125" s="92"/>
      <c r="G125" s="92">
        <v>7</v>
      </c>
      <c r="H125" s="93">
        <v>7</v>
      </c>
      <c r="I125" s="58"/>
      <c r="J125" s="2"/>
      <c r="K125" s="5"/>
      <c r="L125" s="94"/>
      <c r="M125" s="95">
        <v>7</v>
      </c>
      <c r="N125" s="96"/>
      <c r="O125" s="97"/>
      <c r="P125" s="5"/>
    </row>
    <row r="126" spans="1:18" ht="15.75" customHeight="1" x14ac:dyDescent="0.25">
      <c r="A126" s="80"/>
      <c r="B126" s="92"/>
      <c r="C126" s="92"/>
      <c r="D126" s="92"/>
      <c r="E126" s="92"/>
      <c r="F126" s="92"/>
      <c r="G126" s="92"/>
      <c r="H126" s="93"/>
      <c r="I126" s="58"/>
      <c r="J126" s="2"/>
      <c r="K126" s="5"/>
      <c r="L126" s="94"/>
      <c r="M126" s="95"/>
      <c r="N126" s="96"/>
      <c r="O126" s="97"/>
      <c r="P126" s="5"/>
    </row>
    <row r="127" spans="1:18" ht="18" customHeight="1" x14ac:dyDescent="0.25">
      <c r="A127" s="80"/>
      <c r="B127" s="92"/>
      <c r="C127" s="92"/>
      <c r="D127" s="92"/>
      <c r="E127" s="92"/>
      <c r="F127" s="92"/>
      <c r="G127" s="92"/>
      <c r="H127" s="93"/>
      <c r="I127" s="69"/>
      <c r="J127" s="40"/>
      <c r="K127" s="41"/>
      <c r="L127" s="98"/>
      <c r="M127" s="95"/>
      <c r="N127" s="99"/>
      <c r="O127" s="100"/>
      <c r="P127" s="5"/>
    </row>
    <row r="128" spans="1:18" ht="18" customHeight="1" x14ac:dyDescent="0.25">
      <c r="A128" s="1"/>
      <c r="B128" s="110" t="s">
        <v>23</v>
      </c>
      <c r="C128" s="111"/>
      <c r="D128" s="111"/>
      <c r="E128" s="111"/>
      <c r="F128" s="111"/>
      <c r="G128" s="112"/>
      <c r="H128" s="43">
        <f>SUM(H118:H127)</f>
        <v>83</v>
      </c>
      <c r="I128" s="84">
        <f>H123/B118</f>
        <v>0.32701421800947866</v>
      </c>
      <c r="J128" s="84">
        <f>IF(H128=0,"",H128/B118)</f>
        <v>0.39336492890995262</v>
      </c>
      <c r="K128" s="84">
        <f>IF(H123=0,"",J128-I128)</f>
        <v>6.6350710900473953E-2</v>
      </c>
      <c r="L128" s="2"/>
      <c r="M128" s="5"/>
      <c r="N128" s="3"/>
      <c r="O128" s="2"/>
      <c r="P128" s="5"/>
    </row>
    <row r="129" spans="1:16" ht="12.75" customHeight="1" x14ac:dyDescent="0.2">
      <c r="I129" s="2"/>
      <c r="J129" s="2"/>
      <c r="L129" s="2"/>
      <c r="M129" s="72"/>
      <c r="N129" s="72"/>
      <c r="O129" s="2"/>
    </row>
    <row r="130" spans="1:16" ht="12.75" customHeight="1" x14ac:dyDescent="0.2">
      <c r="I130" s="2"/>
      <c r="J130" s="2"/>
      <c r="L130" s="2"/>
      <c r="M130" s="72"/>
      <c r="N130" s="72"/>
      <c r="O130" s="2"/>
    </row>
    <row r="131" spans="1:16" ht="26.25" customHeight="1" x14ac:dyDescent="0.4">
      <c r="A131" s="46"/>
      <c r="B131" s="113" t="s">
        <v>24</v>
      </c>
      <c r="C131" s="114"/>
      <c r="D131" s="114"/>
      <c r="E131" s="114"/>
      <c r="F131" s="114"/>
      <c r="G131" s="114"/>
      <c r="H131" s="73">
        <v>1701</v>
      </c>
      <c r="I131" s="74"/>
      <c r="J131" s="74"/>
      <c r="K131" s="74"/>
      <c r="L131" s="74"/>
      <c r="M131" s="74"/>
      <c r="N131" s="5"/>
      <c r="O131" s="5"/>
      <c r="P131" s="5"/>
    </row>
    <row r="132" spans="1:16" ht="20.25" customHeight="1" x14ac:dyDescent="0.2">
      <c r="A132" s="115" t="s">
        <v>2</v>
      </c>
      <c r="B132" s="116" t="s">
        <v>3</v>
      </c>
      <c r="C132" s="111"/>
      <c r="D132" s="111"/>
      <c r="E132" s="111"/>
      <c r="F132" s="111"/>
      <c r="G132" s="111"/>
      <c r="H132" s="119" t="s">
        <v>4</v>
      </c>
      <c r="I132" s="108" t="s">
        <v>5</v>
      </c>
      <c r="J132" s="108" t="s">
        <v>6</v>
      </c>
      <c r="K132" s="106" t="s">
        <v>7</v>
      </c>
      <c r="L132" s="108" t="s">
        <v>8</v>
      </c>
      <c r="M132" s="109" t="s">
        <v>9</v>
      </c>
      <c r="N132" s="109" t="s">
        <v>10</v>
      </c>
      <c r="O132" s="108" t="s">
        <v>11</v>
      </c>
      <c r="P132" s="5"/>
    </row>
    <row r="133" spans="1:16" ht="15.75" customHeight="1" x14ac:dyDescent="0.25">
      <c r="A133" s="107"/>
      <c r="B133" s="6" t="s">
        <v>12</v>
      </c>
      <c r="C133" s="6" t="s">
        <v>13</v>
      </c>
      <c r="D133" s="6" t="s">
        <v>14</v>
      </c>
      <c r="E133" s="6" t="s">
        <v>15</v>
      </c>
      <c r="F133" s="6" t="s">
        <v>16</v>
      </c>
      <c r="G133" s="6" t="s">
        <v>17</v>
      </c>
      <c r="H133" s="120"/>
      <c r="I133" s="107"/>
      <c r="J133" s="107"/>
      <c r="K133" s="107"/>
      <c r="L133" s="107"/>
      <c r="M133" s="107"/>
      <c r="N133" s="107"/>
      <c r="O133" s="107"/>
      <c r="P133" s="5"/>
    </row>
    <row r="134" spans="1:16" ht="15.75" customHeight="1" x14ac:dyDescent="0.25">
      <c r="A134" s="6">
        <v>1701</v>
      </c>
      <c r="B134" s="92">
        <v>13</v>
      </c>
      <c r="C134" s="92"/>
      <c r="D134" s="92"/>
      <c r="E134" s="92"/>
      <c r="F134" s="92"/>
      <c r="G134" s="92"/>
      <c r="H134" s="93"/>
      <c r="I134" s="53"/>
      <c r="J134" s="54"/>
      <c r="K134" s="55"/>
      <c r="L134" s="85"/>
      <c r="M134" s="86">
        <f>B134</f>
        <v>13</v>
      </c>
      <c r="N134" s="87"/>
      <c r="O134" s="85"/>
      <c r="P134" s="5"/>
    </row>
    <row r="135" spans="1:16" ht="15.75" customHeight="1" x14ac:dyDescent="0.25">
      <c r="A135" s="6" t="s">
        <v>40</v>
      </c>
      <c r="B135" s="92"/>
      <c r="C135" s="92">
        <v>9</v>
      </c>
      <c r="D135" s="92"/>
      <c r="E135" s="92"/>
      <c r="F135" s="92"/>
      <c r="G135" s="92"/>
      <c r="H135" s="93"/>
      <c r="I135" s="58"/>
      <c r="J135" s="2"/>
      <c r="K135" s="59"/>
      <c r="L135" s="88">
        <f>IF(C135=0,"",C135/B134)</f>
        <v>0.69230769230769229</v>
      </c>
      <c r="M135" s="63">
        <v>9</v>
      </c>
      <c r="N135" s="89">
        <f t="shared" ref="N135:N139" si="16">IF(M135=0,"",M135/M134)</f>
        <v>0.69230769230769229</v>
      </c>
      <c r="O135" s="89">
        <f t="shared" ref="O135:O139" si="17">IF(M135=0,"",100%-N135)</f>
        <v>0.30769230769230771</v>
      </c>
      <c r="P135" s="5"/>
    </row>
    <row r="136" spans="1:16" ht="15.75" customHeight="1" x14ac:dyDescent="0.25">
      <c r="A136" s="6" t="s">
        <v>42</v>
      </c>
      <c r="B136" s="92"/>
      <c r="C136" s="92"/>
      <c r="D136" s="92">
        <v>7</v>
      </c>
      <c r="E136" s="92"/>
      <c r="F136" s="92"/>
      <c r="G136" s="92"/>
      <c r="H136" s="93"/>
      <c r="I136" s="58"/>
      <c r="J136" s="2"/>
      <c r="K136" s="59"/>
      <c r="L136" s="88">
        <f>D136/C135</f>
        <v>0.77777777777777779</v>
      </c>
      <c r="M136" s="63">
        <v>9</v>
      </c>
      <c r="N136" s="91">
        <f t="shared" si="16"/>
        <v>1</v>
      </c>
      <c r="O136" s="91">
        <f t="shared" si="17"/>
        <v>0</v>
      </c>
      <c r="P136" s="48">
        <f>M136/M134</f>
        <v>0.69230769230769229</v>
      </c>
    </row>
    <row r="137" spans="1:16" ht="15.75" customHeight="1" x14ac:dyDescent="0.25">
      <c r="A137" s="6" t="s">
        <v>43</v>
      </c>
      <c r="B137" s="92"/>
      <c r="C137" s="92"/>
      <c r="D137" s="92"/>
      <c r="E137" s="92">
        <v>7</v>
      </c>
      <c r="F137" s="92"/>
      <c r="G137" s="92"/>
      <c r="H137" s="93"/>
      <c r="I137" s="58"/>
      <c r="J137" s="2"/>
      <c r="K137" s="59"/>
      <c r="L137" s="88">
        <f>E137/D136</f>
        <v>1</v>
      </c>
      <c r="M137" s="63">
        <v>9</v>
      </c>
      <c r="N137" s="91">
        <f t="shared" si="16"/>
        <v>1</v>
      </c>
      <c r="O137" s="91">
        <f t="shared" si="17"/>
        <v>0</v>
      </c>
      <c r="P137" s="5"/>
    </row>
    <row r="138" spans="1:16" ht="15.75" customHeight="1" x14ac:dyDescent="0.25">
      <c r="A138" s="6" t="s">
        <v>44</v>
      </c>
      <c r="B138" s="92"/>
      <c r="C138" s="92"/>
      <c r="D138" s="92"/>
      <c r="E138" s="92"/>
      <c r="F138" s="92">
        <v>5</v>
      </c>
      <c r="G138" s="92"/>
      <c r="H138" s="93"/>
      <c r="I138" s="58"/>
      <c r="J138" s="2"/>
      <c r="K138" s="59"/>
      <c r="L138" s="88">
        <f>F138/E137</f>
        <v>0.7142857142857143</v>
      </c>
      <c r="M138" s="63">
        <v>5</v>
      </c>
      <c r="N138" s="91">
        <f t="shared" si="16"/>
        <v>0.55555555555555558</v>
      </c>
      <c r="O138" s="91">
        <f t="shared" si="17"/>
        <v>0.44444444444444442</v>
      </c>
      <c r="P138" s="5"/>
    </row>
    <row r="139" spans="1:16" ht="15.75" customHeight="1" x14ac:dyDescent="0.25">
      <c r="A139" s="6">
        <v>1902</v>
      </c>
      <c r="B139" s="92"/>
      <c r="C139" s="92"/>
      <c r="D139" s="92"/>
      <c r="E139" s="92"/>
      <c r="F139" s="92"/>
      <c r="G139" s="92">
        <v>3</v>
      </c>
      <c r="H139" s="93"/>
      <c r="I139" s="58"/>
      <c r="J139" s="2"/>
      <c r="K139" s="59"/>
      <c r="L139" s="88">
        <f>G139/F138</f>
        <v>0.6</v>
      </c>
      <c r="M139" s="95">
        <v>3</v>
      </c>
      <c r="N139" s="91">
        <f t="shared" si="16"/>
        <v>0.6</v>
      </c>
      <c r="O139" s="91">
        <f t="shared" si="17"/>
        <v>0.4</v>
      </c>
      <c r="P139" s="5"/>
    </row>
    <row r="140" spans="1:16" ht="15.75" customHeight="1" x14ac:dyDescent="0.25">
      <c r="A140" s="80" t="s">
        <v>46</v>
      </c>
      <c r="B140" s="92"/>
      <c r="C140" s="92"/>
      <c r="D140" s="92"/>
      <c r="E140" s="92"/>
      <c r="F140" s="92"/>
      <c r="G140" s="92"/>
      <c r="H140" s="93"/>
      <c r="I140" s="58"/>
      <c r="J140" s="2"/>
      <c r="K140" s="5"/>
      <c r="L140" s="94"/>
      <c r="M140" s="95"/>
      <c r="N140" s="96"/>
      <c r="O140" s="97"/>
      <c r="P140" s="5"/>
    </row>
    <row r="141" spans="1:16" ht="15.75" customHeight="1" x14ac:dyDescent="0.25">
      <c r="A141" s="80"/>
      <c r="B141" s="92"/>
      <c r="C141" s="92"/>
      <c r="D141" s="92"/>
      <c r="E141" s="92"/>
      <c r="F141" s="92"/>
      <c r="G141" s="92"/>
      <c r="H141" s="93"/>
      <c r="I141" s="58"/>
      <c r="J141" s="2"/>
      <c r="K141" s="5"/>
      <c r="L141" s="94"/>
      <c r="M141" s="95"/>
      <c r="N141" s="96"/>
      <c r="O141" s="97"/>
      <c r="P141" s="5"/>
    </row>
    <row r="142" spans="1:16" ht="15.75" customHeight="1" x14ac:dyDescent="0.25">
      <c r="A142" s="80"/>
      <c r="B142" s="92"/>
      <c r="C142" s="92"/>
      <c r="D142" s="92"/>
      <c r="E142" s="92"/>
      <c r="F142" s="92"/>
      <c r="G142" s="92"/>
      <c r="H142" s="93"/>
      <c r="I142" s="58"/>
      <c r="J142" s="2"/>
      <c r="K142" s="5"/>
      <c r="L142" s="94"/>
      <c r="M142" s="95"/>
      <c r="N142" s="96"/>
      <c r="O142" s="97"/>
      <c r="P142" s="5"/>
    </row>
    <row r="143" spans="1:16" ht="15.75" customHeight="1" x14ac:dyDescent="0.25">
      <c r="A143" s="80"/>
      <c r="B143" s="92"/>
      <c r="C143" s="92"/>
      <c r="D143" s="92"/>
      <c r="E143" s="92"/>
      <c r="F143" s="92"/>
      <c r="G143" s="92"/>
      <c r="H143" s="93"/>
      <c r="I143" s="69"/>
      <c r="J143" s="40"/>
      <c r="K143" s="41"/>
      <c r="L143" s="98"/>
      <c r="M143" s="95"/>
      <c r="N143" s="99"/>
      <c r="O143" s="100"/>
      <c r="P143" s="5"/>
    </row>
    <row r="144" spans="1:16" ht="18" customHeight="1" x14ac:dyDescent="0.25">
      <c r="A144" s="1"/>
      <c r="D144" s="110" t="s">
        <v>23</v>
      </c>
      <c r="E144" s="111"/>
      <c r="F144" s="111"/>
      <c r="G144" s="111"/>
      <c r="H144" s="43">
        <f>SUM(H134:H143)</f>
        <v>0</v>
      </c>
      <c r="I144" s="84" t="str">
        <f>IF(H142=0,"",H142/B134)</f>
        <v/>
      </c>
      <c r="J144" s="84" t="str">
        <f>IF(H144=0,"",H144/B134)</f>
        <v/>
      </c>
      <c r="K144" s="84" t="str">
        <f>IF(H139=0,"",J144-I144)</f>
        <v/>
      </c>
      <c r="L144" s="2"/>
      <c r="M144" s="5"/>
      <c r="N144" s="3"/>
      <c r="O144" s="2"/>
      <c r="P144" s="5"/>
    </row>
    <row r="145" spans="1:16" ht="12.75" customHeight="1" x14ac:dyDescent="0.2">
      <c r="A145" s="5"/>
      <c r="F145" s="5"/>
      <c r="G145" s="5"/>
      <c r="H145" s="5"/>
      <c r="I145" s="2"/>
      <c r="J145" s="2"/>
      <c r="K145" s="5"/>
      <c r="L145" s="2"/>
      <c r="M145" s="72"/>
      <c r="N145" s="72"/>
      <c r="O145" s="2"/>
      <c r="P145" s="5"/>
    </row>
    <row r="146" spans="1:1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2"/>
      <c r="J146" s="2"/>
      <c r="K146" s="5"/>
      <c r="L146" s="2"/>
      <c r="M146" s="72"/>
      <c r="N146" s="72"/>
      <c r="O146" s="2"/>
      <c r="P146" s="5"/>
    </row>
    <row r="147" spans="1:16" ht="26.25" customHeight="1" x14ac:dyDescent="0.4">
      <c r="A147" s="46"/>
      <c r="B147" s="113" t="s">
        <v>24</v>
      </c>
      <c r="C147" s="114"/>
      <c r="D147" s="114"/>
      <c r="E147" s="114"/>
      <c r="F147" s="114"/>
      <c r="G147" s="114"/>
      <c r="H147" s="73">
        <v>1702</v>
      </c>
      <c r="I147" s="74"/>
      <c r="J147" s="74"/>
      <c r="K147" s="74"/>
      <c r="L147" s="74"/>
      <c r="M147" s="74"/>
      <c r="N147" s="5"/>
      <c r="O147" s="5"/>
      <c r="P147" s="5"/>
    </row>
    <row r="148" spans="1:16" ht="20.25" customHeight="1" x14ac:dyDescent="0.2">
      <c r="A148" s="115" t="s">
        <v>2</v>
      </c>
      <c r="B148" s="116" t="s">
        <v>3</v>
      </c>
      <c r="C148" s="111"/>
      <c r="D148" s="111"/>
      <c r="E148" s="111"/>
      <c r="F148" s="111"/>
      <c r="G148" s="111"/>
      <c r="H148" s="119" t="s">
        <v>4</v>
      </c>
      <c r="I148" s="108" t="s">
        <v>5</v>
      </c>
      <c r="J148" s="108" t="s">
        <v>6</v>
      </c>
      <c r="K148" s="106" t="s">
        <v>7</v>
      </c>
      <c r="L148" s="108" t="s">
        <v>8</v>
      </c>
      <c r="M148" s="109" t="s">
        <v>9</v>
      </c>
      <c r="N148" s="109" t="s">
        <v>10</v>
      </c>
      <c r="O148" s="108" t="s">
        <v>11</v>
      </c>
      <c r="P148" s="5"/>
    </row>
    <row r="149" spans="1:16" ht="15.75" customHeight="1" x14ac:dyDescent="0.25">
      <c r="A149" s="107"/>
      <c r="B149" s="6" t="s">
        <v>12</v>
      </c>
      <c r="C149" s="6" t="s">
        <v>13</v>
      </c>
      <c r="D149" s="6" t="s">
        <v>14</v>
      </c>
      <c r="E149" s="6" t="s">
        <v>15</v>
      </c>
      <c r="F149" s="6" t="s">
        <v>16</v>
      </c>
      <c r="G149" s="6" t="s">
        <v>17</v>
      </c>
      <c r="H149" s="120"/>
      <c r="I149" s="107"/>
      <c r="J149" s="107"/>
      <c r="K149" s="107"/>
      <c r="L149" s="107"/>
      <c r="M149" s="107"/>
      <c r="N149" s="107"/>
      <c r="O149" s="107"/>
      <c r="P149" s="5"/>
    </row>
    <row r="150" spans="1:16" ht="15.75" customHeight="1" x14ac:dyDescent="0.25">
      <c r="A150" s="6">
        <v>1702</v>
      </c>
      <c r="B150" s="92">
        <v>131</v>
      </c>
      <c r="C150" s="92"/>
      <c r="D150" s="92"/>
      <c r="E150" s="92"/>
      <c r="F150" s="92"/>
      <c r="G150" s="92"/>
      <c r="H150" s="93"/>
      <c r="I150" s="53"/>
      <c r="J150" s="54"/>
      <c r="K150" s="55"/>
      <c r="L150" s="85"/>
      <c r="M150" s="86">
        <f>B150</f>
        <v>131</v>
      </c>
      <c r="N150" s="87"/>
      <c r="O150" s="85"/>
      <c r="P150" s="5"/>
    </row>
    <row r="151" spans="1:16" ht="15.75" customHeight="1" x14ac:dyDescent="0.25">
      <c r="A151" s="6">
        <v>1801</v>
      </c>
      <c r="B151" s="92"/>
      <c r="C151" s="92">
        <v>128</v>
      </c>
      <c r="D151" s="92"/>
      <c r="E151" s="92"/>
      <c r="F151" s="92"/>
      <c r="G151" s="92"/>
      <c r="H151" s="93"/>
      <c r="I151" s="58"/>
      <c r="J151" s="2"/>
      <c r="K151" s="59"/>
      <c r="L151" s="88">
        <f>IF(C151=0,"",C151/B150)</f>
        <v>0.97709923664122134</v>
      </c>
      <c r="M151" s="63">
        <v>128</v>
      </c>
      <c r="N151" s="89">
        <f t="shared" ref="N151:N155" si="18">IF(M151=0,"",M151/M150)</f>
        <v>0.97709923664122134</v>
      </c>
      <c r="O151" s="89">
        <f t="shared" ref="O151:O155" si="19">IF(M151=0,"",100%-N151)</f>
        <v>2.2900763358778664E-2</v>
      </c>
      <c r="P151" s="5"/>
    </row>
    <row r="152" spans="1:16" ht="15.75" customHeight="1" x14ac:dyDescent="0.25">
      <c r="A152" s="6">
        <v>1802</v>
      </c>
      <c r="B152" s="92"/>
      <c r="C152" s="92"/>
      <c r="D152" s="92">
        <v>112</v>
      </c>
      <c r="E152" s="92"/>
      <c r="F152" s="92"/>
      <c r="G152" s="92"/>
      <c r="H152" s="93"/>
      <c r="I152" s="58"/>
      <c r="J152" s="2"/>
      <c r="K152" s="59"/>
      <c r="L152" s="90">
        <f>IF(D152=0,"",D152/C151)</f>
        <v>0.875</v>
      </c>
      <c r="M152" s="63">
        <v>117</v>
      </c>
      <c r="N152" s="91">
        <f t="shared" si="18"/>
        <v>0.9140625</v>
      </c>
      <c r="O152" s="91">
        <f t="shared" si="19"/>
        <v>8.59375E-2</v>
      </c>
      <c r="P152" s="48">
        <f>M152/M150</f>
        <v>0.89312977099236646</v>
      </c>
    </row>
    <row r="153" spans="1:16" ht="15.75" customHeight="1" x14ac:dyDescent="0.25">
      <c r="A153" s="6">
        <v>1901</v>
      </c>
      <c r="B153" s="92"/>
      <c r="C153" s="92"/>
      <c r="D153" s="92"/>
      <c r="E153" s="92">
        <v>98</v>
      </c>
      <c r="F153" s="92"/>
      <c r="G153" s="92"/>
      <c r="H153" s="93"/>
      <c r="I153" s="58"/>
      <c r="J153" s="2"/>
      <c r="K153" s="59"/>
      <c r="L153" s="90">
        <f>IF(E153=0,"",E153/D152)</f>
        <v>0.875</v>
      </c>
      <c r="M153" s="63">
        <v>107</v>
      </c>
      <c r="N153" s="91">
        <f t="shared" si="18"/>
        <v>0.9145299145299145</v>
      </c>
      <c r="O153" s="91">
        <f t="shared" si="19"/>
        <v>8.54700854700855E-2</v>
      </c>
      <c r="P153" s="5"/>
    </row>
    <row r="154" spans="1:16" ht="15.75" customHeight="1" x14ac:dyDescent="0.25">
      <c r="A154" s="6">
        <v>1902</v>
      </c>
      <c r="B154" s="92"/>
      <c r="C154" s="92"/>
      <c r="D154" s="92"/>
      <c r="E154" s="92"/>
      <c r="F154" s="92">
        <v>76</v>
      </c>
      <c r="G154" s="92"/>
      <c r="H154" s="93"/>
      <c r="I154" s="58"/>
      <c r="J154" s="2"/>
      <c r="K154" s="59"/>
      <c r="L154" s="90">
        <f>IF(F154=0,"",F154/E153)</f>
        <v>0.77551020408163263</v>
      </c>
      <c r="M154" s="63">
        <v>81</v>
      </c>
      <c r="N154" s="91">
        <f t="shared" si="18"/>
        <v>0.7570093457943925</v>
      </c>
      <c r="O154" s="91">
        <f t="shared" si="19"/>
        <v>0.2429906542056075</v>
      </c>
      <c r="P154" s="5"/>
    </row>
    <row r="155" spans="1:16" ht="15.75" customHeight="1" x14ac:dyDescent="0.25">
      <c r="A155" s="6">
        <v>2001</v>
      </c>
      <c r="B155" s="92"/>
      <c r="C155" s="92"/>
      <c r="D155" s="92"/>
      <c r="E155" s="92"/>
      <c r="F155" s="92"/>
      <c r="G155" s="92">
        <v>70</v>
      </c>
      <c r="H155" s="93">
        <v>64</v>
      </c>
      <c r="I155" s="58"/>
      <c r="J155" s="2"/>
      <c r="K155" s="59"/>
      <c r="L155" s="90">
        <f>IF(G155=0,"",G155/F154)</f>
        <v>0.92105263157894735</v>
      </c>
      <c r="M155" s="95">
        <v>76</v>
      </c>
      <c r="N155" s="91">
        <f t="shared" si="18"/>
        <v>0.93827160493827155</v>
      </c>
      <c r="O155" s="91">
        <f t="shared" si="19"/>
        <v>6.1728395061728447E-2</v>
      </c>
      <c r="P155" s="5"/>
    </row>
    <row r="156" spans="1:16" ht="15.75" customHeight="1" x14ac:dyDescent="0.25">
      <c r="A156" s="80" t="s">
        <v>48</v>
      </c>
      <c r="B156" s="92"/>
      <c r="C156" s="92"/>
      <c r="D156" s="92"/>
      <c r="E156" s="92"/>
      <c r="F156" s="92"/>
      <c r="G156" s="92">
        <v>14</v>
      </c>
      <c r="H156" s="93">
        <v>14</v>
      </c>
      <c r="I156" s="58"/>
      <c r="J156" s="2"/>
      <c r="K156" s="5"/>
      <c r="L156" s="94"/>
      <c r="M156" s="95">
        <v>14</v>
      </c>
      <c r="N156" s="96"/>
      <c r="O156" s="97"/>
      <c r="P156" s="5"/>
    </row>
    <row r="157" spans="1:16" ht="15.75" customHeight="1" x14ac:dyDescent="0.25">
      <c r="A157" s="80" t="s">
        <v>49</v>
      </c>
      <c r="B157" s="92"/>
      <c r="C157" s="92"/>
      <c r="D157" s="92"/>
      <c r="E157" s="92"/>
      <c r="F157" s="92"/>
      <c r="G157" s="92">
        <v>5</v>
      </c>
      <c r="H157" s="93">
        <v>4</v>
      </c>
      <c r="I157" s="58"/>
      <c r="J157" s="2"/>
      <c r="K157" s="5"/>
      <c r="L157" s="94"/>
      <c r="M157" s="95">
        <v>8</v>
      </c>
      <c r="N157" s="96"/>
      <c r="O157" s="97"/>
      <c r="P157" s="5"/>
    </row>
    <row r="158" spans="1:16" ht="15.75" customHeight="1" x14ac:dyDescent="0.25">
      <c r="A158" s="80" t="s">
        <v>50</v>
      </c>
      <c r="B158" s="92"/>
      <c r="C158" s="92"/>
      <c r="D158" s="92"/>
      <c r="E158" s="92"/>
      <c r="F158" s="92"/>
      <c r="G158" s="92">
        <v>2</v>
      </c>
      <c r="H158" s="93">
        <v>2</v>
      </c>
      <c r="I158" s="58"/>
      <c r="J158" s="2"/>
      <c r="K158" s="5"/>
      <c r="L158" s="94"/>
      <c r="M158" s="95">
        <v>2</v>
      </c>
      <c r="N158" s="96"/>
      <c r="O158" s="97"/>
      <c r="P158" s="5"/>
    </row>
    <row r="159" spans="1:16" ht="15.75" customHeight="1" x14ac:dyDescent="0.25">
      <c r="A159" s="80"/>
      <c r="B159" s="92"/>
      <c r="C159" s="92"/>
      <c r="D159" s="92"/>
      <c r="E159" s="92"/>
      <c r="F159" s="92"/>
      <c r="G159" s="92"/>
      <c r="H159" s="93"/>
      <c r="I159" s="69"/>
      <c r="J159" s="40"/>
      <c r="K159" s="41"/>
      <c r="L159" s="98"/>
      <c r="M159" s="95"/>
      <c r="N159" s="99"/>
      <c r="O159" s="100"/>
      <c r="P159" s="5"/>
    </row>
    <row r="160" spans="1:16" ht="18" customHeight="1" x14ac:dyDescent="0.25">
      <c r="A160" s="1"/>
      <c r="D160" s="110" t="s">
        <v>23</v>
      </c>
      <c r="E160" s="111"/>
      <c r="F160" s="111"/>
      <c r="G160" s="111"/>
      <c r="H160" s="43">
        <f>SUM(H150:H159)</f>
        <v>84</v>
      </c>
      <c r="I160" s="84">
        <f>IF(H155=0,"",H155/B150)</f>
        <v>0.48854961832061067</v>
      </c>
      <c r="J160" s="84">
        <f>IF(H160=0,"",H160/B150)</f>
        <v>0.64122137404580148</v>
      </c>
      <c r="K160" s="84">
        <f>IF(H158=0,"",J160-I160)</f>
        <v>0.15267175572519082</v>
      </c>
      <c r="L160" s="2"/>
      <c r="M160" s="5"/>
      <c r="N160" s="3"/>
      <c r="O160" s="2"/>
      <c r="P160" s="5"/>
    </row>
    <row r="161" spans="1:16" ht="12.75" customHeight="1" x14ac:dyDescent="0.2">
      <c r="I161" s="2"/>
      <c r="J161" s="2"/>
      <c r="L161" s="2"/>
      <c r="M161" s="72"/>
      <c r="N161" s="72"/>
      <c r="O161" s="2"/>
    </row>
    <row r="162" spans="1:16" ht="12.75" customHeight="1" x14ac:dyDescent="0.2">
      <c r="I162" s="2"/>
      <c r="J162" s="2"/>
      <c r="L162" s="2"/>
      <c r="M162" s="72"/>
      <c r="N162" s="72"/>
      <c r="O162" s="2"/>
    </row>
    <row r="163" spans="1:16" ht="26.25" customHeight="1" x14ac:dyDescent="0.4">
      <c r="A163" s="46"/>
      <c r="B163" s="113" t="s">
        <v>24</v>
      </c>
      <c r="C163" s="114"/>
      <c r="D163" s="114"/>
      <c r="E163" s="114"/>
      <c r="F163" s="114"/>
      <c r="G163" s="114"/>
      <c r="H163" s="73">
        <v>1801</v>
      </c>
      <c r="I163" s="74"/>
      <c r="J163" s="74"/>
      <c r="K163" s="74"/>
      <c r="L163" s="74"/>
      <c r="M163" s="74"/>
      <c r="N163" s="5"/>
      <c r="O163" s="5"/>
      <c r="P163" s="5"/>
    </row>
    <row r="164" spans="1:16" ht="20.25" customHeight="1" x14ac:dyDescent="0.2">
      <c r="A164" s="115" t="s">
        <v>2</v>
      </c>
      <c r="B164" s="116" t="s">
        <v>3</v>
      </c>
      <c r="C164" s="111"/>
      <c r="D164" s="111"/>
      <c r="E164" s="111"/>
      <c r="F164" s="111"/>
      <c r="G164" s="111"/>
      <c r="H164" s="119" t="s">
        <v>4</v>
      </c>
      <c r="I164" s="108" t="s">
        <v>5</v>
      </c>
      <c r="J164" s="108" t="s">
        <v>6</v>
      </c>
      <c r="K164" s="106" t="s">
        <v>7</v>
      </c>
      <c r="L164" s="108" t="s">
        <v>8</v>
      </c>
      <c r="M164" s="109" t="s">
        <v>9</v>
      </c>
      <c r="N164" s="109" t="s">
        <v>10</v>
      </c>
      <c r="O164" s="108" t="s">
        <v>11</v>
      </c>
      <c r="P164" s="5"/>
    </row>
    <row r="165" spans="1:16" ht="15.75" customHeight="1" x14ac:dyDescent="0.25">
      <c r="A165" s="107"/>
      <c r="B165" s="6" t="s">
        <v>12</v>
      </c>
      <c r="C165" s="6" t="s">
        <v>13</v>
      </c>
      <c r="D165" s="6" t="s">
        <v>14</v>
      </c>
      <c r="E165" s="6" t="s">
        <v>15</v>
      </c>
      <c r="F165" s="6" t="s">
        <v>16</v>
      </c>
      <c r="G165" s="6" t="s">
        <v>17</v>
      </c>
      <c r="H165" s="120"/>
      <c r="I165" s="107"/>
      <c r="J165" s="107"/>
      <c r="K165" s="107"/>
      <c r="L165" s="107"/>
      <c r="M165" s="107"/>
      <c r="N165" s="107"/>
      <c r="O165" s="107"/>
      <c r="P165" s="5"/>
    </row>
    <row r="166" spans="1:16" ht="15.75" customHeight="1" x14ac:dyDescent="0.25">
      <c r="A166" s="6">
        <v>1801</v>
      </c>
      <c r="B166" s="92">
        <v>28</v>
      </c>
      <c r="C166" s="92"/>
      <c r="D166" s="92"/>
      <c r="E166" s="92"/>
      <c r="F166" s="92"/>
      <c r="G166" s="92"/>
      <c r="H166" s="93"/>
      <c r="I166" s="53"/>
      <c r="J166" s="54"/>
      <c r="K166" s="55"/>
      <c r="L166" s="85"/>
      <c r="M166" s="86">
        <f>B166</f>
        <v>28</v>
      </c>
      <c r="N166" s="87"/>
      <c r="O166" s="85"/>
      <c r="P166" s="5"/>
    </row>
    <row r="167" spans="1:16" ht="15.75" customHeight="1" x14ac:dyDescent="0.25">
      <c r="A167" s="6">
        <v>1802</v>
      </c>
      <c r="B167" s="92"/>
      <c r="C167" s="92">
        <v>13</v>
      </c>
      <c r="D167" s="92"/>
      <c r="E167" s="92"/>
      <c r="F167" s="92"/>
      <c r="G167" s="92"/>
      <c r="H167" s="93"/>
      <c r="I167" s="58"/>
      <c r="J167" s="2"/>
      <c r="K167" s="59"/>
      <c r="L167" s="88">
        <f>IF(C167=0,"",C167/B166)</f>
        <v>0.4642857142857143</v>
      </c>
      <c r="M167" s="63">
        <v>13</v>
      </c>
      <c r="N167" s="89">
        <f t="shared" ref="N167:N171" si="20">IF(M167=0,"",M167/M166)</f>
        <v>0.4642857142857143</v>
      </c>
      <c r="O167" s="89">
        <f t="shared" ref="O167:O171" si="21">IF(M167=0,"",100%-N167)</f>
        <v>0.5357142857142857</v>
      </c>
      <c r="P167" s="5"/>
    </row>
    <row r="168" spans="1:16" ht="15.75" customHeight="1" x14ac:dyDescent="0.25">
      <c r="A168" s="6">
        <v>1901</v>
      </c>
      <c r="B168" s="92"/>
      <c r="C168" s="92"/>
      <c r="D168" s="92">
        <v>12</v>
      </c>
      <c r="E168" s="92"/>
      <c r="F168" s="92"/>
      <c r="G168" s="92"/>
      <c r="H168" s="93"/>
      <c r="I168" s="58"/>
      <c r="J168" s="2"/>
      <c r="K168" s="59"/>
      <c r="L168" s="90">
        <f>IF(D168=0,"",D168/C167)</f>
        <v>0.92307692307692313</v>
      </c>
      <c r="M168" s="63">
        <v>12</v>
      </c>
      <c r="N168" s="91">
        <f t="shared" si="20"/>
        <v>0.92307692307692313</v>
      </c>
      <c r="O168" s="91">
        <f t="shared" si="21"/>
        <v>7.6923076923076872E-2</v>
      </c>
      <c r="P168" s="48">
        <f>M168/M166</f>
        <v>0.42857142857142855</v>
      </c>
    </row>
    <row r="169" spans="1:16" ht="15.75" customHeight="1" x14ac:dyDescent="0.25">
      <c r="A169" s="6">
        <v>1902</v>
      </c>
      <c r="B169" s="92"/>
      <c r="C169" s="92"/>
      <c r="D169" s="92"/>
      <c r="E169" s="92">
        <v>4</v>
      </c>
      <c r="F169" s="92"/>
      <c r="G169" s="92"/>
      <c r="H169" s="93"/>
      <c r="I169" s="58"/>
      <c r="J169" s="2"/>
      <c r="K169" s="59"/>
      <c r="L169" s="90">
        <f>IF(E169=0,"",E169/D168)</f>
        <v>0.33333333333333331</v>
      </c>
      <c r="M169" s="63">
        <v>6</v>
      </c>
      <c r="N169" s="91">
        <f t="shared" si="20"/>
        <v>0.5</v>
      </c>
      <c r="O169" s="91">
        <f t="shared" si="21"/>
        <v>0.5</v>
      </c>
      <c r="P169" s="5"/>
    </row>
    <row r="170" spans="1:16" ht="15.75" customHeight="1" x14ac:dyDescent="0.25">
      <c r="A170" s="6">
        <v>2001</v>
      </c>
      <c r="B170" s="92"/>
      <c r="C170" s="92"/>
      <c r="D170" s="92"/>
      <c r="E170" s="92"/>
      <c r="F170" s="92">
        <v>4</v>
      </c>
      <c r="G170" s="92"/>
      <c r="H170" s="93"/>
      <c r="I170" s="58"/>
      <c r="J170" s="2"/>
      <c r="K170" s="59"/>
      <c r="L170" s="90">
        <f>IF(F170=0,"",F170/E169)</f>
        <v>1</v>
      </c>
      <c r="M170" s="63">
        <v>6</v>
      </c>
      <c r="N170" s="91">
        <f t="shared" si="20"/>
        <v>1</v>
      </c>
      <c r="O170" s="91">
        <f t="shared" si="21"/>
        <v>0</v>
      </c>
      <c r="P170" s="5"/>
    </row>
    <row r="171" spans="1:16" ht="15.75" customHeight="1" x14ac:dyDescent="0.25">
      <c r="A171" s="6">
        <v>2002</v>
      </c>
      <c r="B171" s="92"/>
      <c r="C171" s="92"/>
      <c r="D171" s="92"/>
      <c r="E171" s="92"/>
      <c r="F171" s="92"/>
      <c r="G171" s="92">
        <v>4</v>
      </c>
      <c r="H171" s="93">
        <v>2</v>
      </c>
      <c r="I171" s="58"/>
      <c r="J171" s="2"/>
      <c r="K171" s="59"/>
      <c r="L171" s="90">
        <f>IF(G171=0,"",G171/F170)</f>
        <v>1</v>
      </c>
      <c r="M171" s="95">
        <v>6</v>
      </c>
      <c r="N171" s="91">
        <f t="shared" si="20"/>
        <v>1</v>
      </c>
      <c r="O171" s="91">
        <f t="shared" si="21"/>
        <v>0</v>
      </c>
      <c r="P171" s="5"/>
    </row>
    <row r="172" spans="1:16" ht="15.75" customHeight="1" x14ac:dyDescent="0.25">
      <c r="A172" s="80" t="s">
        <v>49</v>
      </c>
      <c r="B172" s="92"/>
      <c r="C172" s="92"/>
      <c r="D172" s="92"/>
      <c r="E172" s="92"/>
      <c r="F172" s="92"/>
      <c r="G172" s="92">
        <v>2</v>
      </c>
      <c r="H172" s="93">
        <v>1</v>
      </c>
      <c r="I172" s="58"/>
      <c r="J172" s="2"/>
      <c r="K172" s="5"/>
      <c r="L172" s="94"/>
      <c r="M172" s="95">
        <v>2</v>
      </c>
      <c r="N172" s="96"/>
      <c r="O172" s="97"/>
      <c r="P172" s="5"/>
    </row>
    <row r="173" spans="1:16" ht="15.75" customHeight="1" x14ac:dyDescent="0.25">
      <c r="A173" s="80" t="s">
        <v>50</v>
      </c>
      <c r="B173" s="92"/>
      <c r="C173" s="92"/>
      <c r="D173" s="92"/>
      <c r="E173" s="92"/>
      <c r="F173" s="92"/>
      <c r="G173" s="92">
        <v>2</v>
      </c>
      <c r="H173" s="93">
        <v>1</v>
      </c>
      <c r="I173" s="58"/>
      <c r="J173" s="2"/>
      <c r="K173" s="5"/>
      <c r="L173" s="94"/>
      <c r="M173" s="95">
        <v>2</v>
      </c>
      <c r="N173" s="96"/>
      <c r="O173" s="97"/>
      <c r="P173" s="5"/>
    </row>
    <row r="174" spans="1:16" ht="15.75" customHeight="1" x14ac:dyDescent="0.25">
      <c r="A174" s="80"/>
      <c r="B174" s="92"/>
      <c r="C174" s="92"/>
      <c r="D174" s="92"/>
      <c r="E174" s="92"/>
      <c r="F174" s="92"/>
      <c r="G174" s="92"/>
      <c r="H174" s="93"/>
      <c r="I174" s="58"/>
      <c r="J174" s="2"/>
      <c r="K174" s="5"/>
      <c r="L174" s="94"/>
      <c r="M174" s="95"/>
      <c r="N174" s="96"/>
      <c r="O174" s="97"/>
      <c r="P174" s="5"/>
    </row>
    <row r="175" spans="1:16" ht="15.75" customHeight="1" x14ac:dyDescent="0.25">
      <c r="A175" s="80"/>
      <c r="B175" s="92"/>
      <c r="C175" s="92"/>
      <c r="D175" s="92"/>
      <c r="E175" s="92"/>
      <c r="F175" s="92"/>
      <c r="G175" s="92"/>
      <c r="H175" s="93"/>
      <c r="I175" s="69"/>
      <c r="J175" s="40"/>
      <c r="K175" s="41"/>
      <c r="L175" s="98"/>
      <c r="M175" s="95"/>
      <c r="N175" s="99"/>
      <c r="O175" s="100"/>
      <c r="P175" s="5"/>
    </row>
    <row r="176" spans="1:16" ht="18" customHeight="1" x14ac:dyDescent="0.25">
      <c r="A176" s="1"/>
      <c r="D176" s="110" t="s">
        <v>23</v>
      </c>
      <c r="E176" s="111"/>
      <c r="F176" s="111"/>
      <c r="G176" s="111"/>
      <c r="H176" s="43">
        <f>SUM(H166:H175)</f>
        <v>4</v>
      </c>
      <c r="I176" s="84">
        <f>IF(H171=0,"",H171/B166)</f>
        <v>7.1428571428571425E-2</v>
      </c>
      <c r="J176" s="84">
        <f>IF(H176=0,"",H176/B166)</f>
        <v>0.14285714285714285</v>
      </c>
      <c r="K176" s="84">
        <f>J176-I176</f>
        <v>7.1428571428571425E-2</v>
      </c>
      <c r="L176" s="2"/>
      <c r="M176" s="5"/>
      <c r="N176" s="3"/>
      <c r="O176" s="2"/>
      <c r="P176" s="5"/>
    </row>
    <row r="177" spans="1:16" ht="12.75" customHeight="1" x14ac:dyDescent="0.2">
      <c r="I177" s="2"/>
      <c r="J177" s="2"/>
      <c r="L177" s="2"/>
      <c r="M177" s="72"/>
      <c r="N177" s="72"/>
      <c r="O177" s="2"/>
    </row>
    <row r="178" spans="1:16" ht="12.75" customHeight="1" x14ac:dyDescent="0.2">
      <c r="I178" s="2"/>
      <c r="J178" s="2"/>
      <c r="L178" s="2"/>
      <c r="M178" s="72"/>
      <c r="N178" s="72"/>
      <c r="O178" s="2"/>
    </row>
    <row r="179" spans="1:16" ht="26.25" customHeight="1" x14ac:dyDescent="0.4">
      <c r="A179" s="46"/>
      <c r="B179" s="113" t="s">
        <v>24</v>
      </c>
      <c r="C179" s="114"/>
      <c r="D179" s="114"/>
      <c r="E179" s="114"/>
      <c r="F179" s="114"/>
      <c r="G179" s="114"/>
      <c r="H179" s="73">
        <v>1802</v>
      </c>
      <c r="I179" s="74"/>
      <c r="J179" s="74"/>
      <c r="K179" s="74"/>
      <c r="L179" s="74"/>
      <c r="M179" s="74"/>
      <c r="N179" s="5"/>
      <c r="O179" s="5"/>
      <c r="P179" s="5"/>
    </row>
    <row r="180" spans="1:16" ht="20.25" customHeight="1" x14ac:dyDescent="0.2">
      <c r="A180" s="115" t="s">
        <v>2</v>
      </c>
      <c r="B180" s="116" t="s">
        <v>3</v>
      </c>
      <c r="C180" s="111"/>
      <c r="D180" s="111"/>
      <c r="E180" s="111"/>
      <c r="F180" s="111"/>
      <c r="G180" s="111"/>
      <c r="H180" s="119" t="s">
        <v>4</v>
      </c>
      <c r="I180" s="108" t="s">
        <v>5</v>
      </c>
      <c r="J180" s="108" t="s">
        <v>6</v>
      </c>
      <c r="K180" s="106" t="s">
        <v>7</v>
      </c>
      <c r="L180" s="108" t="s">
        <v>8</v>
      </c>
      <c r="M180" s="109" t="s">
        <v>9</v>
      </c>
      <c r="N180" s="109" t="s">
        <v>10</v>
      </c>
      <c r="O180" s="108" t="s">
        <v>11</v>
      </c>
      <c r="P180" s="5"/>
    </row>
    <row r="181" spans="1:16" ht="15.75" customHeight="1" x14ac:dyDescent="0.25">
      <c r="A181" s="107"/>
      <c r="B181" s="6" t="s">
        <v>12</v>
      </c>
      <c r="C181" s="6" t="s">
        <v>13</v>
      </c>
      <c r="D181" s="6" t="s">
        <v>14</v>
      </c>
      <c r="E181" s="6" t="s">
        <v>15</v>
      </c>
      <c r="F181" s="6" t="s">
        <v>16</v>
      </c>
      <c r="G181" s="6" t="s">
        <v>17</v>
      </c>
      <c r="H181" s="120"/>
      <c r="I181" s="107"/>
      <c r="J181" s="107"/>
      <c r="K181" s="107"/>
      <c r="L181" s="107"/>
      <c r="M181" s="107"/>
      <c r="N181" s="107"/>
      <c r="O181" s="107"/>
      <c r="P181" s="5"/>
    </row>
    <row r="182" spans="1:16" ht="15.75" customHeight="1" x14ac:dyDescent="0.25">
      <c r="A182" s="6">
        <v>1802</v>
      </c>
      <c r="B182" s="92">
        <v>207</v>
      </c>
      <c r="C182" s="92"/>
      <c r="D182" s="92"/>
      <c r="E182" s="92"/>
      <c r="F182" s="92"/>
      <c r="G182" s="92"/>
      <c r="H182" s="93"/>
      <c r="I182" s="53"/>
      <c r="J182" s="54"/>
      <c r="K182" s="55"/>
      <c r="L182" s="85"/>
      <c r="M182" s="86">
        <f>B182</f>
        <v>207</v>
      </c>
      <c r="N182" s="87"/>
      <c r="O182" s="85"/>
      <c r="P182" s="5"/>
    </row>
    <row r="183" spans="1:16" ht="15.75" customHeight="1" x14ac:dyDescent="0.25">
      <c r="A183" s="6">
        <v>1901</v>
      </c>
      <c r="B183" s="92"/>
      <c r="C183" s="92">
        <v>156</v>
      </c>
      <c r="D183" s="92"/>
      <c r="E183" s="92"/>
      <c r="F183" s="92"/>
      <c r="G183" s="92"/>
      <c r="H183" s="93"/>
      <c r="I183" s="58"/>
      <c r="J183" s="2"/>
      <c r="K183" s="59"/>
      <c r="L183" s="88">
        <f>IF(C183=0,"",C183/B182)</f>
        <v>0.75362318840579712</v>
      </c>
      <c r="M183" s="63">
        <v>156</v>
      </c>
      <c r="N183" s="89">
        <f t="shared" ref="N183:N187" si="22">IF(M183=0,"",M183/M182)</f>
        <v>0.75362318840579712</v>
      </c>
      <c r="O183" s="89">
        <f t="shared" ref="O183:O187" si="23">IF(M183=0,"",100%-N183)</f>
        <v>0.24637681159420288</v>
      </c>
      <c r="P183" s="5"/>
    </row>
    <row r="184" spans="1:16" ht="15.75" customHeight="1" x14ac:dyDescent="0.25">
      <c r="A184" s="6">
        <v>1902</v>
      </c>
      <c r="B184" s="92"/>
      <c r="C184" s="92"/>
      <c r="D184" s="92">
        <v>112</v>
      </c>
      <c r="E184" s="92"/>
      <c r="F184" s="92"/>
      <c r="G184" s="92"/>
      <c r="H184" s="93"/>
      <c r="I184" s="58"/>
      <c r="J184" s="2"/>
      <c r="K184" s="59"/>
      <c r="L184" s="90">
        <f>IF(D184=0,"",D184/C183)</f>
        <v>0.71794871794871795</v>
      </c>
      <c r="M184" s="63">
        <v>113</v>
      </c>
      <c r="N184" s="91">
        <f t="shared" si="22"/>
        <v>0.72435897435897434</v>
      </c>
      <c r="O184" s="91">
        <f t="shared" si="23"/>
        <v>0.27564102564102566</v>
      </c>
      <c r="P184" s="48">
        <f>M184/M182</f>
        <v>0.54589371980676327</v>
      </c>
    </row>
    <row r="185" spans="1:16" ht="15.75" customHeight="1" x14ac:dyDescent="0.25">
      <c r="A185" s="6">
        <v>2001</v>
      </c>
      <c r="B185" s="92"/>
      <c r="C185" s="92"/>
      <c r="D185" s="92"/>
      <c r="E185" s="92">
        <v>109</v>
      </c>
      <c r="F185" s="92"/>
      <c r="G185" s="92"/>
      <c r="H185" s="93"/>
      <c r="I185" s="58"/>
      <c r="J185" s="2"/>
      <c r="K185" s="59"/>
      <c r="L185" s="90">
        <f>IF(E185=0,"",E185/D184)</f>
        <v>0.9732142857142857</v>
      </c>
      <c r="M185" s="63">
        <v>113</v>
      </c>
      <c r="N185" s="91">
        <f t="shared" si="22"/>
        <v>1</v>
      </c>
      <c r="O185" s="91">
        <f t="shared" si="23"/>
        <v>0</v>
      </c>
      <c r="P185" s="5"/>
    </row>
    <row r="186" spans="1:16" ht="15.75" customHeight="1" x14ac:dyDescent="0.25">
      <c r="A186" s="6">
        <v>2002</v>
      </c>
      <c r="B186" s="92"/>
      <c r="C186" s="92"/>
      <c r="D186" s="92"/>
      <c r="E186" s="92"/>
      <c r="F186" s="92">
        <v>103</v>
      </c>
      <c r="G186" s="92"/>
      <c r="H186" s="93"/>
      <c r="I186" s="58"/>
      <c r="J186" s="2"/>
      <c r="K186" s="59"/>
      <c r="L186" s="90">
        <f>IF(F186=0,"",F186/E185)</f>
        <v>0.94495412844036697</v>
      </c>
      <c r="M186" s="63">
        <v>107</v>
      </c>
      <c r="N186" s="91">
        <f t="shared" si="22"/>
        <v>0.94690265486725667</v>
      </c>
      <c r="O186" s="91">
        <f t="shared" si="23"/>
        <v>5.3097345132743334E-2</v>
      </c>
      <c r="P186" s="5"/>
    </row>
    <row r="187" spans="1:16" ht="15.75" customHeight="1" x14ac:dyDescent="0.25">
      <c r="A187" s="6">
        <v>2101</v>
      </c>
      <c r="B187" s="92"/>
      <c r="C187" s="92"/>
      <c r="D187" s="92"/>
      <c r="E187" s="92"/>
      <c r="F187" s="92"/>
      <c r="G187" s="92">
        <v>97</v>
      </c>
      <c r="H187" s="93">
        <v>66</v>
      </c>
      <c r="I187" s="58"/>
      <c r="J187" s="2"/>
      <c r="K187" s="59"/>
      <c r="L187" s="90">
        <f>IF(G187=0,"",G187/F186)</f>
        <v>0.94174757281553401</v>
      </c>
      <c r="M187" s="95">
        <v>104</v>
      </c>
      <c r="N187" s="91">
        <f t="shared" si="22"/>
        <v>0.9719626168224299</v>
      </c>
      <c r="O187" s="91">
        <f t="shared" si="23"/>
        <v>2.8037383177570097E-2</v>
      </c>
      <c r="P187" s="5"/>
    </row>
    <row r="188" spans="1:16" ht="15.75" customHeight="1" x14ac:dyDescent="0.25">
      <c r="A188" s="80" t="s">
        <v>50</v>
      </c>
      <c r="B188" s="92"/>
      <c r="C188" s="92"/>
      <c r="D188" s="92"/>
      <c r="E188" s="92"/>
      <c r="F188" s="92"/>
      <c r="G188" s="92">
        <v>38</v>
      </c>
      <c r="H188" s="93">
        <v>26</v>
      </c>
      <c r="I188" s="58"/>
      <c r="J188" s="2"/>
      <c r="K188" s="5"/>
      <c r="L188" s="94"/>
      <c r="M188" s="95">
        <v>41</v>
      </c>
      <c r="N188" s="96"/>
      <c r="O188" s="97"/>
      <c r="P188" s="5"/>
    </row>
    <row r="189" spans="1:16" ht="15.75" customHeight="1" x14ac:dyDescent="0.25">
      <c r="A189" s="80" t="s">
        <v>51</v>
      </c>
      <c r="B189" s="92"/>
      <c r="C189" s="92"/>
      <c r="D189" s="92"/>
      <c r="E189" s="92"/>
      <c r="F189" s="92"/>
      <c r="G189" s="92">
        <v>2</v>
      </c>
      <c r="H189" s="93">
        <v>2</v>
      </c>
      <c r="I189" s="58"/>
      <c r="J189" s="2"/>
      <c r="K189" s="5"/>
      <c r="L189" s="94"/>
      <c r="M189" s="95">
        <v>3</v>
      </c>
      <c r="N189" s="96"/>
      <c r="O189" s="97"/>
      <c r="P189" s="5"/>
    </row>
    <row r="190" spans="1:16" ht="15.75" customHeight="1" x14ac:dyDescent="0.25">
      <c r="A190" s="80" t="s">
        <v>52</v>
      </c>
      <c r="B190" s="92"/>
      <c r="C190" s="92"/>
      <c r="D190" s="92"/>
      <c r="E190" s="92"/>
      <c r="F190" s="92"/>
      <c r="G190" s="92">
        <v>2</v>
      </c>
      <c r="H190" s="101">
        <v>2</v>
      </c>
      <c r="I190" s="58"/>
      <c r="J190" s="2"/>
      <c r="K190" s="5"/>
      <c r="L190" s="94"/>
      <c r="M190" s="95">
        <v>2</v>
      </c>
      <c r="N190" s="96"/>
      <c r="O190" s="97"/>
      <c r="P190" s="5"/>
    </row>
    <row r="191" spans="1:16" ht="15.75" customHeight="1" x14ac:dyDescent="0.25">
      <c r="A191" s="80"/>
      <c r="B191" s="92"/>
      <c r="C191" s="92"/>
      <c r="D191" s="92"/>
      <c r="E191" s="92"/>
      <c r="F191" s="92"/>
      <c r="G191" s="92"/>
      <c r="H191" s="93"/>
      <c r="I191" s="69"/>
      <c r="J191" s="40"/>
      <c r="K191" s="41"/>
      <c r="L191" s="98"/>
      <c r="M191" s="95"/>
      <c r="N191" s="99"/>
      <c r="O191" s="100"/>
      <c r="P191" s="5"/>
    </row>
    <row r="192" spans="1:16" ht="18" customHeight="1" x14ac:dyDescent="0.25">
      <c r="A192" s="1"/>
      <c r="D192" s="110" t="s">
        <v>23</v>
      </c>
      <c r="E192" s="111"/>
      <c r="F192" s="111"/>
      <c r="G192" s="111"/>
      <c r="H192" s="43">
        <f>SUM(H182:H191)</f>
        <v>96</v>
      </c>
      <c r="I192" s="84">
        <f>IF(H187=0,"",H187/B182)</f>
        <v>0.3188405797101449</v>
      </c>
      <c r="J192" s="84">
        <f>IF(H192=0,"",H192/B182)</f>
        <v>0.46376811594202899</v>
      </c>
      <c r="K192" s="84">
        <f>IF(H190=0,"",J192-I192)</f>
        <v>0.14492753623188409</v>
      </c>
      <c r="L192" s="2"/>
      <c r="M192" s="5"/>
      <c r="N192" s="3"/>
      <c r="O192" s="2"/>
      <c r="P192" s="5"/>
    </row>
    <row r="193" spans="1:16" ht="12.75" customHeight="1" x14ac:dyDescent="0.2">
      <c r="I193" s="2"/>
      <c r="J193" s="2"/>
      <c r="L193" s="2"/>
      <c r="M193" s="72"/>
      <c r="N193" s="72"/>
      <c r="O193" s="2"/>
    </row>
    <row r="194" spans="1:16" ht="12.75" customHeight="1" x14ac:dyDescent="0.2">
      <c r="I194" s="2"/>
      <c r="J194" s="2"/>
      <c r="L194" s="2"/>
      <c r="M194" s="72"/>
      <c r="N194" s="72"/>
      <c r="O194" s="2"/>
    </row>
    <row r="195" spans="1:16" ht="26.25" customHeight="1" x14ac:dyDescent="0.4">
      <c r="A195" s="46"/>
      <c r="B195" s="113" t="s">
        <v>24</v>
      </c>
      <c r="C195" s="114"/>
      <c r="D195" s="114"/>
      <c r="E195" s="114"/>
      <c r="F195" s="114"/>
      <c r="G195" s="114"/>
      <c r="H195" s="73">
        <v>1901</v>
      </c>
      <c r="I195" s="74"/>
      <c r="J195" s="74"/>
      <c r="K195" s="74"/>
      <c r="L195" s="74"/>
      <c r="M195" s="74"/>
      <c r="N195" s="5"/>
      <c r="O195" s="5"/>
      <c r="P195" s="5"/>
    </row>
    <row r="196" spans="1:16" ht="20.25" customHeight="1" x14ac:dyDescent="0.2">
      <c r="A196" s="115" t="s">
        <v>2</v>
      </c>
      <c r="B196" s="116" t="s">
        <v>3</v>
      </c>
      <c r="C196" s="111"/>
      <c r="D196" s="111"/>
      <c r="E196" s="111"/>
      <c r="F196" s="111"/>
      <c r="G196" s="111"/>
      <c r="H196" s="119" t="s">
        <v>4</v>
      </c>
      <c r="I196" s="108" t="s">
        <v>5</v>
      </c>
      <c r="J196" s="108" t="s">
        <v>6</v>
      </c>
      <c r="K196" s="106" t="s">
        <v>7</v>
      </c>
      <c r="L196" s="108" t="s">
        <v>8</v>
      </c>
      <c r="M196" s="109" t="s">
        <v>9</v>
      </c>
      <c r="N196" s="109" t="s">
        <v>10</v>
      </c>
      <c r="O196" s="108" t="s">
        <v>11</v>
      </c>
      <c r="P196" s="5"/>
    </row>
    <row r="197" spans="1:16" ht="15.75" customHeight="1" x14ac:dyDescent="0.25">
      <c r="A197" s="107"/>
      <c r="B197" s="6" t="s">
        <v>12</v>
      </c>
      <c r="C197" s="6" t="s">
        <v>13</v>
      </c>
      <c r="D197" s="6" t="s">
        <v>14</v>
      </c>
      <c r="E197" s="6" t="s">
        <v>15</v>
      </c>
      <c r="F197" s="6" t="s">
        <v>16</v>
      </c>
      <c r="G197" s="6" t="s">
        <v>17</v>
      </c>
      <c r="H197" s="120"/>
      <c r="I197" s="107"/>
      <c r="J197" s="107"/>
      <c r="K197" s="107"/>
      <c r="L197" s="107"/>
      <c r="M197" s="107"/>
      <c r="N197" s="107"/>
      <c r="O197" s="107"/>
      <c r="P197" s="5"/>
    </row>
    <row r="198" spans="1:16" ht="15.75" customHeight="1" x14ac:dyDescent="0.25">
      <c r="A198" s="6">
        <v>1901</v>
      </c>
      <c r="B198" s="92">
        <v>24</v>
      </c>
      <c r="C198" s="92"/>
      <c r="D198" s="92"/>
      <c r="E198" s="92"/>
      <c r="F198" s="92"/>
      <c r="G198" s="92"/>
      <c r="H198" s="93"/>
      <c r="I198" s="53"/>
      <c r="J198" s="54"/>
      <c r="K198" s="55"/>
      <c r="L198" s="85"/>
      <c r="M198" s="86">
        <f>B198</f>
        <v>24</v>
      </c>
      <c r="N198" s="87"/>
      <c r="O198" s="85"/>
      <c r="P198" s="5"/>
    </row>
    <row r="199" spans="1:16" ht="15.75" customHeight="1" x14ac:dyDescent="0.25">
      <c r="A199" s="6">
        <v>1902</v>
      </c>
      <c r="B199" s="92"/>
      <c r="C199" s="92">
        <v>10</v>
      </c>
      <c r="D199" s="92"/>
      <c r="E199" s="92"/>
      <c r="F199" s="92"/>
      <c r="G199" s="92"/>
      <c r="H199" s="93"/>
      <c r="I199" s="58"/>
      <c r="J199" s="2"/>
      <c r="K199" s="59"/>
      <c r="L199" s="88">
        <f>IF(C199=0,"",C199/B198)</f>
        <v>0.41666666666666669</v>
      </c>
      <c r="M199" s="63">
        <v>10</v>
      </c>
      <c r="N199" s="89">
        <f t="shared" ref="N199:N203" si="24">IF(M199=0,"",M199/M198)</f>
        <v>0.41666666666666669</v>
      </c>
      <c r="O199" s="89">
        <f t="shared" ref="O199:O203" si="25">IF(M199=0,"",100%-N199)</f>
        <v>0.58333333333333326</v>
      </c>
      <c r="P199" s="5"/>
    </row>
    <row r="200" spans="1:16" ht="15.75" customHeight="1" x14ac:dyDescent="0.25">
      <c r="A200" s="6">
        <v>2001</v>
      </c>
      <c r="B200" s="92"/>
      <c r="C200" s="92"/>
      <c r="D200" s="92">
        <v>8</v>
      </c>
      <c r="E200" s="92"/>
      <c r="F200" s="92"/>
      <c r="G200" s="92"/>
      <c r="H200" s="93"/>
      <c r="I200" s="58"/>
      <c r="J200" s="2"/>
      <c r="K200" s="59"/>
      <c r="L200" s="90">
        <f>IF(D200=0,"",D200/C199)</f>
        <v>0.8</v>
      </c>
      <c r="M200" s="63">
        <v>9</v>
      </c>
      <c r="N200" s="91">
        <f t="shared" si="24"/>
        <v>0.9</v>
      </c>
      <c r="O200" s="91">
        <f t="shared" si="25"/>
        <v>9.9999999999999978E-2</v>
      </c>
      <c r="P200" s="48">
        <f>M200/M198</f>
        <v>0.375</v>
      </c>
    </row>
    <row r="201" spans="1:16" ht="15.75" customHeight="1" x14ac:dyDescent="0.25">
      <c r="A201" s="6">
        <v>2002</v>
      </c>
      <c r="B201" s="92"/>
      <c r="C201" s="92"/>
      <c r="D201" s="92"/>
      <c r="E201" s="92">
        <v>8</v>
      </c>
      <c r="F201" s="92"/>
      <c r="G201" s="92"/>
      <c r="H201" s="93"/>
      <c r="I201" s="58"/>
      <c r="J201" s="2"/>
      <c r="K201" s="59"/>
      <c r="L201" s="90">
        <f>IF(E201=0,"",E201/D200)</f>
        <v>1</v>
      </c>
      <c r="M201" s="63">
        <v>9</v>
      </c>
      <c r="N201" s="91">
        <f t="shared" si="24"/>
        <v>1</v>
      </c>
      <c r="O201" s="91">
        <f t="shared" si="25"/>
        <v>0</v>
      </c>
      <c r="P201" s="5"/>
    </row>
    <row r="202" spans="1:16" ht="15.75" customHeight="1" x14ac:dyDescent="0.25">
      <c r="A202" s="6">
        <v>2101</v>
      </c>
      <c r="B202" s="92"/>
      <c r="C202" s="92"/>
      <c r="D202" s="92"/>
      <c r="E202" s="92"/>
      <c r="F202" s="92">
        <v>8</v>
      </c>
      <c r="G202" s="92"/>
      <c r="H202" s="93"/>
      <c r="I202" s="58"/>
      <c r="J202" s="2"/>
      <c r="K202" s="59"/>
      <c r="L202" s="90">
        <f>IF(F202=0,"",F202/E201)</f>
        <v>1</v>
      </c>
      <c r="M202" s="63">
        <v>9</v>
      </c>
      <c r="N202" s="91">
        <f t="shared" si="24"/>
        <v>1</v>
      </c>
      <c r="O202" s="91">
        <f t="shared" si="25"/>
        <v>0</v>
      </c>
      <c r="P202" s="5"/>
    </row>
    <row r="203" spans="1:16" ht="15.75" customHeight="1" x14ac:dyDescent="0.25">
      <c r="A203" s="6">
        <v>2102</v>
      </c>
      <c r="B203" s="92"/>
      <c r="C203" s="92"/>
      <c r="D203" s="92"/>
      <c r="E203" s="92"/>
      <c r="F203" s="92"/>
      <c r="G203" s="92">
        <v>7</v>
      </c>
      <c r="H203" s="93">
        <v>3</v>
      </c>
      <c r="I203" s="58"/>
      <c r="J203" s="2"/>
      <c r="K203" s="59"/>
      <c r="L203" s="90">
        <f>IF(G203=0,"",G203/F202)</f>
        <v>0.875</v>
      </c>
      <c r="M203" s="95">
        <v>7</v>
      </c>
      <c r="N203" s="91">
        <f t="shared" si="24"/>
        <v>0.77777777777777779</v>
      </c>
      <c r="O203" s="91">
        <f t="shared" si="25"/>
        <v>0.22222222222222221</v>
      </c>
      <c r="P203" s="5"/>
    </row>
    <row r="204" spans="1:16" ht="15.75" customHeight="1" x14ac:dyDescent="0.25">
      <c r="A204" s="80" t="s">
        <v>51</v>
      </c>
      <c r="B204" s="92"/>
      <c r="C204" s="92"/>
      <c r="D204" s="92"/>
      <c r="E204" s="92"/>
      <c r="F204" s="92"/>
      <c r="G204" s="92">
        <v>1</v>
      </c>
      <c r="H204" s="93">
        <v>1</v>
      </c>
      <c r="I204" s="58"/>
      <c r="J204" s="2"/>
      <c r="K204" s="5"/>
      <c r="L204" s="94"/>
      <c r="M204" s="95">
        <v>3</v>
      </c>
      <c r="N204" s="96"/>
      <c r="O204" s="97"/>
      <c r="P204" s="5"/>
    </row>
    <row r="205" spans="1:16" ht="15.75" customHeight="1" x14ac:dyDescent="0.25">
      <c r="A205" s="80" t="s">
        <v>52</v>
      </c>
      <c r="B205" s="92"/>
      <c r="C205" s="92"/>
      <c r="D205" s="92"/>
      <c r="E205" s="92"/>
      <c r="F205" s="92"/>
      <c r="G205" s="92">
        <v>1</v>
      </c>
      <c r="H205" s="101">
        <v>1</v>
      </c>
      <c r="I205" s="58"/>
      <c r="J205" s="2"/>
      <c r="K205" s="5"/>
      <c r="L205" s="94"/>
      <c r="M205" s="95">
        <v>1</v>
      </c>
      <c r="N205" s="96"/>
      <c r="O205" s="97"/>
      <c r="P205" s="5"/>
    </row>
    <row r="206" spans="1:16" ht="15.75" customHeight="1" x14ac:dyDescent="0.25">
      <c r="A206" s="80" t="s">
        <v>60</v>
      </c>
      <c r="B206" s="92"/>
      <c r="C206" s="92"/>
      <c r="D206" s="92"/>
      <c r="E206" s="92"/>
      <c r="F206" s="92"/>
      <c r="G206" s="92">
        <v>1</v>
      </c>
      <c r="H206" s="93">
        <v>1</v>
      </c>
      <c r="I206" s="58"/>
      <c r="J206" s="2"/>
      <c r="K206" s="5"/>
      <c r="L206" s="94"/>
      <c r="M206" s="95">
        <v>1</v>
      </c>
      <c r="N206" s="96"/>
      <c r="O206" s="97"/>
      <c r="P206" s="5"/>
    </row>
    <row r="207" spans="1:16" ht="15.75" customHeight="1" x14ac:dyDescent="0.25">
      <c r="A207" s="80"/>
      <c r="B207" s="92"/>
      <c r="C207" s="92"/>
      <c r="D207" s="92"/>
      <c r="E207" s="92"/>
      <c r="F207" s="92"/>
      <c r="G207" s="92"/>
      <c r="H207" s="93"/>
      <c r="I207" s="69"/>
      <c r="J207" s="40"/>
      <c r="K207" s="41"/>
      <c r="L207" s="98"/>
      <c r="M207" s="95"/>
      <c r="N207" s="99"/>
      <c r="O207" s="100"/>
      <c r="P207" s="5"/>
    </row>
    <row r="208" spans="1:16" ht="18" customHeight="1" x14ac:dyDescent="0.25">
      <c r="A208" s="1"/>
      <c r="D208" s="110" t="s">
        <v>23</v>
      </c>
      <c r="E208" s="111"/>
      <c r="F208" s="111"/>
      <c r="G208" s="111"/>
      <c r="H208" s="43">
        <f>SUM(H198:H207)</f>
        <v>6</v>
      </c>
      <c r="I208" s="84">
        <f>IF(H203=0,"",H203/B198)</f>
        <v>0.125</v>
      </c>
      <c r="J208" s="84">
        <f>IF(H208=0,"",H208/B198)</f>
        <v>0.25</v>
      </c>
      <c r="K208" s="84">
        <f>J208-I208</f>
        <v>0.125</v>
      </c>
      <c r="L208" s="2"/>
      <c r="M208" s="5"/>
      <c r="N208" s="3"/>
      <c r="O208" s="2"/>
      <c r="P208" s="5"/>
    </row>
    <row r="209" spans="1:16" ht="12.75" customHeight="1" x14ac:dyDescent="0.2">
      <c r="I209" s="2"/>
      <c r="J209" s="2"/>
      <c r="L209" s="2"/>
      <c r="M209" s="72"/>
      <c r="N209" s="72"/>
      <c r="O209" s="2"/>
    </row>
    <row r="210" spans="1:16" ht="12.75" customHeight="1" x14ac:dyDescent="0.2">
      <c r="I210" s="2"/>
      <c r="J210" s="2"/>
      <c r="L210" s="2"/>
      <c r="M210" s="72"/>
      <c r="N210" s="72"/>
      <c r="O210" s="2"/>
    </row>
    <row r="211" spans="1:16" ht="26.25" customHeight="1" x14ac:dyDescent="0.4">
      <c r="A211" s="46"/>
      <c r="B211" s="113" t="s">
        <v>24</v>
      </c>
      <c r="C211" s="114"/>
      <c r="D211" s="114"/>
      <c r="E211" s="114"/>
      <c r="F211" s="114"/>
      <c r="G211" s="114"/>
      <c r="H211" s="73">
        <v>1902</v>
      </c>
      <c r="I211" s="74"/>
      <c r="J211" s="74"/>
      <c r="K211" s="74"/>
      <c r="L211" s="74"/>
      <c r="M211" s="74"/>
      <c r="N211" s="5"/>
      <c r="O211" s="5"/>
      <c r="P211" s="5"/>
    </row>
    <row r="212" spans="1:16" ht="20.25" customHeight="1" x14ac:dyDescent="0.2">
      <c r="A212" s="115" t="s">
        <v>2</v>
      </c>
      <c r="B212" s="116" t="s">
        <v>3</v>
      </c>
      <c r="C212" s="111"/>
      <c r="D212" s="111"/>
      <c r="E212" s="111"/>
      <c r="F212" s="111"/>
      <c r="G212" s="111"/>
      <c r="H212" s="119" t="s">
        <v>4</v>
      </c>
      <c r="I212" s="108" t="s">
        <v>5</v>
      </c>
      <c r="J212" s="108" t="s">
        <v>6</v>
      </c>
      <c r="K212" s="106" t="s">
        <v>7</v>
      </c>
      <c r="L212" s="108" t="s">
        <v>8</v>
      </c>
      <c r="M212" s="109" t="s">
        <v>9</v>
      </c>
      <c r="N212" s="109" t="s">
        <v>10</v>
      </c>
      <c r="O212" s="108" t="s">
        <v>11</v>
      </c>
      <c r="P212" s="5"/>
    </row>
    <row r="213" spans="1:16" ht="15.75" customHeight="1" x14ac:dyDescent="0.25">
      <c r="A213" s="107"/>
      <c r="B213" s="6" t="s">
        <v>12</v>
      </c>
      <c r="C213" s="6" t="s">
        <v>13</v>
      </c>
      <c r="D213" s="6" t="s">
        <v>14</v>
      </c>
      <c r="E213" s="6" t="s">
        <v>15</v>
      </c>
      <c r="F213" s="6" t="s">
        <v>16</v>
      </c>
      <c r="G213" s="6" t="s">
        <v>17</v>
      </c>
      <c r="H213" s="120"/>
      <c r="I213" s="107"/>
      <c r="J213" s="107"/>
      <c r="K213" s="107"/>
      <c r="L213" s="107"/>
      <c r="M213" s="107"/>
      <c r="N213" s="107"/>
      <c r="O213" s="107"/>
      <c r="P213" s="5"/>
    </row>
    <row r="214" spans="1:16" ht="15.75" customHeight="1" x14ac:dyDescent="0.25">
      <c r="A214" s="6">
        <v>1902</v>
      </c>
      <c r="B214" s="92">
        <v>160</v>
      </c>
      <c r="C214" s="92"/>
      <c r="D214" s="92"/>
      <c r="E214" s="92"/>
      <c r="F214" s="92"/>
      <c r="G214" s="92"/>
      <c r="H214" s="93"/>
      <c r="I214" s="53"/>
      <c r="J214" s="54"/>
      <c r="K214" s="55"/>
      <c r="L214" s="85"/>
      <c r="M214" s="86">
        <f>B214</f>
        <v>160</v>
      </c>
      <c r="N214" s="87"/>
      <c r="O214" s="85"/>
      <c r="P214" s="5"/>
    </row>
    <row r="215" spans="1:16" ht="15.75" customHeight="1" x14ac:dyDescent="0.25">
      <c r="A215" s="6">
        <v>2001</v>
      </c>
      <c r="B215" s="92"/>
      <c r="C215" s="92">
        <v>148</v>
      </c>
      <c r="D215" s="92"/>
      <c r="E215" s="92"/>
      <c r="F215" s="92"/>
      <c r="G215" s="92"/>
      <c r="H215" s="93"/>
      <c r="I215" s="58"/>
      <c r="J215" s="2"/>
      <c r="K215" s="59"/>
      <c r="L215" s="88">
        <f>IF(C215=0,"",C215/B214)</f>
        <v>0.92500000000000004</v>
      </c>
      <c r="M215" s="63">
        <v>151</v>
      </c>
      <c r="N215" s="89">
        <f t="shared" ref="N215:N219" si="26">IF(M215=0,"",M215/M214)</f>
        <v>0.94374999999999998</v>
      </c>
      <c r="O215" s="89">
        <f t="shared" ref="O215:O219" si="27">IF(M215=0,"",100%-N215)</f>
        <v>5.6250000000000022E-2</v>
      </c>
      <c r="P215" s="5"/>
    </row>
    <row r="216" spans="1:16" ht="15.75" customHeight="1" x14ac:dyDescent="0.25">
      <c r="A216" s="6">
        <v>2002</v>
      </c>
      <c r="B216" s="92"/>
      <c r="C216" s="92"/>
      <c r="D216" s="92">
        <v>115</v>
      </c>
      <c r="E216" s="92"/>
      <c r="F216" s="92"/>
      <c r="G216" s="92"/>
      <c r="H216" s="93"/>
      <c r="I216" s="58"/>
      <c r="J216" s="2"/>
      <c r="K216" s="59"/>
      <c r="L216" s="90">
        <f>IF(D216=0,"",D216/C215)</f>
        <v>0.77702702702702697</v>
      </c>
      <c r="M216" s="63">
        <v>140</v>
      </c>
      <c r="N216" s="91">
        <f t="shared" si="26"/>
        <v>0.92715231788079466</v>
      </c>
      <c r="O216" s="91">
        <f t="shared" si="27"/>
        <v>7.2847682119205337E-2</v>
      </c>
      <c r="P216" s="48">
        <f>M216/M214</f>
        <v>0.875</v>
      </c>
    </row>
    <row r="217" spans="1:16" ht="15.75" customHeight="1" x14ac:dyDescent="0.25">
      <c r="A217" s="6">
        <v>2101</v>
      </c>
      <c r="B217" s="92"/>
      <c r="C217" s="92"/>
      <c r="D217" s="92"/>
      <c r="E217" s="92">
        <v>108</v>
      </c>
      <c r="F217" s="92"/>
      <c r="G217" s="92"/>
      <c r="H217" s="93"/>
      <c r="I217" s="58"/>
      <c r="J217" s="2"/>
      <c r="K217" s="59"/>
      <c r="L217" s="90">
        <f>IF(E217=0,"",E217/D216)</f>
        <v>0.93913043478260871</v>
      </c>
      <c r="M217" s="63">
        <v>137</v>
      </c>
      <c r="N217" s="91">
        <f t="shared" si="26"/>
        <v>0.97857142857142854</v>
      </c>
      <c r="O217" s="91">
        <f t="shared" si="27"/>
        <v>2.1428571428571463E-2</v>
      </c>
      <c r="P217" s="5"/>
    </row>
    <row r="218" spans="1:16" ht="15.75" customHeight="1" x14ac:dyDescent="0.25">
      <c r="A218" s="6">
        <v>2102</v>
      </c>
      <c r="B218" s="92"/>
      <c r="C218" s="92"/>
      <c r="D218" s="92"/>
      <c r="E218" s="92"/>
      <c r="F218" s="92">
        <v>92</v>
      </c>
      <c r="G218" s="92"/>
      <c r="H218" s="93"/>
      <c r="I218" s="58"/>
      <c r="J218" s="2"/>
      <c r="K218" s="59"/>
      <c r="L218" s="90">
        <f>IF(F218=0,"",F218/E217)</f>
        <v>0.85185185185185186</v>
      </c>
      <c r="M218" s="63">
        <v>131</v>
      </c>
      <c r="N218" s="91">
        <f t="shared" si="26"/>
        <v>0.95620437956204385</v>
      </c>
      <c r="O218" s="91">
        <f t="shared" si="27"/>
        <v>4.3795620437956151E-2</v>
      </c>
      <c r="P218" s="5"/>
    </row>
    <row r="219" spans="1:16" ht="15.75" customHeight="1" x14ac:dyDescent="0.25">
      <c r="A219" s="6">
        <v>2201</v>
      </c>
      <c r="B219" s="92"/>
      <c r="C219" s="92"/>
      <c r="D219" s="92"/>
      <c r="E219" s="92"/>
      <c r="F219" s="92"/>
      <c r="G219" s="92">
        <v>91</v>
      </c>
      <c r="H219" s="93">
        <v>62</v>
      </c>
      <c r="I219" s="58"/>
      <c r="J219" s="2"/>
      <c r="K219" s="59"/>
      <c r="L219" s="90">
        <f>IF(G219=0,"",G219/F218)</f>
        <v>0.98913043478260865</v>
      </c>
      <c r="M219" s="95">
        <v>129</v>
      </c>
      <c r="N219" s="91">
        <f t="shared" si="26"/>
        <v>0.98473282442748089</v>
      </c>
      <c r="O219" s="91">
        <f t="shared" si="27"/>
        <v>1.5267175572519109E-2</v>
      </c>
      <c r="P219" s="5"/>
    </row>
    <row r="220" spans="1:16" ht="15.75" customHeight="1" x14ac:dyDescent="0.25">
      <c r="A220" s="6">
        <v>2202</v>
      </c>
      <c r="B220" s="92"/>
      <c r="C220" s="92"/>
      <c r="D220" s="92"/>
      <c r="E220" s="92"/>
      <c r="F220" s="92"/>
      <c r="G220" s="92">
        <v>45</v>
      </c>
      <c r="H220" s="101">
        <v>28</v>
      </c>
      <c r="I220" s="58"/>
      <c r="J220" s="2"/>
      <c r="K220" s="5"/>
      <c r="L220" s="94"/>
      <c r="M220" s="95">
        <v>55</v>
      </c>
      <c r="N220" s="96"/>
      <c r="O220" s="97"/>
      <c r="P220" s="5"/>
    </row>
    <row r="221" spans="1:16" ht="15.75" customHeight="1" x14ac:dyDescent="0.25">
      <c r="A221" s="80" t="s">
        <v>60</v>
      </c>
      <c r="B221" s="92"/>
      <c r="C221" s="92"/>
      <c r="D221" s="92"/>
      <c r="E221" s="92"/>
      <c r="F221" s="92"/>
      <c r="G221" s="92">
        <v>23</v>
      </c>
      <c r="H221" s="93">
        <v>12</v>
      </c>
      <c r="I221" s="58"/>
      <c r="J221" s="2"/>
      <c r="K221" s="5"/>
      <c r="L221" s="94"/>
      <c r="M221" s="95">
        <v>27</v>
      </c>
      <c r="N221" s="96"/>
      <c r="O221" s="97"/>
      <c r="P221" s="5"/>
    </row>
    <row r="222" spans="1:16" ht="15.75" customHeight="1" x14ac:dyDescent="0.25">
      <c r="A222" s="80" t="s">
        <v>61</v>
      </c>
      <c r="B222" s="92"/>
      <c r="C222" s="92"/>
      <c r="D222" s="92"/>
      <c r="E222" s="92"/>
      <c r="F222" s="92"/>
      <c r="G222" s="92">
        <v>7</v>
      </c>
      <c r="H222" s="93">
        <v>7</v>
      </c>
      <c r="I222" s="58"/>
      <c r="J222" s="2"/>
      <c r="K222" s="5"/>
      <c r="L222" s="94"/>
      <c r="M222" s="95">
        <v>7</v>
      </c>
      <c r="N222" s="96"/>
      <c r="O222" s="97"/>
      <c r="P222" s="5"/>
    </row>
    <row r="223" spans="1:16" ht="15.75" customHeight="1" x14ac:dyDescent="0.25">
      <c r="A223" s="80" t="s">
        <v>65</v>
      </c>
      <c r="B223" s="92"/>
      <c r="C223" s="92"/>
      <c r="D223" s="92"/>
      <c r="E223" s="92"/>
      <c r="F223" s="92"/>
      <c r="G223" s="92">
        <v>1</v>
      </c>
      <c r="H223" s="93">
        <v>1</v>
      </c>
      <c r="I223" s="69"/>
      <c r="J223" s="40"/>
      <c r="K223" s="41"/>
      <c r="L223" s="98"/>
      <c r="M223" s="95">
        <v>1</v>
      </c>
      <c r="N223" s="99"/>
      <c r="O223" s="100"/>
      <c r="P223" s="5"/>
    </row>
    <row r="224" spans="1:16" ht="18" customHeight="1" x14ac:dyDescent="0.25">
      <c r="A224" s="1"/>
      <c r="D224" s="110" t="s">
        <v>23</v>
      </c>
      <c r="E224" s="111"/>
      <c r="F224" s="111"/>
      <c r="G224" s="111"/>
      <c r="H224" s="43">
        <f>SUM(H214:H223)</f>
        <v>110</v>
      </c>
      <c r="I224" s="84">
        <f>IF(H219=0,"",H219/B214)</f>
        <v>0.38750000000000001</v>
      </c>
      <c r="J224" s="84">
        <f>IF(H224=0,"",H224/B214)</f>
        <v>0.6875</v>
      </c>
      <c r="K224" s="84">
        <f>J224-I224</f>
        <v>0.3</v>
      </c>
      <c r="L224" s="2"/>
      <c r="M224" s="5"/>
      <c r="N224" s="3"/>
      <c r="O224" s="2"/>
      <c r="P224" s="5"/>
    </row>
    <row r="225" spans="1:16" ht="12.75" customHeight="1" x14ac:dyDescent="0.2">
      <c r="I225" s="2"/>
      <c r="J225" s="2"/>
      <c r="L225" s="2"/>
      <c r="M225" s="72"/>
      <c r="N225" s="72"/>
      <c r="O225" s="2"/>
    </row>
    <row r="226" spans="1:16" ht="12.75" customHeight="1" x14ac:dyDescent="0.2">
      <c r="I226" s="2"/>
      <c r="J226" s="2"/>
      <c r="L226" s="2"/>
      <c r="M226" s="72"/>
      <c r="N226" s="72"/>
      <c r="O226" s="2"/>
    </row>
    <row r="227" spans="1:16" ht="26.25" customHeight="1" x14ac:dyDescent="0.4">
      <c r="A227" s="46"/>
      <c r="B227" s="113" t="s">
        <v>24</v>
      </c>
      <c r="C227" s="114"/>
      <c r="D227" s="114"/>
      <c r="E227" s="114"/>
      <c r="F227" s="114"/>
      <c r="G227" s="114"/>
      <c r="H227" s="73">
        <v>2001</v>
      </c>
      <c r="I227" s="102" t="s">
        <v>54</v>
      </c>
      <c r="J227" s="74"/>
      <c r="K227" s="74"/>
      <c r="L227" s="74"/>
      <c r="M227" s="74"/>
      <c r="N227" s="5"/>
      <c r="O227" s="5"/>
      <c r="P227" s="5"/>
    </row>
    <row r="228" spans="1:16" ht="20.25" customHeight="1" x14ac:dyDescent="0.2">
      <c r="A228" s="115" t="s">
        <v>2</v>
      </c>
      <c r="B228" s="116" t="s">
        <v>3</v>
      </c>
      <c r="C228" s="111"/>
      <c r="D228" s="111"/>
      <c r="E228" s="111"/>
      <c r="F228" s="111"/>
      <c r="G228" s="111"/>
      <c r="H228" s="119" t="s">
        <v>4</v>
      </c>
      <c r="I228" s="108" t="s">
        <v>5</v>
      </c>
      <c r="J228" s="108" t="s">
        <v>6</v>
      </c>
      <c r="K228" s="106" t="s">
        <v>7</v>
      </c>
      <c r="L228" s="108" t="s">
        <v>8</v>
      </c>
      <c r="M228" s="109" t="s">
        <v>9</v>
      </c>
      <c r="N228" s="109" t="s">
        <v>10</v>
      </c>
      <c r="O228" s="108" t="s">
        <v>11</v>
      </c>
      <c r="P228" s="5"/>
    </row>
    <row r="229" spans="1:16" ht="15.75" customHeight="1" x14ac:dyDescent="0.25">
      <c r="A229" s="107"/>
      <c r="B229" s="6" t="s">
        <v>12</v>
      </c>
      <c r="C229" s="6" t="s">
        <v>13</v>
      </c>
      <c r="D229" s="6" t="s">
        <v>14</v>
      </c>
      <c r="E229" s="6" t="s">
        <v>15</v>
      </c>
      <c r="F229" s="6" t="s">
        <v>16</v>
      </c>
      <c r="G229" s="6" t="s">
        <v>17</v>
      </c>
      <c r="H229" s="120"/>
      <c r="I229" s="107"/>
      <c r="J229" s="107"/>
      <c r="K229" s="107"/>
      <c r="L229" s="107"/>
      <c r="M229" s="107"/>
      <c r="N229" s="107"/>
      <c r="O229" s="107"/>
      <c r="P229" s="5"/>
    </row>
    <row r="230" spans="1:16" ht="15.75" customHeight="1" x14ac:dyDescent="0.25">
      <c r="A230" s="6">
        <v>2001</v>
      </c>
      <c r="B230" s="92"/>
      <c r="C230" s="92"/>
      <c r="D230" s="92"/>
      <c r="E230" s="92"/>
      <c r="F230" s="92"/>
      <c r="G230" s="92"/>
      <c r="H230" s="93"/>
      <c r="I230" s="53"/>
      <c r="J230" s="54"/>
      <c r="K230" s="55"/>
      <c r="L230" s="85"/>
      <c r="M230" s="86">
        <f>B230</f>
        <v>0</v>
      </c>
      <c r="N230" s="87"/>
      <c r="O230" s="85"/>
      <c r="P230" s="5"/>
    </row>
    <row r="231" spans="1:16" ht="15.75" customHeight="1" x14ac:dyDescent="0.25">
      <c r="A231" s="6">
        <v>2002</v>
      </c>
      <c r="B231" s="92"/>
      <c r="C231" s="92"/>
      <c r="D231" s="92"/>
      <c r="E231" s="92"/>
      <c r="F231" s="92"/>
      <c r="G231" s="92"/>
      <c r="H231" s="93"/>
      <c r="I231" s="58"/>
      <c r="J231" s="2"/>
      <c r="K231" s="59"/>
      <c r="L231" s="88" t="str">
        <f>IF(C231=0,"",C231/B230)</f>
        <v/>
      </c>
      <c r="M231" s="63"/>
      <c r="N231" s="89" t="str">
        <f t="shared" ref="N231:N235" si="28">IF(M231=0,"",M231/M230)</f>
        <v/>
      </c>
      <c r="O231" s="89" t="str">
        <f t="shared" ref="O231:O235" si="29">IF(M231=0,"",100%-N231)</f>
        <v/>
      </c>
      <c r="P231" s="5"/>
    </row>
    <row r="232" spans="1:16" ht="15.75" customHeight="1" x14ac:dyDescent="0.25">
      <c r="A232" s="6">
        <v>2101</v>
      </c>
      <c r="B232" s="92"/>
      <c r="C232" s="92"/>
      <c r="D232" s="92"/>
      <c r="E232" s="92"/>
      <c r="F232" s="92"/>
      <c r="G232" s="92"/>
      <c r="H232" s="93"/>
      <c r="I232" s="58"/>
      <c r="J232" s="2"/>
      <c r="K232" s="59"/>
      <c r="L232" s="90" t="str">
        <f>IF(D232=0,"",D232/C231)</f>
        <v/>
      </c>
      <c r="M232" s="63"/>
      <c r="N232" s="91" t="str">
        <f t="shared" si="28"/>
        <v/>
      </c>
      <c r="O232" s="91" t="str">
        <f t="shared" si="29"/>
        <v/>
      </c>
      <c r="P232" s="48" t="e">
        <f>M232/M230</f>
        <v>#DIV/0!</v>
      </c>
    </row>
    <row r="233" spans="1:16" ht="15.75" customHeight="1" x14ac:dyDescent="0.25">
      <c r="A233" s="6">
        <v>2102</v>
      </c>
      <c r="B233" s="92"/>
      <c r="C233" s="92"/>
      <c r="D233" s="92"/>
      <c r="E233" s="92"/>
      <c r="F233" s="92"/>
      <c r="G233" s="92"/>
      <c r="H233" s="93"/>
      <c r="I233" s="58"/>
      <c r="J233" s="2"/>
      <c r="K233" s="59"/>
      <c r="L233" s="90" t="str">
        <f>IF(E233=0,"",E233/D232)</f>
        <v/>
      </c>
      <c r="M233" s="63"/>
      <c r="N233" s="91" t="str">
        <f t="shared" si="28"/>
        <v/>
      </c>
      <c r="O233" s="91" t="str">
        <f t="shared" si="29"/>
        <v/>
      </c>
      <c r="P233" s="5"/>
    </row>
    <row r="234" spans="1:16" ht="15.75" customHeight="1" x14ac:dyDescent="0.25">
      <c r="A234" s="6">
        <v>2201</v>
      </c>
      <c r="B234" s="92"/>
      <c r="C234" s="92"/>
      <c r="D234" s="92"/>
      <c r="E234" s="92"/>
      <c r="F234" s="92"/>
      <c r="G234" s="92"/>
      <c r="H234" s="93"/>
      <c r="I234" s="58"/>
      <c r="J234" s="2"/>
      <c r="K234" s="59"/>
      <c r="L234" s="90" t="str">
        <f>IF(F234=0,"",F234/E233)</f>
        <v/>
      </c>
      <c r="M234" s="63"/>
      <c r="N234" s="91" t="str">
        <f t="shared" si="28"/>
        <v/>
      </c>
      <c r="O234" s="91" t="str">
        <f t="shared" si="29"/>
        <v/>
      </c>
      <c r="P234" s="5"/>
    </row>
    <row r="235" spans="1:16" ht="15.75" customHeight="1" x14ac:dyDescent="0.25">
      <c r="A235" s="6">
        <v>2202</v>
      </c>
      <c r="B235" s="92"/>
      <c r="C235" s="92"/>
      <c r="D235" s="92"/>
      <c r="E235" s="92"/>
      <c r="F235" s="92"/>
      <c r="G235" s="92"/>
      <c r="H235" s="93"/>
      <c r="I235" s="58"/>
      <c r="J235" s="2"/>
      <c r="K235" s="59"/>
      <c r="L235" s="90" t="str">
        <f>IF(G235=0,"",G235/F234)</f>
        <v/>
      </c>
      <c r="M235" s="95"/>
      <c r="N235" s="91" t="str">
        <f t="shared" si="28"/>
        <v/>
      </c>
      <c r="O235" s="91" t="str">
        <f t="shared" si="29"/>
        <v/>
      </c>
      <c r="P235" s="5"/>
    </row>
    <row r="236" spans="1:16" ht="15.75" customHeight="1" x14ac:dyDescent="0.25">
      <c r="A236" s="80"/>
      <c r="B236" s="92"/>
      <c r="C236" s="92"/>
      <c r="D236" s="92"/>
      <c r="E236" s="92"/>
      <c r="F236" s="92"/>
      <c r="G236" s="92"/>
      <c r="H236" s="93"/>
      <c r="I236" s="58"/>
      <c r="J236" s="2"/>
      <c r="K236" s="5"/>
      <c r="L236" s="94"/>
      <c r="M236" s="95"/>
      <c r="N236" s="96"/>
      <c r="O236" s="97"/>
      <c r="P236" s="5"/>
    </row>
    <row r="237" spans="1:16" ht="15.75" customHeight="1" x14ac:dyDescent="0.25">
      <c r="A237" s="80"/>
      <c r="B237" s="92"/>
      <c r="C237" s="92"/>
      <c r="D237" s="92"/>
      <c r="E237" s="92"/>
      <c r="F237" s="92"/>
      <c r="G237" s="92"/>
      <c r="H237" s="93"/>
      <c r="I237" s="58"/>
      <c r="J237" s="2"/>
      <c r="K237" s="5"/>
      <c r="L237" s="94"/>
      <c r="M237" s="95"/>
      <c r="N237" s="96"/>
      <c r="O237" s="97"/>
      <c r="P237" s="5"/>
    </row>
    <row r="238" spans="1:16" ht="15.75" customHeight="1" x14ac:dyDescent="0.25">
      <c r="A238" s="80"/>
      <c r="B238" s="92"/>
      <c r="C238" s="92"/>
      <c r="D238" s="92"/>
      <c r="E238" s="92"/>
      <c r="F238" s="92"/>
      <c r="G238" s="92"/>
      <c r="H238" s="93"/>
      <c r="I238" s="58"/>
      <c r="J238" s="2"/>
      <c r="K238" s="5"/>
      <c r="L238" s="94"/>
      <c r="M238" s="95"/>
      <c r="N238" s="96"/>
      <c r="O238" s="97"/>
      <c r="P238" s="5"/>
    </row>
    <row r="239" spans="1:16" ht="15.75" customHeight="1" x14ac:dyDescent="0.25">
      <c r="A239" s="80"/>
      <c r="B239" s="92"/>
      <c r="C239" s="92"/>
      <c r="D239" s="92"/>
      <c r="E239" s="92"/>
      <c r="F239" s="92"/>
      <c r="G239" s="92"/>
      <c r="H239" s="93"/>
      <c r="I239" s="69"/>
      <c r="J239" s="40"/>
      <c r="K239" s="41"/>
      <c r="L239" s="98"/>
      <c r="M239" s="95"/>
      <c r="N239" s="99"/>
      <c r="O239" s="100"/>
      <c r="P239" s="5"/>
    </row>
    <row r="240" spans="1:16" ht="18" customHeight="1" x14ac:dyDescent="0.25">
      <c r="A240" s="1"/>
      <c r="D240" s="110" t="s">
        <v>23</v>
      </c>
      <c r="E240" s="111"/>
      <c r="F240" s="111"/>
      <c r="G240" s="111"/>
      <c r="H240" s="43">
        <f>SUM(H230:H239)</f>
        <v>0</v>
      </c>
      <c r="I240" s="84" t="str">
        <f>IF(H238=0,"",H238/B230)</f>
        <v/>
      </c>
      <c r="J240" s="84" t="str">
        <f>IF(H240=0,"",H240/B230)</f>
        <v/>
      </c>
      <c r="K240" s="84" t="str">
        <f>IF(H238=0,"",J240-I240)</f>
        <v/>
      </c>
      <c r="L240" s="2"/>
      <c r="M240" s="5"/>
      <c r="N240" s="3"/>
      <c r="O240" s="2"/>
      <c r="P240" s="5"/>
    </row>
    <row r="241" spans="1:16" ht="12.75" customHeight="1" x14ac:dyDescent="0.2">
      <c r="I241" s="2"/>
      <c r="J241" s="2"/>
      <c r="L241" s="2"/>
      <c r="M241" s="72"/>
      <c r="N241" s="72"/>
      <c r="O241" s="2"/>
    </row>
    <row r="242" spans="1:16" ht="12.75" customHeight="1" x14ac:dyDescent="0.2">
      <c r="I242" s="2"/>
      <c r="J242" s="2"/>
      <c r="L242" s="2"/>
      <c r="M242" s="72"/>
      <c r="N242" s="72"/>
      <c r="O242" s="2"/>
    </row>
    <row r="243" spans="1:16" ht="26.25" customHeight="1" x14ac:dyDescent="0.4">
      <c r="A243" s="46"/>
      <c r="B243" s="113" t="s">
        <v>24</v>
      </c>
      <c r="C243" s="114"/>
      <c r="D243" s="114"/>
      <c r="E243" s="114"/>
      <c r="F243" s="114"/>
      <c r="G243" s="114"/>
      <c r="H243" s="73">
        <v>2002</v>
      </c>
      <c r="I243" s="102"/>
      <c r="J243" s="74"/>
      <c r="K243" s="74"/>
      <c r="L243" s="74"/>
      <c r="M243" s="74"/>
      <c r="N243" s="5"/>
      <c r="O243" s="5"/>
      <c r="P243" s="5"/>
    </row>
    <row r="244" spans="1:16" ht="20.25" customHeight="1" x14ac:dyDescent="0.2">
      <c r="A244" s="115" t="s">
        <v>2</v>
      </c>
      <c r="B244" s="116" t="s">
        <v>3</v>
      </c>
      <c r="C244" s="111"/>
      <c r="D244" s="111"/>
      <c r="E244" s="111"/>
      <c r="F244" s="111"/>
      <c r="G244" s="111"/>
      <c r="H244" s="119" t="s">
        <v>4</v>
      </c>
      <c r="I244" s="108" t="s">
        <v>5</v>
      </c>
      <c r="J244" s="108" t="s">
        <v>6</v>
      </c>
      <c r="K244" s="106" t="s">
        <v>7</v>
      </c>
      <c r="L244" s="108" t="s">
        <v>8</v>
      </c>
      <c r="M244" s="109" t="s">
        <v>9</v>
      </c>
      <c r="N244" s="109" t="s">
        <v>10</v>
      </c>
      <c r="O244" s="108" t="s">
        <v>11</v>
      </c>
      <c r="P244" s="5"/>
    </row>
    <row r="245" spans="1:16" ht="15.75" customHeight="1" x14ac:dyDescent="0.25">
      <c r="A245" s="107"/>
      <c r="B245" s="6" t="s">
        <v>12</v>
      </c>
      <c r="C245" s="6" t="s">
        <v>13</v>
      </c>
      <c r="D245" s="6" t="s">
        <v>14</v>
      </c>
      <c r="E245" s="6" t="s">
        <v>15</v>
      </c>
      <c r="F245" s="6" t="s">
        <v>16</v>
      </c>
      <c r="G245" s="6" t="s">
        <v>17</v>
      </c>
      <c r="H245" s="120"/>
      <c r="I245" s="107"/>
      <c r="J245" s="107"/>
      <c r="K245" s="107"/>
      <c r="L245" s="107"/>
      <c r="M245" s="107"/>
      <c r="N245" s="107"/>
      <c r="O245" s="107"/>
      <c r="P245" s="5"/>
    </row>
    <row r="246" spans="1:16" ht="15.75" customHeight="1" x14ac:dyDescent="0.25">
      <c r="A246" s="6">
        <v>2002</v>
      </c>
      <c r="B246" s="92">
        <v>160</v>
      </c>
      <c r="C246" s="92"/>
      <c r="D246" s="92"/>
      <c r="E246" s="92"/>
      <c r="F246" s="92"/>
      <c r="G246" s="92"/>
      <c r="H246" s="93"/>
      <c r="I246" s="53"/>
      <c r="J246" s="54"/>
      <c r="K246" s="55"/>
      <c r="L246" s="85"/>
      <c r="M246" s="86">
        <f>B246</f>
        <v>160</v>
      </c>
      <c r="N246" s="87"/>
      <c r="O246" s="85"/>
      <c r="P246" s="5"/>
    </row>
    <row r="247" spans="1:16" ht="15.75" customHeight="1" x14ac:dyDescent="0.25">
      <c r="A247" s="6">
        <v>2101</v>
      </c>
      <c r="B247" s="92"/>
      <c r="C247" s="92">
        <v>139</v>
      </c>
      <c r="D247" s="92"/>
      <c r="E247" s="92"/>
      <c r="F247" s="92"/>
      <c r="G247" s="92"/>
      <c r="H247" s="93"/>
      <c r="I247" s="58"/>
      <c r="J247" s="2"/>
      <c r="K247" s="59"/>
      <c r="L247" s="88">
        <f>IF(C247=0,"",C247/B246)</f>
        <v>0.86875000000000002</v>
      </c>
      <c r="M247" s="63">
        <v>139</v>
      </c>
      <c r="N247" s="89">
        <f t="shared" ref="N247:N251" si="30">IF(M247=0,"",M247/M246)</f>
        <v>0.86875000000000002</v>
      </c>
      <c r="O247" s="89">
        <f t="shared" ref="O247:O251" si="31">IF(M247=0,"",100%-N247)</f>
        <v>0.13124999999999998</v>
      </c>
      <c r="P247" s="5"/>
    </row>
    <row r="248" spans="1:16" ht="15.75" customHeight="1" x14ac:dyDescent="0.25">
      <c r="A248" s="6">
        <v>2102</v>
      </c>
      <c r="B248" s="92"/>
      <c r="C248" s="92"/>
      <c r="D248" s="92">
        <v>132</v>
      </c>
      <c r="E248" s="92"/>
      <c r="F248" s="92"/>
      <c r="G248" s="92"/>
      <c r="H248" s="93"/>
      <c r="I248" s="58"/>
      <c r="J248" s="2"/>
      <c r="K248" s="59"/>
      <c r="L248" s="90">
        <f>IF(D248=0,"",D248/C247)</f>
        <v>0.94964028776978415</v>
      </c>
      <c r="M248" s="63">
        <v>134</v>
      </c>
      <c r="N248" s="91">
        <f t="shared" si="30"/>
        <v>0.96402877697841727</v>
      </c>
      <c r="O248" s="91">
        <f t="shared" si="31"/>
        <v>3.5971223021582732E-2</v>
      </c>
      <c r="P248" s="48">
        <f>M248/M246</f>
        <v>0.83750000000000002</v>
      </c>
    </row>
    <row r="249" spans="1:16" ht="15.75" customHeight="1" x14ac:dyDescent="0.25">
      <c r="A249" s="6">
        <v>2201</v>
      </c>
      <c r="B249" s="92"/>
      <c r="C249" s="92"/>
      <c r="D249" s="92"/>
      <c r="E249" s="92">
        <v>117</v>
      </c>
      <c r="F249" s="92"/>
      <c r="G249" s="92"/>
      <c r="H249" s="93"/>
      <c r="I249" s="58"/>
      <c r="J249" s="2"/>
      <c r="K249" s="59"/>
      <c r="L249" s="90">
        <f>IF(E249=0,"",E249/D248)</f>
        <v>0.88636363636363635</v>
      </c>
      <c r="M249" s="63">
        <v>129</v>
      </c>
      <c r="N249" s="91">
        <f t="shared" si="30"/>
        <v>0.96268656716417911</v>
      </c>
      <c r="O249" s="91">
        <f t="shared" si="31"/>
        <v>3.7313432835820892E-2</v>
      </c>
      <c r="P249" s="5"/>
    </row>
    <row r="250" spans="1:16" ht="15.75" customHeight="1" x14ac:dyDescent="0.25">
      <c r="A250" s="6">
        <v>2202</v>
      </c>
      <c r="B250" s="92"/>
      <c r="C250" s="92"/>
      <c r="D250" s="92"/>
      <c r="E250" s="92"/>
      <c r="F250" s="92">
        <v>111</v>
      </c>
      <c r="G250" s="92"/>
      <c r="H250" s="93"/>
      <c r="I250" s="58"/>
      <c r="J250" s="2"/>
      <c r="K250" s="59"/>
      <c r="L250" s="90">
        <f>IF(F250=0,"",F250/E249)</f>
        <v>0.94871794871794868</v>
      </c>
      <c r="M250" s="63">
        <v>129</v>
      </c>
      <c r="N250" s="91">
        <f t="shared" si="30"/>
        <v>1</v>
      </c>
      <c r="O250" s="91">
        <f t="shared" si="31"/>
        <v>0</v>
      </c>
      <c r="P250" s="5"/>
    </row>
    <row r="251" spans="1:16" ht="15.75" customHeight="1" x14ac:dyDescent="0.25">
      <c r="A251" s="6">
        <v>2301</v>
      </c>
      <c r="B251" s="92"/>
      <c r="C251" s="92"/>
      <c r="D251" s="92"/>
      <c r="E251" s="92"/>
      <c r="F251" s="92"/>
      <c r="G251" s="92">
        <v>107</v>
      </c>
      <c r="H251" s="93">
        <v>71</v>
      </c>
      <c r="I251" s="58"/>
      <c r="J251" s="2"/>
      <c r="K251" s="59"/>
      <c r="L251" s="90">
        <f>IF(G251=0,"",G251/F250)</f>
        <v>0.963963963963964</v>
      </c>
      <c r="M251" s="95">
        <v>129</v>
      </c>
      <c r="N251" s="91">
        <f t="shared" si="30"/>
        <v>1</v>
      </c>
      <c r="O251" s="91">
        <f t="shared" si="31"/>
        <v>0</v>
      </c>
      <c r="P251" s="5"/>
    </row>
    <row r="252" spans="1:16" ht="15.75" customHeight="1" x14ac:dyDescent="0.25">
      <c r="A252" s="80" t="s">
        <v>61</v>
      </c>
      <c r="B252" s="92"/>
      <c r="C252" s="92"/>
      <c r="D252" s="92"/>
      <c r="E252" s="92"/>
      <c r="F252" s="92"/>
      <c r="G252" s="92">
        <v>35</v>
      </c>
      <c r="H252" s="93">
        <v>26</v>
      </c>
      <c r="I252" s="58"/>
      <c r="J252" s="2"/>
      <c r="K252" s="5"/>
      <c r="L252" s="94"/>
      <c r="M252" s="95">
        <v>49</v>
      </c>
      <c r="N252" s="96"/>
      <c r="O252" s="97"/>
      <c r="P252" s="5"/>
    </row>
    <row r="253" spans="1:16" ht="15.75" customHeight="1" x14ac:dyDescent="0.25">
      <c r="A253" s="80" t="s">
        <v>65</v>
      </c>
      <c r="B253" s="92"/>
      <c r="C253" s="92"/>
      <c r="D253" s="92"/>
      <c r="E253" s="92"/>
      <c r="F253" s="92"/>
      <c r="G253" s="92">
        <v>14</v>
      </c>
      <c r="H253" s="93">
        <v>11</v>
      </c>
      <c r="I253" s="58"/>
      <c r="J253" s="2"/>
      <c r="K253" s="5"/>
      <c r="L253" s="94"/>
      <c r="M253" s="95">
        <v>15</v>
      </c>
      <c r="N253" s="96"/>
      <c r="O253" s="97"/>
      <c r="P253" s="5"/>
    </row>
    <row r="254" spans="1:16" ht="15.75" customHeight="1" x14ac:dyDescent="0.25">
      <c r="A254" s="80"/>
      <c r="B254" s="92"/>
      <c r="C254" s="92"/>
      <c r="D254" s="92"/>
      <c r="E254" s="92"/>
      <c r="F254" s="92"/>
      <c r="G254" s="92"/>
      <c r="H254" s="93"/>
      <c r="I254" s="58"/>
      <c r="J254" s="2"/>
      <c r="K254" s="5"/>
      <c r="L254" s="94"/>
      <c r="M254" s="95"/>
      <c r="N254" s="96"/>
      <c r="O254" s="97"/>
      <c r="P254" s="5"/>
    </row>
    <row r="255" spans="1:16" ht="15.75" customHeight="1" x14ac:dyDescent="0.25">
      <c r="A255" s="80"/>
      <c r="B255" s="92"/>
      <c r="C255" s="92"/>
      <c r="D255" s="92"/>
      <c r="E255" s="92"/>
      <c r="F255" s="92"/>
      <c r="G255" s="92"/>
      <c r="H255" s="93"/>
      <c r="I255" s="69"/>
      <c r="J255" s="40"/>
      <c r="K255" s="41"/>
      <c r="L255" s="98"/>
      <c r="M255" s="95"/>
      <c r="N255" s="99"/>
      <c r="O255" s="100"/>
      <c r="P255" s="5"/>
    </row>
    <row r="256" spans="1:16" ht="18" customHeight="1" x14ac:dyDescent="0.25">
      <c r="A256" s="1"/>
      <c r="D256" s="110" t="s">
        <v>23</v>
      </c>
      <c r="E256" s="111"/>
      <c r="F256" s="111"/>
      <c r="G256" s="111"/>
      <c r="H256" s="43">
        <f>SUM(H246:H255)</f>
        <v>108</v>
      </c>
      <c r="I256" s="84">
        <f>IF(H251=0,"",H251/B246)</f>
        <v>0.44374999999999998</v>
      </c>
      <c r="J256" s="84">
        <f>IF(H256=0,"",H256/B246)</f>
        <v>0.67500000000000004</v>
      </c>
      <c r="K256" s="84">
        <f>IF(H251=0,"",J256-I256)</f>
        <v>0.23125000000000007</v>
      </c>
      <c r="L256" s="2"/>
      <c r="M256" s="5"/>
      <c r="N256" s="3"/>
      <c r="O256" s="2"/>
      <c r="P256" s="5"/>
    </row>
    <row r="257" spans="1:16" ht="12.75" customHeight="1" x14ac:dyDescent="0.2">
      <c r="I257" s="2"/>
      <c r="J257" s="2"/>
      <c r="L257" s="2"/>
      <c r="M257" s="72"/>
      <c r="N257" s="72"/>
      <c r="O257" s="2"/>
    </row>
    <row r="258" spans="1:16" ht="12.75" customHeight="1" x14ac:dyDescent="0.2">
      <c r="I258" s="2"/>
      <c r="J258" s="2"/>
      <c r="L258" s="2"/>
      <c r="M258" s="72"/>
      <c r="N258" s="72"/>
      <c r="O258" s="2"/>
    </row>
    <row r="259" spans="1:16" ht="20.25" customHeight="1" x14ac:dyDescent="0.2">
      <c r="I259" s="2"/>
      <c r="J259" s="2"/>
      <c r="L259" s="2"/>
      <c r="M259" s="72"/>
      <c r="N259" s="72"/>
      <c r="O259" s="2"/>
    </row>
    <row r="260" spans="1:16" ht="26.25" x14ac:dyDescent="0.4">
      <c r="A260" s="46"/>
      <c r="B260" s="113" t="s">
        <v>24</v>
      </c>
      <c r="C260" s="114"/>
      <c r="D260" s="114"/>
      <c r="E260" s="114"/>
      <c r="F260" s="114"/>
      <c r="G260" s="114"/>
      <c r="H260" s="73">
        <v>2102</v>
      </c>
      <c r="I260" s="102"/>
      <c r="J260" s="74"/>
      <c r="K260" s="74"/>
      <c r="L260" s="74"/>
      <c r="M260" s="74"/>
      <c r="N260" s="5"/>
      <c r="O260" s="5"/>
      <c r="P260" s="5"/>
    </row>
    <row r="261" spans="1:16" ht="15.75" customHeight="1" x14ac:dyDescent="0.2">
      <c r="A261" s="115" t="s">
        <v>2</v>
      </c>
      <c r="B261" s="116" t="s">
        <v>3</v>
      </c>
      <c r="C261" s="111"/>
      <c r="D261" s="111"/>
      <c r="E261" s="111"/>
      <c r="F261" s="111"/>
      <c r="G261" s="111"/>
      <c r="H261" s="119" t="s">
        <v>4</v>
      </c>
      <c r="I261" s="108" t="s">
        <v>5</v>
      </c>
      <c r="J261" s="108" t="s">
        <v>6</v>
      </c>
      <c r="K261" s="106" t="s">
        <v>7</v>
      </c>
      <c r="L261" s="108" t="s">
        <v>8</v>
      </c>
      <c r="M261" s="109" t="s">
        <v>9</v>
      </c>
      <c r="N261" s="109" t="s">
        <v>10</v>
      </c>
      <c r="O261" s="108" t="s">
        <v>11</v>
      </c>
      <c r="P261" s="5"/>
    </row>
    <row r="262" spans="1:16" ht="15.75" customHeight="1" x14ac:dyDescent="0.25">
      <c r="A262" s="107"/>
      <c r="B262" s="6" t="s">
        <v>12</v>
      </c>
      <c r="C262" s="6" t="s">
        <v>13</v>
      </c>
      <c r="D262" s="6" t="s">
        <v>14</v>
      </c>
      <c r="E262" s="6" t="s">
        <v>15</v>
      </c>
      <c r="F262" s="6" t="s">
        <v>16</v>
      </c>
      <c r="G262" s="6" t="s">
        <v>17</v>
      </c>
      <c r="H262" s="120"/>
      <c r="I262" s="107"/>
      <c r="J262" s="107"/>
      <c r="K262" s="107"/>
      <c r="L262" s="107"/>
      <c r="M262" s="107"/>
      <c r="N262" s="107"/>
      <c r="O262" s="107"/>
      <c r="P262" s="5"/>
    </row>
    <row r="263" spans="1:16" ht="15.75" customHeight="1" x14ac:dyDescent="0.25">
      <c r="A263" s="6">
        <v>2102</v>
      </c>
      <c r="B263" s="92">
        <v>153</v>
      </c>
      <c r="C263" s="92"/>
      <c r="D263" s="92"/>
      <c r="E263" s="92"/>
      <c r="F263" s="92"/>
      <c r="G263" s="92"/>
      <c r="H263" s="93"/>
      <c r="I263" s="53"/>
      <c r="J263" s="54"/>
      <c r="K263" s="55"/>
      <c r="L263" s="85"/>
      <c r="M263" s="86">
        <f>B263</f>
        <v>153</v>
      </c>
      <c r="N263" s="87"/>
      <c r="O263" s="85"/>
      <c r="P263" s="5"/>
    </row>
    <row r="264" spans="1:16" ht="15.75" customHeight="1" x14ac:dyDescent="0.25">
      <c r="A264" s="6">
        <v>2201</v>
      </c>
      <c r="B264" s="92"/>
      <c r="C264" s="92">
        <v>128</v>
      </c>
      <c r="D264" s="92"/>
      <c r="E264" s="92"/>
      <c r="F264" s="92"/>
      <c r="G264" s="92"/>
      <c r="H264" s="93"/>
      <c r="I264" s="58"/>
      <c r="J264" s="2"/>
      <c r="K264" s="59"/>
      <c r="L264" s="88">
        <f>IF(C264=0,"",C264/B263)</f>
        <v>0.83660130718954251</v>
      </c>
      <c r="M264" s="63">
        <v>132</v>
      </c>
      <c r="N264" s="89">
        <f t="shared" ref="N264:N268" si="32">IF(M264=0,"",M264/M263)</f>
        <v>0.86274509803921573</v>
      </c>
      <c r="O264" s="89">
        <f t="shared" ref="O264:O268" si="33">IF(M264=0,"",100%-N264)</f>
        <v>0.13725490196078427</v>
      </c>
      <c r="P264" s="5"/>
    </row>
    <row r="265" spans="1:16" ht="15.75" customHeight="1" x14ac:dyDescent="0.25">
      <c r="A265" s="6">
        <v>2202</v>
      </c>
      <c r="B265" s="92"/>
      <c r="C265" s="92"/>
      <c r="D265" s="92">
        <v>116</v>
      </c>
      <c r="E265" s="92"/>
      <c r="F265" s="92"/>
      <c r="G265" s="92"/>
      <c r="H265" s="93"/>
      <c r="I265" s="58"/>
      <c r="J265" s="2"/>
      <c r="K265" s="59"/>
      <c r="L265" s="90">
        <f>IF(D265=0,"",D265/C264)</f>
        <v>0.90625</v>
      </c>
      <c r="M265" s="63">
        <v>132</v>
      </c>
      <c r="N265" s="91">
        <f t="shared" si="32"/>
        <v>1</v>
      </c>
      <c r="O265" s="91">
        <f t="shared" si="33"/>
        <v>0</v>
      </c>
      <c r="P265" s="48">
        <f>M265/M263</f>
        <v>0.86274509803921573</v>
      </c>
    </row>
    <row r="266" spans="1:16" ht="15.75" customHeight="1" x14ac:dyDescent="0.25">
      <c r="A266" s="6">
        <v>2301</v>
      </c>
      <c r="B266" s="92"/>
      <c r="C266" s="92"/>
      <c r="D266" s="92"/>
      <c r="E266" s="92">
        <v>116</v>
      </c>
      <c r="F266" s="92"/>
      <c r="G266" s="92"/>
      <c r="H266" s="93"/>
      <c r="I266" s="58"/>
      <c r="J266" s="2"/>
      <c r="K266" s="59"/>
      <c r="L266" s="90">
        <f>IF(E266=0,"",E266/D265)</f>
        <v>1</v>
      </c>
      <c r="M266" s="63">
        <v>132</v>
      </c>
      <c r="N266" s="91">
        <f t="shared" si="32"/>
        <v>1</v>
      </c>
      <c r="O266" s="91">
        <f t="shared" si="33"/>
        <v>0</v>
      </c>
      <c r="P266" s="5"/>
    </row>
    <row r="267" spans="1:16" ht="15.75" customHeight="1" x14ac:dyDescent="0.25">
      <c r="A267" s="6">
        <v>2302</v>
      </c>
      <c r="B267" s="92"/>
      <c r="C267" s="92"/>
      <c r="D267" s="92"/>
      <c r="E267" s="92"/>
      <c r="F267" s="92">
        <v>116</v>
      </c>
      <c r="G267" s="92"/>
      <c r="H267" s="93"/>
      <c r="I267" s="58"/>
      <c r="J267" s="2"/>
      <c r="K267" s="59"/>
      <c r="L267" s="90">
        <f>IF(F267=0,"",F267/E266)</f>
        <v>1</v>
      </c>
      <c r="M267" s="63">
        <v>127</v>
      </c>
      <c r="N267" s="91">
        <f t="shared" si="32"/>
        <v>0.96212121212121215</v>
      </c>
      <c r="O267" s="91">
        <f t="shared" si="33"/>
        <v>3.7878787878787845E-2</v>
      </c>
      <c r="P267" s="5"/>
    </row>
    <row r="268" spans="1:16" ht="15.75" customHeight="1" x14ac:dyDescent="0.25">
      <c r="A268" s="6">
        <v>2401</v>
      </c>
      <c r="B268" s="92"/>
      <c r="C268" s="92"/>
      <c r="D268" s="92"/>
      <c r="E268" s="92"/>
      <c r="F268" s="92"/>
      <c r="G268" s="92">
        <v>108</v>
      </c>
      <c r="H268" s="93">
        <v>86</v>
      </c>
      <c r="I268" s="58"/>
      <c r="J268" s="2"/>
      <c r="K268" s="59"/>
      <c r="L268" s="90">
        <f>IF(G268=0,"",G268/F267)</f>
        <v>0.93103448275862066</v>
      </c>
      <c r="M268" s="95">
        <v>121</v>
      </c>
      <c r="N268" s="91">
        <f t="shared" si="32"/>
        <v>0.952755905511811</v>
      </c>
      <c r="O268" s="91">
        <f t="shared" si="33"/>
        <v>4.7244094488189003E-2</v>
      </c>
      <c r="P268" s="5"/>
    </row>
    <row r="269" spans="1:16" ht="15.75" customHeight="1" x14ac:dyDescent="0.25">
      <c r="A269" s="80" t="s">
        <v>55</v>
      </c>
      <c r="B269" s="92"/>
      <c r="C269" s="92"/>
      <c r="D269" s="92"/>
      <c r="E269" s="92"/>
      <c r="F269" s="92"/>
      <c r="G269" s="92"/>
      <c r="H269" s="93"/>
      <c r="I269" s="58"/>
      <c r="J269" s="2"/>
      <c r="K269" s="5"/>
      <c r="L269" s="94"/>
      <c r="M269" s="95"/>
      <c r="N269" s="96"/>
      <c r="O269" s="97"/>
      <c r="P269" s="5"/>
    </row>
    <row r="270" spans="1:16" ht="15.75" customHeight="1" x14ac:dyDescent="0.25">
      <c r="A270" s="80" t="s">
        <v>56</v>
      </c>
      <c r="B270" s="92"/>
      <c r="C270" s="92"/>
      <c r="D270" s="92"/>
      <c r="E270" s="92"/>
      <c r="F270" s="92"/>
      <c r="G270" s="92"/>
      <c r="H270" s="93"/>
      <c r="I270" s="58"/>
      <c r="J270" s="2"/>
      <c r="K270" s="5"/>
      <c r="L270" s="94"/>
      <c r="M270" s="95"/>
      <c r="N270" s="96"/>
      <c r="O270" s="97"/>
      <c r="P270" s="5"/>
    </row>
    <row r="271" spans="1:16" ht="18" customHeight="1" x14ac:dyDescent="0.25">
      <c r="A271" s="80" t="s">
        <v>57</v>
      </c>
      <c r="B271" s="92"/>
      <c r="C271" s="92"/>
      <c r="D271" s="92"/>
      <c r="E271" s="92"/>
      <c r="F271" s="92"/>
      <c r="G271" s="92"/>
      <c r="H271" s="93"/>
      <c r="I271" s="58"/>
      <c r="J271" s="2"/>
      <c r="K271" s="5"/>
      <c r="L271" s="94"/>
      <c r="M271" s="95"/>
      <c r="N271" s="96"/>
      <c r="O271" s="97"/>
      <c r="P271" s="5"/>
    </row>
    <row r="272" spans="1:16" ht="12.75" customHeight="1" x14ac:dyDescent="0.25">
      <c r="A272" s="80"/>
      <c r="B272" s="92"/>
      <c r="C272" s="92"/>
      <c r="D272" s="92"/>
      <c r="E272" s="92"/>
      <c r="F272" s="92"/>
      <c r="G272" s="92"/>
      <c r="H272" s="93"/>
      <c r="I272" s="69"/>
      <c r="J272" s="40"/>
      <c r="K272" s="41"/>
      <c r="L272" s="98"/>
      <c r="M272" s="95"/>
      <c r="N272" s="99"/>
      <c r="O272" s="100"/>
      <c r="P272" s="5"/>
    </row>
    <row r="273" spans="1:16" ht="18" x14ac:dyDescent="0.25">
      <c r="A273" s="1"/>
      <c r="D273" s="110" t="s">
        <v>23</v>
      </c>
      <c r="E273" s="111"/>
      <c r="F273" s="111"/>
      <c r="G273" s="111"/>
      <c r="H273" s="43">
        <f>SUM(H263:H272)</f>
        <v>86</v>
      </c>
      <c r="I273" s="84">
        <f>IF(H268=0,"",H268/B263)</f>
        <v>0.56209150326797386</v>
      </c>
      <c r="J273" s="84">
        <f>IF(H273=0,"",H273/B263)</f>
        <v>0.56209150326797386</v>
      </c>
      <c r="K273" s="84">
        <f>IF(H268=0,"",J273-I273)</f>
        <v>0</v>
      </c>
      <c r="L273" s="2"/>
      <c r="M273" s="5"/>
      <c r="N273" s="3"/>
      <c r="O273" s="2"/>
      <c r="P273" s="5"/>
    </row>
    <row r="274" spans="1:16" ht="12.75" customHeight="1" x14ac:dyDescent="0.2">
      <c r="I274" s="2"/>
      <c r="J274" s="2"/>
      <c r="L274" s="2"/>
      <c r="M274" s="72"/>
      <c r="N274" s="72"/>
      <c r="O274" s="2"/>
    </row>
    <row r="275" spans="1:16" ht="12.75" customHeight="1" x14ac:dyDescent="0.2">
      <c r="I275" s="2"/>
      <c r="J275" s="2"/>
      <c r="L275" s="2"/>
      <c r="M275" s="72"/>
      <c r="N275" s="72"/>
      <c r="O275" s="2"/>
    </row>
    <row r="276" spans="1:16" ht="26.25" x14ac:dyDescent="0.4">
      <c r="A276" s="46"/>
      <c r="B276" s="113" t="s">
        <v>24</v>
      </c>
      <c r="C276" s="114"/>
      <c r="D276" s="114"/>
      <c r="E276" s="114"/>
      <c r="F276" s="114"/>
      <c r="G276" s="114"/>
      <c r="H276" s="73">
        <v>2202</v>
      </c>
      <c r="I276" s="102"/>
      <c r="J276" s="74"/>
      <c r="K276" s="74"/>
      <c r="L276" s="74"/>
      <c r="M276" s="74"/>
      <c r="N276" s="5"/>
      <c r="O276" s="5"/>
      <c r="P276" s="5"/>
    </row>
    <row r="277" spans="1:16" ht="20.25" customHeight="1" x14ac:dyDescent="0.2">
      <c r="A277" s="115" t="s">
        <v>2</v>
      </c>
      <c r="B277" s="116" t="s">
        <v>3</v>
      </c>
      <c r="C277" s="111"/>
      <c r="D277" s="111"/>
      <c r="E277" s="111"/>
      <c r="F277" s="111"/>
      <c r="G277" s="111"/>
      <c r="H277" s="119" t="s">
        <v>4</v>
      </c>
      <c r="I277" s="108" t="s">
        <v>5</v>
      </c>
      <c r="J277" s="108" t="s">
        <v>6</v>
      </c>
      <c r="K277" s="106" t="s">
        <v>7</v>
      </c>
      <c r="L277" s="108" t="s">
        <v>8</v>
      </c>
      <c r="M277" s="109" t="s">
        <v>9</v>
      </c>
      <c r="N277" s="109" t="s">
        <v>10</v>
      </c>
      <c r="O277" s="108" t="s">
        <v>11</v>
      </c>
      <c r="P277" s="5"/>
    </row>
    <row r="278" spans="1:16" ht="15.75" x14ac:dyDescent="0.25">
      <c r="A278" s="107"/>
      <c r="B278" s="6" t="s">
        <v>12</v>
      </c>
      <c r="C278" s="6" t="s">
        <v>13</v>
      </c>
      <c r="D278" s="6" t="s">
        <v>14</v>
      </c>
      <c r="E278" s="6" t="s">
        <v>15</v>
      </c>
      <c r="F278" s="6" t="s">
        <v>16</v>
      </c>
      <c r="G278" s="6" t="s">
        <v>17</v>
      </c>
      <c r="H278" s="120"/>
      <c r="I278" s="107"/>
      <c r="J278" s="107"/>
      <c r="K278" s="107"/>
      <c r="L278" s="107"/>
      <c r="M278" s="107"/>
      <c r="N278" s="107"/>
      <c r="O278" s="107"/>
      <c r="P278" s="5"/>
    </row>
    <row r="279" spans="1:16" ht="26.25" customHeight="1" x14ac:dyDescent="0.25">
      <c r="A279" s="6">
        <v>2202</v>
      </c>
      <c r="B279" s="92">
        <v>152</v>
      </c>
      <c r="C279" s="92"/>
      <c r="D279" s="92"/>
      <c r="E279" s="92"/>
      <c r="F279" s="92"/>
      <c r="G279" s="92"/>
      <c r="H279" s="93"/>
      <c r="I279" s="53"/>
      <c r="J279" s="54"/>
      <c r="K279" s="55"/>
      <c r="L279" s="85"/>
      <c r="M279" s="86">
        <f>B279</f>
        <v>152</v>
      </c>
      <c r="N279" s="87"/>
      <c r="O279" s="85"/>
      <c r="P279" s="5"/>
    </row>
    <row r="280" spans="1:16" ht="20.25" customHeight="1" x14ac:dyDescent="0.25">
      <c r="A280" s="6">
        <v>2301</v>
      </c>
      <c r="B280" s="92"/>
      <c r="C280" s="92">
        <v>150</v>
      </c>
      <c r="D280" s="92"/>
      <c r="E280" s="92"/>
      <c r="F280" s="92"/>
      <c r="G280" s="92"/>
      <c r="H280" s="93"/>
      <c r="I280" s="58"/>
      <c r="J280" s="2"/>
      <c r="K280" s="59"/>
      <c r="L280" s="88">
        <f>IF(C280=0,"",C280/B279)</f>
        <v>0.98684210526315785</v>
      </c>
      <c r="M280" s="63">
        <v>152</v>
      </c>
      <c r="N280" s="89">
        <f t="shared" ref="N280:N284" si="34">IF(M280=0,"",M280/M279)</f>
        <v>1</v>
      </c>
      <c r="O280" s="89">
        <f t="shared" ref="O280:O284" si="35">IF(M280=0,"",100%-N280)</f>
        <v>0</v>
      </c>
      <c r="P280" s="5"/>
    </row>
    <row r="281" spans="1:16" ht="15.75" customHeight="1" x14ac:dyDescent="0.25">
      <c r="A281" s="6">
        <v>2302</v>
      </c>
      <c r="B281" s="92"/>
      <c r="C281" s="92"/>
      <c r="D281" s="92">
        <v>138</v>
      </c>
      <c r="E281" s="92"/>
      <c r="F281" s="92"/>
      <c r="G281" s="92"/>
      <c r="H281" s="93"/>
      <c r="I281" s="58"/>
      <c r="J281" s="2"/>
      <c r="K281" s="59"/>
      <c r="L281" s="90">
        <f>IF(D281=0,"",D281/C280)</f>
        <v>0.92</v>
      </c>
      <c r="M281" s="63">
        <v>144</v>
      </c>
      <c r="N281" s="91">
        <f t="shared" si="34"/>
        <v>0.94736842105263153</v>
      </c>
      <c r="O281" s="91">
        <f t="shared" si="35"/>
        <v>5.2631578947368474E-2</v>
      </c>
      <c r="P281" s="48">
        <f>M281/M279</f>
        <v>0.94736842105263153</v>
      </c>
    </row>
    <row r="282" spans="1:16" ht="15.75" customHeight="1" x14ac:dyDescent="0.25">
      <c r="A282" s="6">
        <v>2401</v>
      </c>
      <c r="B282" s="92"/>
      <c r="C282" s="92"/>
      <c r="D282" s="92"/>
      <c r="E282" s="92">
        <v>114</v>
      </c>
      <c r="F282" s="92"/>
      <c r="G282" s="92"/>
      <c r="H282" s="93"/>
      <c r="I282" s="58"/>
      <c r="J282" s="2"/>
      <c r="K282" s="59"/>
      <c r="L282" s="90">
        <f>IF(E282=0,"",E282/D281)</f>
        <v>0.82608695652173914</v>
      </c>
      <c r="M282" s="63">
        <v>137</v>
      </c>
      <c r="N282" s="91">
        <f t="shared" si="34"/>
        <v>0.95138888888888884</v>
      </c>
      <c r="O282" s="91">
        <f t="shared" si="35"/>
        <v>4.861111111111116E-2</v>
      </c>
      <c r="P282" s="5"/>
    </row>
    <row r="283" spans="1:16" ht="15.75" customHeight="1" x14ac:dyDescent="0.25">
      <c r="A283" s="6">
        <v>2402</v>
      </c>
      <c r="B283" s="92"/>
      <c r="C283" s="92"/>
      <c r="D283" s="92"/>
      <c r="E283" s="92"/>
      <c r="F283" s="92"/>
      <c r="G283" s="92"/>
      <c r="H283" s="93"/>
      <c r="I283" s="58"/>
      <c r="J283" s="2"/>
      <c r="K283" s="59"/>
      <c r="L283" s="90" t="str">
        <f>IF(F283=0,"",F283/E282)</f>
        <v/>
      </c>
      <c r="M283" s="63"/>
      <c r="N283" s="91" t="str">
        <f t="shared" si="34"/>
        <v/>
      </c>
      <c r="O283" s="91" t="str">
        <f t="shared" si="35"/>
        <v/>
      </c>
      <c r="P283" s="5"/>
    </row>
    <row r="284" spans="1:16" ht="15.75" customHeight="1" x14ac:dyDescent="0.25">
      <c r="A284" s="6">
        <v>2501</v>
      </c>
      <c r="B284" s="92"/>
      <c r="C284" s="92"/>
      <c r="D284" s="92"/>
      <c r="E284" s="92"/>
      <c r="F284" s="92"/>
      <c r="G284" s="92"/>
      <c r="H284" s="93"/>
      <c r="I284" s="58"/>
      <c r="J284" s="2"/>
      <c r="K284" s="59"/>
      <c r="L284" s="90" t="str">
        <f>IF(G284=0,"",G284/F283)</f>
        <v/>
      </c>
      <c r="M284" s="95"/>
      <c r="N284" s="91" t="str">
        <f t="shared" si="34"/>
        <v/>
      </c>
      <c r="O284" s="91" t="str">
        <f t="shared" si="35"/>
        <v/>
      </c>
      <c r="P284" s="5"/>
    </row>
    <row r="285" spans="1:16" ht="15.75" customHeight="1" x14ac:dyDescent="0.25">
      <c r="A285" s="80" t="s">
        <v>57</v>
      </c>
      <c r="B285" s="92"/>
      <c r="C285" s="92"/>
      <c r="D285" s="92"/>
      <c r="E285" s="92"/>
      <c r="F285" s="92"/>
      <c r="G285" s="92"/>
      <c r="H285" s="93"/>
      <c r="I285" s="58"/>
      <c r="J285" s="2"/>
      <c r="K285" s="5"/>
      <c r="L285" s="94"/>
      <c r="M285" s="95"/>
      <c r="N285" s="96"/>
      <c r="O285" s="97"/>
      <c r="P285" s="5"/>
    </row>
    <row r="286" spans="1:16" ht="15.75" customHeight="1" x14ac:dyDescent="0.25">
      <c r="A286" s="80" t="s">
        <v>58</v>
      </c>
      <c r="B286" s="92"/>
      <c r="C286" s="92"/>
      <c r="D286" s="92"/>
      <c r="E286" s="92"/>
      <c r="F286" s="92"/>
      <c r="G286" s="92"/>
      <c r="H286" s="93"/>
      <c r="I286" s="58"/>
      <c r="J286" s="2"/>
      <c r="K286" s="5"/>
      <c r="L286" s="94"/>
      <c r="M286" s="95"/>
      <c r="N286" s="96"/>
      <c r="O286" s="97"/>
      <c r="P286" s="5"/>
    </row>
    <row r="287" spans="1:16" ht="15.75" customHeight="1" x14ac:dyDescent="0.25">
      <c r="A287" s="80" t="s">
        <v>59</v>
      </c>
      <c r="B287" s="92"/>
      <c r="C287" s="92"/>
      <c r="D287" s="92"/>
      <c r="E287" s="92"/>
      <c r="F287" s="92"/>
      <c r="G287" s="92"/>
      <c r="H287" s="93"/>
      <c r="I287" s="58"/>
      <c r="J287" s="2"/>
      <c r="K287" s="5"/>
      <c r="L287" s="94"/>
      <c r="M287" s="95"/>
      <c r="N287" s="96"/>
      <c r="O287" s="97"/>
      <c r="P287" s="5"/>
    </row>
    <row r="288" spans="1:16" ht="15.75" customHeight="1" x14ac:dyDescent="0.25">
      <c r="A288" s="80"/>
      <c r="B288" s="92"/>
      <c r="C288" s="92"/>
      <c r="D288" s="92"/>
      <c r="E288" s="92"/>
      <c r="F288" s="92"/>
      <c r="G288" s="92"/>
      <c r="H288" s="93"/>
      <c r="I288" s="69"/>
      <c r="J288" s="40"/>
      <c r="K288" s="41"/>
      <c r="L288" s="98"/>
      <c r="M288" s="95"/>
      <c r="N288" s="99"/>
      <c r="O288" s="100"/>
      <c r="P288" s="5"/>
    </row>
    <row r="289" spans="1:16" ht="15.75" customHeight="1" x14ac:dyDescent="0.25">
      <c r="A289" s="1"/>
      <c r="D289" s="110" t="s">
        <v>23</v>
      </c>
      <c r="E289" s="111"/>
      <c r="F289" s="111"/>
      <c r="G289" s="111"/>
      <c r="H289" s="43">
        <f>SUM(H279:H288)</f>
        <v>0</v>
      </c>
      <c r="I289" s="84" t="str">
        <f>IF(H287=0,"",H287/B279)</f>
        <v/>
      </c>
      <c r="J289" s="84" t="str">
        <f>IF(H289=0,"",H289/B279)</f>
        <v/>
      </c>
      <c r="K289" s="84" t="str">
        <f>IF(H287=0,"",J289-I289)</f>
        <v/>
      </c>
      <c r="L289" s="2"/>
      <c r="M289" s="5"/>
      <c r="N289" s="3"/>
      <c r="O289" s="2"/>
      <c r="P289" s="5"/>
    </row>
    <row r="290" spans="1:16" ht="15.75" customHeight="1" x14ac:dyDescent="0.2">
      <c r="I290" s="2"/>
      <c r="J290" s="2"/>
      <c r="L290" s="2"/>
      <c r="M290" s="72"/>
      <c r="N290" s="72"/>
      <c r="O290" s="2"/>
    </row>
    <row r="291" spans="1:16" ht="12.75" x14ac:dyDescent="0.2">
      <c r="I291" s="2"/>
      <c r="J291" s="2"/>
      <c r="L291" s="2"/>
      <c r="M291" s="72"/>
      <c r="N291" s="72"/>
      <c r="O291" s="2"/>
    </row>
    <row r="292" spans="1:16" ht="26.25" x14ac:dyDescent="0.4">
      <c r="A292" s="46"/>
      <c r="B292" s="113" t="s">
        <v>24</v>
      </c>
      <c r="C292" s="114"/>
      <c r="D292" s="114"/>
      <c r="E292" s="114"/>
      <c r="F292" s="114"/>
      <c r="G292" s="114"/>
      <c r="H292" s="73">
        <v>2302</v>
      </c>
      <c r="I292" s="102"/>
      <c r="J292" s="74"/>
      <c r="K292" s="74"/>
      <c r="L292" s="74"/>
      <c r="M292" s="74"/>
      <c r="N292" s="5"/>
      <c r="O292" s="5"/>
      <c r="P292" s="5"/>
    </row>
    <row r="293" spans="1:16" ht="12.75" customHeight="1" x14ac:dyDescent="0.2">
      <c r="A293" s="115" t="s">
        <v>2</v>
      </c>
      <c r="B293" s="116" t="s">
        <v>3</v>
      </c>
      <c r="C293" s="111"/>
      <c r="D293" s="111"/>
      <c r="E293" s="111"/>
      <c r="F293" s="111"/>
      <c r="G293" s="111"/>
      <c r="H293" s="119" t="s">
        <v>4</v>
      </c>
      <c r="I293" s="108" t="s">
        <v>5</v>
      </c>
      <c r="J293" s="108" t="s">
        <v>6</v>
      </c>
      <c r="K293" s="106" t="s">
        <v>7</v>
      </c>
      <c r="L293" s="108" t="s">
        <v>8</v>
      </c>
      <c r="M293" s="109" t="s">
        <v>9</v>
      </c>
      <c r="N293" s="109" t="s">
        <v>10</v>
      </c>
      <c r="O293" s="108" t="s">
        <v>11</v>
      </c>
      <c r="P293" s="5"/>
    </row>
    <row r="294" spans="1:16" ht="12.75" customHeight="1" x14ac:dyDescent="0.25">
      <c r="A294" s="107"/>
      <c r="B294" s="6" t="s">
        <v>12</v>
      </c>
      <c r="C294" s="6" t="s">
        <v>13</v>
      </c>
      <c r="D294" s="6" t="s">
        <v>14</v>
      </c>
      <c r="E294" s="6" t="s">
        <v>15</v>
      </c>
      <c r="F294" s="6" t="s">
        <v>16</v>
      </c>
      <c r="G294" s="6" t="s">
        <v>17</v>
      </c>
      <c r="H294" s="120"/>
      <c r="I294" s="107"/>
      <c r="J294" s="107"/>
      <c r="K294" s="107"/>
      <c r="L294" s="107"/>
      <c r="M294" s="107"/>
      <c r="N294" s="107"/>
      <c r="O294" s="107"/>
      <c r="P294" s="5"/>
    </row>
    <row r="295" spans="1:16" ht="12.75" customHeight="1" x14ac:dyDescent="0.25">
      <c r="A295" s="6">
        <v>2302</v>
      </c>
      <c r="B295" s="92">
        <v>176</v>
      </c>
      <c r="C295" s="92"/>
      <c r="D295" s="92"/>
      <c r="E295" s="92"/>
      <c r="F295" s="92"/>
      <c r="G295" s="92"/>
      <c r="H295" s="101"/>
      <c r="I295" s="53"/>
      <c r="J295" s="54"/>
      <c r="K295" s="55"/>
      <c r="L295" s="85"/>
      <c r="M295" s="86">
        <f>B295</f>
        <v>176</v>
      </c>
      <c r="N295" s="87"/>
      <c r="O295" s="85"/>
      <c r="P295" s="5"/>
    </row>
    <row r="296" spans="1:16" ht="12.75" customHeight="1" x14ac:dyDescent="0.25">
      <c r="A296" s="6">
        <v>2401</v>
      </c>
      <c r="B296" s="92"/>
      <c r="C296" s="92">
        <v>151</v>
      </c>
      <c r="D296" s="92"/>
      <c r="E296" s="92"/>
      <c r="F296" s="92"/>
      <c r="G296" s="92"/>
      <c r="H296" s="101"/>
      <c r="I296" s="58"/>
      <c r="J296" s="2"/>
      <c r="K296" s="59"/>
      <c r="L296" s="88">
        <f>IF(C296=0,"",C296/B295)</f>
        <v>0.85795454545454541</v>
      </c>
      <c r="M296" s="63">
        <v>153</v>
      </c>
      <c r="N296" s="89">
        <f t="shared" ref="N296:N300" si="36">IF(M296=0,"",M296/M295)</f>
        <v>0.86931818181818177</v>
      </c>
      <c r="O296" s="89">
        <f t="shared" ref="O296:O300" si="37">IF(M296=0,"",100%-N296)</f>
        <v>0.13068181818181823</v>
      </c>
      <c r="P296" s="5"/>
    </row>
    <row r="297" spans="1:16" ht="12.75" customHeight="1" x14ac:dyDescent="0.25">
      <c r="A297" s="6">
        <v>2402</v>
      </c>
      <c r="B297" s="92"/>
      <c r="C297" s="92"/>
      <c r="D297" s="92"/>
      <c r="E297" s="92"/>
      <c r="F297" s="92"/>
      <c r="G297" s="92"/>
      <c r="H297" s="101"/>
      <c r="I297" s="58"/>
      <c r="J297" s="2"/>
      <c r="K297" s="59"/>
      <c r="L297" s="90" t="str">
        <f>IF(D297=0,"",D297/C296)</f>
        <v/>
      </c>
      <c r="M297" s="63"/>
      <c r="N297" s="91" t="str">
        <f t="shared" si="36"/>
        <v/>
      </c>
      <c r="O297" s="91" t="str">
        <f t="shared" si="37"/>
        <v/>
      </c>
      <c r="P297" s="48">
        <f>M297/M295</f>
        <v>0</v>
      </c>
    </row>
    <row r="298" spans="1:16" ht="12.75" customHeight="1" x14ac:dyDescent="0.25">
      <c r="A298" s="6">
        <v>2501</v>
      </c>
      <c r="B298" s="92"/>
      <c r="C298" s="92"/>
      <c r="D298" s="92"/>
      <c r="E298" s="92"/>
      <c r="F298" s="92"/>
      <c r="G298" s="92"/>
      <c r="H298" s="101"/>
      <c r="I298" s="58"/>
      <c r="J298" s="2"/>
      <c r="K298" s="59"/>
      <c r="L298" s="90" t="str">
        <f>IF(E298=0,"",E298/D297)</f>
        <v/>
      </c>
      <c r="M298" s="63"/>
      <c r="N298" s="91" t="str">
        <f t="shared" si="36"/>
        <v/>
      </c>
      <c r="O298" s="91" t="str">
        <f t="shared" si="37"/>
        <v/>
      </c>
      <c r="P298" s="5"/>
    </row>
    <row r="299" spans="1:16" ht="12.75" customHeight="1" x14ac:dyDescent="0.25">
      <c r="A299" s="6">
        <v>2502</v>
      </c>
      <c r="B299" s="92"/>
      <c r="C299" s="92"/>
      <c r="D299" s="92"/>
      <c r="E299" s="92"/>
      <c r="F299" s="92"/>
      <c r="G299" s="92"/>
      <c r="H299" s="101"/>
      <c r="I299" s="58"/>
      <c r="J299" s="2"/>
      <c r="K299" s="59"/>
      <c r="L299" s="90" t="str">
        <f>IF(F299=0,"",F299/E298)</f>
        <v/>
      </c>
      <c r="M299" s="63"/>
      <c r="N299" s="91" t="str">
        <f t="shared" si="36"/>
        <v/>
      </c>
      <c r="O299" s="91" t="str">
        <f t="shared" si="37"/>
        <v/>
      </c>
      <c r="P299" s="5"/>
    </row>
    <row r="300" spans="1:16" ht="12.75" customHeight="1" x14ac:dyDescent="0.25">
      <c r="A300" s="6">
        <v>2601</v>
      </c>
      <c r="B300" s="92"/>
      <c r="C300" s="92"/>
      <c r="D300" s="92"/>
      <c r="E300" s="92"/>
      <c r="F300" s="92"/>
      <c r="G300" s="92"/>
      <c r="H300" s="101"/>
      <c r="I300" s="58"/>
      <c r="J300" s="2"/>
      <c r="K300" s="59"/>
      <c r="L300" s="90" t="str">
        <f>IF(G300=0,"",G300/F299)</f>
        <v/>
      </c>
      <c r="M300" s="95"/>
      <c r="N300" s="91" t="str">
        <f t="shared" si="36"/>
        <v/>
      </c>
      <c r="O300" s="91" t="str">
        <f t="shared" si="37"/>
        <v/>
      </c>
      <c r="P300" s="5"/>
    </row>
    <row r="301" spans="1:16" ht="12.75" customHeight="1" x14ac:dyDescent="0.25">
      <c r="A301" s="80" t="s">
        <v>59</v>
      </c>
      <c r="B301" s="92"/>
      <c r="C301" s="92"/>
      <c r="D301" s="92"/>
      <c r="E301" s="92"/>
      <c r="F301" s="92"/>
      <c r="G301" s="92"/>
      <c r="H301" s="101"/>
      <c r="I301" s="58"/>
      <c r="J301" s="2"/>
      <c r="K301" s="5"/>
      <c r="L301" s="94"/>
      <c r="M301" s="95"/>
      <c r="N301" s="96"/>
      <c r="O301" s="97"/>
      <c r="P301" s="5"/>
    </row>
    <row r="302" spans="1:16" ht="12.75" customHeight="1" x14ac:dyDescent="0.25">
      <c r="A302" s="80" t="s">
        <v>62</v>
      </c>
      <c r="B302" s="92"/>
      <c r="C302" s="92"/>
      <c r="D302" s="92"/>
      <c r="E302" s="92"/>
      <c r="F302" s="92"/>
      <c r="G302" s="92"/>
      <c r="H302" s="101"/>
      <c r="I302" s="58"/>
      <c r="J302" s="2"/>
      <c r="K302" s="5"/>
      <c r="L302" s="94"/>
      <c r="M302" s="95"/>
      <c r="N302" s="96"/>
      <c r="O302" s="97"/>
      <c r="P302" s="5"/>
    </row>
    <row r="303" spans="1:16" ht="12.75" customHeight="1" x14ac:dyDescent="0.25">
      <c r="A303" s="80" t="s">
        <v>63</v>
      </c>
      <c r="B303" s="92"/>
      <c r="C303" s="92"/>
      <c r="D303" s="92"/>
      <c r="E303" s="92"/>
      <c r="F303" s="92"/>
      <c r="G303" s="92"/>
      <c r="H303" s="101"/>
      <c r="I303" s="58"/>
      <c r="J303" s="2"/>
      <c r="K303" s="5"/>
      <c r="L303" s="94"/>
      <c r="M303" s="95"/>
      <c r="N303" s="96"/>
      <c r="O303" s="97"/>
      <c r="P303" s="5"/>
    </row>
    <row r="304" spans="1:16" ht="12.75" customHeight="1" x14ac:dyDescent="0.25">
      <c r="A304" s="80"/>
      <c r="B304" s="92"/>
      <c r="C304" s="92"/>
      <c r="D304" s="92"/>
      <c r="E304" s="92"/>
      <c r="F304" s="92"/>
      <c r="G304" s="92"/>
      <c r="H304" s="101"/>
      <c r="I304" s="69"/>
      <c r="J304" s="40"/>
      <c r="K304" s="41"/>
      <c r="L304" s="98"/>
      <c r="M304" s="95"/>
      <c r="N304" s="99"/>
      <c r="O304" s="100"/>
      <c r="P304" s="5"/>
    </row>
    <row r="305" spans="1:16" ht="12.75" customHeight="1" x14ac:dyDescent="0.25">
      <c r="A305" s="1"/>
      <c r="D305" s="110" t="s">
        <v>23</v>
      </c>
      <c r="E305" s="111"/>
      <c r="F305" s="111"/>
      <c r="G305" s="111"/>
      <c r="H305" s="43">
        <f>SUM(H295:H304)</f>
        <v>0</v>
      </c>
      <c r="I305" s="84" t="str">
        <f>IF(H303=0,"",H303/B295)</f>
        <v/>
      </c>
      <c r="J305" s="84" t="str">
        <f>IF(H305=0,"",H305/B295)</f>
        <v/>
      </c>
      <c r="K305" s="84" t="str">
        <f>IF(H303=0,"",J305-I305)</f>
        <v/>
      </c>
      <c r="L305" s="2"/>
      <c r="M305" s="5"/>
      <c r="N305" s="3"/>
      <c r="O305" s="2"/>
      <c r="P305" s="5"/>
    </row>
    <row r="306" spans="1:16" ht="12.75" customHeight="1" x14ac:dyDescent="0.2">
      <c r="I306" s="2"/>
      <c r="J306" s="2"/>
      <c r="L306" s="2"/>
      <c r="M306" s="72"/>
      <c r="N306" s="72"/>
      <c r="O306" s="2"/>
    </row>
    <row r="307" spans="1:16" ht="12.75" customHeight="1" x14ac:dyDescent="0.2">
      <c r="I307" s="2"/>
      <c r="J307" s="2"/>
      <c r="L307" s="2"/>
      <c r="M307" s="72"/>
      <c r="N307" s="72"/>
      <c r="O307" s="2"/>
    </row>
    <row r="308" spans="1:16" ht="12.75" customHeight="1" x14ac:dyDescent="0.2">
      <c r="I308" s="2"/>
      <c r="J308" s="2"/>
      <c r="L308" s="2"/>
      <c r="M308" s="72"/>
      <c r="N308" s="72"/>
      <c r="O308" s="2"/>
    </row>
    <row r="309" spans="1:16" ht="12.75" customHeight="1" x14ac:dyDescent="0.2">
      <c r="I309" s="2"/>
      <c r="J309" s="2"/>
      <c r="L309" s="2"/>
      <c r="M309" s="72"/>
      <c r="N309" s="72"/>
      <c r="O309" s="2"/>
    </row>
    <row r="310" spans="1:16" ht="12.75" customHeight="1" x14ac:dyDescent="0.2">
      <c r="I310" s="2"/>
      <c r="J310" s="2"/>
      <c r="L310" s="2"/>
      <c r="M310" s="72"/>
      <c r="N310" s="72"/>
      <c r="O310" s="2"/>
    </row>
    <row r="311" spans="1:16" ht="12.75" customHeight="1" x14ac:dyDescent="0.2">
      <c r="I311" s="2"/>
      <c r="J311" s="2"/>
      <c r="L311" s="2"/>
      <c r="M311" s="72"/>
      <c r="N311" s="72"/>
      <c r="O311" s="2"/>
    </row>
    <row r="312" spans="1:16" ht="12.75" customHeight="1" x14ac:dyDescent="0.2">
      <c r="I312" s="2"/>
      <c r="J312" s="2"/>
      <c r="L312" s="2"/>
      <c r="M312" s="72"/>
      <c r="N312" s="72"/>
      <c r="O312" s="2"/>
    </row>
    <row r="313" spans="1:16" ht="12.75" customHeight="1" x14ac:dyDescent="0.2">
      <c r="I313" s="2"/>
      <c r="J313" s="2"/>
      <c r="L313" s="2"/>
      <c r="M313" s="72"/>
      <c r="N313" s="72"/>
      <c r="O313" s="2"/>
    </row>
    <row r="314" spans="1:16" ht="12.75" customHeight="1" x14ac:dyDescent="0.2">
      <c r="I314" s="2"/>
      <c r="J314" s="2"/>
      <c r="L314" s="2"/>
      <c r="M314" s="72"/>
      <c r="N314" s="72"/>
      <c r="O314" s="2"/>
    </row>
    <row r="315" spans="1:16" ht="12.75" customHeight="1" x14ac:dyDescent="0.2">
      <c r="I315" s="2"/>
      <c r="J315" s="2"/>
      <c r="L315" s="2"/>
      <c r="M315" s="72"/>
      <c r="N315" s="72"/>
      <c r="O315" s="2"/>
    </row>
    <row r="316" spans="1:16" ht="12.75" customHeight="1" x14ac:dyDescent="0.2">
      <c r="I316" s="2"/>
      <c r="J316" s="2"/>
      <c r="L316" s="2"/>
      <c r="M316" s="72"/>
      <c r="N316" s="72"/>
      <c r="O316" s="2"/>
    </row>
    <row r="317" spans="1:16" ht="12.75" customHeight="1" x14ac:dyDescent="0.2">
      <c r="I317" s="2"/>
      <c r="J317" s="2"/>
      <c r="L317" s="2"/>
      <c r="M317" s="72"/>
      <c r="N317" s="72"/>
      <c r="O317" s="2"/>
    </row>
    <row r="318" spans="1:16" ht="12.75" customHeight="1" x14ac:dyDescent="0.2">
      <c r="I318" s="2"/>
      <c r="J318" s="2"/>
      <c r="L318" s="2"/>
      <c r="M318" s="72"/>
      <c r="N318" s="72"/>
      <c r="O318" s="2"/>
    </row>
    <row r="319" spans="1:16" ht="12.75" customHeight="1" x14ac:dyDescent="0.2">
      <c r="I319" s="2"/>
      <c r="J319" s="2"/>
      <c r="L319" s="2"/>
      <c r="M319" s="72"/>
      <c r="N319" s="72"/>
      <c r="O319" s="2"/>
    </row>
    <row r="320" spans="1:16" ht="12.75" customHeight="1" x14ac:dyDescent="0.2">
      <c r="I320" s="2"/>
      <c r="J320" s="2"/>
      <c r="L320" s="2"/>
      <c r="M320" s="72"/>
      <c r="N320" s="72"/>
      <c r="O320" s="2"/>
    </row>
    <row r="321" spans="9:15" ht="12.75" customHeight="1" x14ac:dyDescent="0.2">
      <c r="I321" s="2"/>
      <c r="J321" s="2"/>
      <c r="L321" s="2"/>
      <c r="M321" s="72"/>
      <c r="N321" s="72"/>
      <c r="O321" s="2"/>
    </row>
    <row r="322" spans="9:15" ht="12.75" customHeight="1" x14ac:dyDescent="0.2">
      <c r="I322" s="2"/>
      <c r="J322" s="2"/>
      <c r="L322" s="2"/>
      <c r="M322" s="72"/>
      <c r="N322" s="72"/>
      <c r="O322" s="2"/>
    </row>
    <row r="323" spans="9:15" ht="12.75" customHeight="1" x14ac:dyDescent="0.2">
      <c r="I323" s="2"/>
      <c r="J323" s="2"/>
      <c r="L323" s="2"/>
      <c r="M323" s="72"/>
      <c r="N323" s="72"/>
      <c r="O323" s="2"/>
    </row>
    <row r="324" spans="9:15" ht="12.75" customHeight="1" x14ac:dyDescent="0.2">
      <c r="I324" s="2"/>
      <c r="J324" s="2"/>
      <c r="L324" s="2"/>
      <c r="M324" s="72"/>
      <c r="N324" s="72"/>
      <c r="O324" s="2"/>
    </row>
    <row r="325" spans="9:15" ht="12.75" customHeight="1" x14ac:dyDescent="0.2">
      <c r="I325" s="2"/>
      <c r="J325" s="2"/>
      <c r="L325" s="2"/>
      <c r="M325" s="72"/>
      <c r="N325" s="72"/>
      <c r="O325" s="2"/>
    </row>
    <row r="326" spans="9:15" ht="12.75" customHeight="1" x14ac:dyDescent="0.2">
      <c r="I326" s="2"/>
      <c r="J326" s="2"/>
      <c r="L326" s="2"/>
      <c r="M326" s="72"/>
      <c r="N326" s="72"/>
      <c r="O326" s="2"/>
    </row>
    <row r="327" spans="9:15" ht="12.75" customHeight="1" x14ac:dyDescent="0.2">
      <c r="I327" s="2"/>
      <c r="J327" s="2"/>
      <c r="L327" s="2"/>
      <c r="M327" s="72"/>
      <c r="N327" s="72"/>
      <c r="O327" s="2"/>
    </row>
    <row r="328" spans="9:15" ht="12.75" customHeight="1" x14ac:dyDescent="0.2">
      <c r="I328" s="2"/>
      <c r="J328" s="2"/>
      <c r="L328" s="2"/>
      <c r="M328" s="72"/>
      <c r="N328" s="72"/>
      <c r="O328" s="2"/>
    </row>
    <row r="329" spans="9:15" ht="12.75" customHeight="1" x14ac:dyDescent="0.2">
      <c r="I329" s="2"/>
      <c r="J329" s="2"/>
      <c r="L329" s="2"/>
      <c r="M329" s="72"/>
      <c r="N329" s="72"/>
      <c r="O329" s="2"/>
    </row>
    <row r="330" spans="9:15" ht="12.75" customHeight="1" x14ac:dyDescent="0.2">
      <c r="I330" s="2"/>
      <c r="J330" s="2"/>
      <c r="L330" s="2"/>
      <c r="M330" s="72"/>
      <c r="N330" s="72"/>
      <c r="O330" s="2"/>
    </row>
    <row r="331" spans="9:15" ht="12.75" customHeight="1" x14ac:dyDescent="0.2">
      <c r="I331" s="2"/>
      <c r="J331" s="2"/>
      <c r="L331" s="2"/>
      <c r="M331" s="72"/>
      <c r="N331" s="72"/>
      <c r="O331" s="2"/>
    </row>
    <row r="332" spans="9:15" ht="12.75" customHeight="1" x14ac:dyDescent="0.2">
      <c r="I332" s="2"/>
      <c r="J332" s="2"/>
      <c r="L332" s="2"/>
      <c r="M332" s="72"/>
      <c r="N332" s="72"/>
      <c r="O332" s="2"/>
    </row>
    <row r="333" spans="9:15" ht="12.75" customHeight="1" x14ac:dyDescent="0.2">
      <c r="I333" s="2"/>
      <c r="J333" s="2"/>
      <c r="L333" s="2"/>
      <c r="M333" s="72"/>
      <c r="N333" s="72"/>
      <c r="O333" s="2"/>
    </row>
    <row r="334" spans="9:15" ht="12.75" customHeight="1" x14ac:dyDescent="0.2">
      <c r="I334" s="2"/>
      <c r="J334" s="2"/>
      <c r="L334" s="2"/>
      <c r="M334" s="72"/>
      <c r="N334" s="72"/>
      <c r="O334" s="2"/>
    </row>
    <row r="335" spans="9:15" ht="12.75" customHeight="1" x14ac:dyDescent="0.2">
      <c r="I335" s="2"/>
      <c r="J335" s="2"/>
      <c r="L335" s="2"/>
      <c r="M335" s="72"/>
      <c r="N335" s="72"/>
      <c r="O335" s="2"/>
    </row>
    <row r="336" spans="9:15" ht="12.75" customHeight="1" x14ac:dyDescent="0.2">
      <c r="I336" s="2"/>
      <c r="J336" s="2"/>
      <c r="L336" s="2"/>
      <c r="M336" s="72"/>
      <c r="N336" s="72"/>
      <c r="O336" s="2"/>
    </row>
    <row r="337" spans="9:15" ht="12.75" customHeight="1" x14ac:dyDescent="0.2">
      <c r="I337" s="2"/>
      <c r="J337" s="2"/>
      <c r="L337" s="2"/>
      <c r="M337" s="72"/>
      <c r="N337" s="72"/>
      <c r="O337" s="2"/>
    </row>
    <row r="338" spans="9:15" ht="12.75" customHeight="1" x14ac:dyDescent="0.2">
      <c r="I338" s="2"/>
      <c r="J338" s="2"/>
      <c r="L338" s="2"/>
      <c r="M338" s="72"/>
      <c r="N338" s="72"/>
      <c r="O338" s="2"/>
    </row>
    <row r="339" spans="9:15" ht="12.75" customHeight="1" x14ac:dyDescent="0.2">
      <c r="I339" s="2"/>
      <c r="J339" s="2"/>
      <c r="L339" s="2"/>
      <c r="M339" s="72"/>
      <c r="N339" s="72"/>
      <c r="O339" s="2"/>
    </row>
    <row r="340" spans="9:15" ht="12.75" customHeight="1" x14ac:dyDescent="0.2">
      <c r="I340" s="2"/>
      <c r="J340" s="2"/>
      <c r="L340" s="2"/>
      <c r="M340" s="72"/>
      <c r="N340" s="72"/>
      <c r="O340" s="2"/>
    </row>
    <row r="341" spans="9:15" ht="12.75" customHeight="1" x14ac:dyDescent="0.2">
      <c r="I341" s="2"/>
      <c r="J341" s="2"/>
      <c r="L341" s="2"/>
      <c r="M341" s="72"/>
      <c r="N341" s="72"/>
      <c r="O341" s="2"/>
    </row>
    <row r="342" spans="9:15" ht="12.75" customHeight="1" x14ac:dyDescent="0.2">
      <c r="I342" s="2"/>
      <c r="J342" s="2"/>
      <c r="L342" s="2"/>
      <c r="M342" s="72"/>
      <c r="N342" s="72"/>
      <c r="O342" s="2"/>
    </row>
    <row r="343" spans="9:15" ht="12.75" customHeight="1" x14ac:dyDescent="0.2">
      <c r="I343" s="2"/>
      <c r="J343" s="2"/>
      <c r="L343" s="2"/>
      <c r="M343" s="72"/>
      <c r="N343" s="72"/>
      <c r="O343" s="2"/>
    </row>
    <row r="344" spans="9:15" ht="12.75" customHeight="1" x14ac:dyDescent="0.2">
      <c r="I344" s="2"/>
      <c r="J344" s="2"/>
      <c r="L344" s="2"/>
      <c r="M344" s="72"/>
      <c r="N344" s="72"/>
      <c r="O344" s="2"/>
    </row>
    <row r="345" spans="9:15" ht="12.75" customHeight="1" x14ac:dyDescent="0.2">
      <c r="I345" s="2"/>
      <c r="J345" s="2"/>
      <c r="L345" s="2"/>
      <c r="M345" s="72"/>
      <c r="N345" s="72"/>
      <c r="O345" s="2"/>
    </row>
    <row r="346" spans="9:15" ht="12.75" customHeight="1" x14ac:dyDescent="0.2">
      <c r="I346" s="2"/>
      <c r="J346" s="2"/>
      <c r="L346" s="2"/>
      <c r="M346" s="72"/>
      <c r="N346" s="72"/>
      <c r="O346" s="2"/>
    </row>
    <row r="347" spans="9:15" ht="12.75" customHeight="1" x14ac:dyDescent="0.2">
      <c r="I347" s="2"/>
      <c r="J347" s="2"/>
      <c r="L347" s="2"/>
      <c r="M347" s="72"/>
      <c r="N347" s="72"/>
      <c r="O347" s="2"/>
    </row>
    <row r="348" spans="9:15" ht="12.75" customHeight="1" x14ac:dyDescent="0.2">
      <c r="I348" s="2"/>
      <c r="J348" s="2"/>
      <c r="L348" s="2"/>
      <c r="M348" s="72"/>
      <c r="N348" s="72"/>
      <c r="O348" s="2"/>
    </row>
    <row r="349" spans="9:15" ht="12.75" customHeight="1" x14ac:dyDescent="0.2">
      <c r="I349" s="2"/>
      <c r="J349" s="2"/>
      <c r="L349" s="2"/>
      <c r="M349" s="72"/>
      <c r="N349" s="72"/>
      <c r="O349" s="2"/>
    </row>
    <row r="350" spans="9:15" ht="12.75" customHeight="1" x14ac:dyDescent="0.2">
      <c r="I350" s="2"/>
      <c r="J350" s="2"/>
      <c r="L350" s="2"/>
      <c r="M350" s="72"/>
      <c r="N350" s="72"/>
      <c r="O350" s="2"/>
    </row>
    <row r="351" spans="9:15" ht="12.75" customHeight="1" x14ac:dyDescent="0.2">
      <c r="I351" s="2"/>
      <c r="J351" s="2"/>
      <c r="L351" s="2"/>
      <c r="M351" s="72"/>
      <c r="N351" s="72"/>
      <c r="O351" s="2"/>
    </row>
    <row r="352" spans="9:15" ht="12.75" customHeight="1" x14ac:dyDescent="0.2">
      <c r="I352" s="2"/>
      <c r="J352" s="2"/>
      <c r="L352" s="2"/>
      <c r="M352" s="72"/>
      <c r="N352" s="72"/>
      <c r="O352" s="2"/>
    </row>
    <row r="353" spans="9:15" ht="12.75" customHeight="1" x14ac:dyDescent="0.2">
      <c r="I353" s="2"/>
      <c r="J353" s="2"/>
      <c r="L353" s="2"/>
      <c r="M353" s="72"/>
      <c r="N353" s="72"/>
      <c r="O353" s="2"/>
    </row>
    <row r="354" spans="9:15" ht="12.75" customHeight="1" x14ac:dyDescent="0.2">
      <c r="I354" s="2"/>
      <c r="J354" s="2"/>
      <c r="L354" s="2"/>
      <c r="M354" s="72"/>
      <c r="N354" s="72"/>
      <c r="O354" s="2"/>
    </row>
    <row r="355" spans="9:15" ht="12.75" customHeight="1" x14ac:dyDescent="0.2">
      <c r="I355" s="2"/>
      <c r="J355" s="2"/>
      <c r="L355" s="2"/>
      <c r="M355" s="72"/>
      <c r="N355" s="72"/>
      <c r="O355" s="2"/>
    </row>
    <row r="356" spans="9:15" ht="12.75" customHeight="1" x14ac:dyDescent="0.2">
      <c r="I356" s="2"/>
      <c r="J356" s="2"/>
      <c r="L356" s="2"/>
      <c r="M356" s="72"/>
      <c r="N356" s="72"/>
      <c r="O356" s="2"/>
    </row>
    <row r="357" spans="9:15" ht="12.75" customHeight="1" x14ac:dyDescent="0.2">
      <c r="I357" s="2"/>
      <c r="J357" s="2"/>
      <c r="L357" s="2"/>
      <c r="M357" s="72"/>
      <c r="N357" s="72"/>
      <c r="O357" s="2"/>
    </row>
    <row r="358" spans="9:15" ht="12.75" customHeight="1" x14ac:dyDescent="0.2">
      <c r="I358" s="2"/>
      <c r="J358" s="2"/>
      <c r="L358" s="2"/>
      <c r="M358" s="72"/>
      <c r="N358" s="72"/>
      <c r="O358" s="2"/>
    </row>
    <row r="359" spans="9:15" ht="12.75" customHeight="1" x14ac:dyDescent="0.2">
      <c r="I359" s="2"/>
      <c r="J359" s="2"/>
      <c r="L359" s="2"/>
      <c r="M359" s="72"/>
      <c r="N359" s="72"/>
      <c r="O359" s="2"/>
    </row>
    <row r="360" spans="9:15" ht="12.75" customHeight="1" x14ac:dyDescent="0.2">
      <c r="I360" s="2"/>
      <c r="J360" s="2"/>
      <c r="L360" s="2"/>
      <c r="M360" s="72"/>
      <c r="N360" s="72"/>
      <c r="O360" s="2"/>
    </row>
    <row r="361" spans="9:15" ht="12.75" customHeight="1" x14ac:dyDescent="0.2">
      <c r="I361" s="2"/>
      <c r="J361" s="2"/>
      <c r="L361" s="2"/>
      <c r="M361" s="72"/>
      <c r="N361" s="72"/>
      <c r="O361" s="2"/>
    </row>
    <row r="362" spans="9:15" ht="12.75" customHeight="1" x14ac:dyDescent="0.2">
      <c r="I362" s="2"/>
      <c r="J362" s="2"/>
      <c r="L362" s="2"/>
      <c r="M362" s="72"/>
      <c r="N362" s="72"/>
      <c r="O362" s="2"/>
    </row>
    <row r="363" spans="9:15" ht="12.75" customHeight="1" x14ac:dyDescent="0.2">
      <c r="I363" s="2"/>
      <c r="J363" s="2"/>
      <c r="L363" s="2"/>
      <c r="M363" s="72"/>
      <c r="N363" s="72"/>
      <c r="O363" s="2"/>
    </row>
    <row r="364" spans="9:15" ht="12.75" customHeight="1" x14ac:dyDescent="0.2">
      <c r="I364" s="2"/>
      <c r="J364" s="2"/>
      <c r="L364" s="2"/>
      <c r="M364" s="72"/>
      <c r="N364" s="72"/>
      <c r="O364" s="2"/>
    </row>
    <row r="365" spans="9:15" ht="12.75" customHeight="1" x14ac:dyDescent="0.2">
      <c r="I365" s="2"/>
      <c r="J365" s="2"/>
      <c r="L365" s="2"/>
      <c r="M365" s="72"/>
      <c r="N365" s="72"/>
      <c r="O365" s="2"/>
    </row>
    <row r="366" spans="9:15" ht="12.75" customHeight="1" x14ac:dyDescent="0.2">
      <c r="I366" s="2"/>
      <c r="J366" s="2"/>
      <c r="L366" s="2"/>
      <c r="M366" s="72"/>
      <c r="N366" s="72"/>
      <c r="O366" s="2"/>
    </row>
    <row r="367" spans="9:15" ht="12.75" customHeight="1" x14ac:dyDescent="0.2">
      <c r="I367" s="2"/>
      <c r="J367" s="2"/>
      <c r="L367" s="2"/>
      <c r="M367" s="72"/>
      <c r="N367" s="72"/>
      <c r="O367" s="2"/>
    </row>
    <row r="368" spans="9:15" ht="12.75" customHeight="1" x14ac:dyDescent="0.2">
      <c r="I368" s="2"/>
      <c r="J368" s="2"/>
      <c r="L368" s="2"/>
      <c r="M368" s="72"/>
      <c r="N368" s="72"/>
      <c r="O368" s="2"/>
    </row>
    <row r="369" spans="9:15" ht="12.75" customHeight="1" x14ac:dyDescent="0.2">
      <c r="I369" s="2"/>
      <c r="J369" s="2"/>
      <c r="L369" s="2"/>
      <c r="M369" s="72"/>
      <c r="N369" s="72"/>
      <c r="O369" s="2"/>
    </row>
    <row r="370" spans="9:15" ht="12.75" customHeight="1" x14ac:dyDescent="0.2">
      <c r="I370" s="2"/>
      <c r="J370" s="2"/>
      <c r="L370" s="2"/>
      <c r="M370" s="72"/>
      <c r="N370" s="72"/>
      <c r="O370" s="2"/>
    </row>
    <row r="371" spans="9:15" ht="12.75" customHeight="1" x14ac:dyDescent="0.2">
      <c r="I371" s="2"/>
      <c r="J371" s="2"/>
      <c r="L371" s="2"/>
      <c r="M371" s="72"/>
      <c r="N371" s="72"/>
      <c r="O371" s="2"/>
    </row>
    <row r="372" spans="9:15" ht="12.75" customHeight="1" x14ac:dyDescent="0.2">
      <c r="I372" s="2"/>
      <c r="J372" s="2"/>
      <c r="L372" s="2"/>
      <c r="M372" s="72"/>
      <c r="N372" s="72"/>
      <c r="O372" s="2"/>
    </row>
    <row r="373" spans="9:15" ht="12.75" customHeight="1" x14ac:dyDescent="0.2">
      <c r="I373" s="2"/>
      <c r="J373" s="2"/>
      <c r="L373" s="2"/>
      <c r="M373" s="72"/>
      <c r="N373" s="72"/>
      <c r="O373" s="2"/>
    </row>
    <row r="374" spans="9:15" ht="12.75" customHeight="1" x14ac:dyDescent="0.2">
      <c r="I374" s="2"/>
      <c r="J374" s="2"/>
      <c r="L374" s="2"/>
      <c r="M374" s="72"/>
      <c r="N374" s="72"/>
      <c r="O374" s="2"/>
    </row>
    <row r="375" spans="9:15" ht="12.75" customHeight="1" x14ac:dyDescent="0.2">
      <c r="I375" s="2"/>
      <c r="J375" s="2"/>
      <c r="L375" s="2"/>
      <c r="M375" s="72"/>
      <c r="N375" s="72"/>
      <c r="O375" s="2"/>
    </row>
    <row r="376" spans="9:15" ht="12.75" customHeight="1" x14ac:dyDescent="0.2">
      <c r="I376" s="2"/>
      <c r="J376" s="2"/>
      <c r="L376" s="2"/>
      <c r="M376" s="72"/>
      <c r="N376" s="72"/>
      <c r="O376" s="2"/>
    </row>
    <row r="377" spans="9:15" ht="12.75" customHeight="1" x14ac:dyDescent="0.2">
      <c r="I377" s="2"/>
      <c r="J377" s="2"/>
      <c r="L377" s="2"/>
      <c r="M377" s="72"/>
      <c r="N377" s="72"/>
      <c r="O377" s="2"/>
    </row>
    <row r="378" spans="9:15" ht="12.75" customHeight="1" x14ac:dyDescent="0.2">
      <c r="I378" s="2"/>
      <c r="J378" s="2"/>
      <c r="L378" s="2"/>
      <c r="M378" s="72"/>
      <c r="N378" s="72"/>
      <c r="O378" s="2"/>
    </row>
    <row r="379" spans="9:15" ht="12.75" customHeight="1" x14ac:dyDescent="0.2">
      <c r="I379" s="2"/>
      <c r="J379" s="2"/>
      <c r="L379" s="2"/>
      <c r="M379" s="72"/>
      <c r="N379" s="72"/>
      <c r="O379" s="2"/>
    </row>
    <row r="380" spans="9:15" ht="12.75" customHeight="1" x14ac:dyDescent="0.2">
      <c r="I380" s="2"/>
      <c r="J380" s="2"/>
      <c r="L380" s="2"/>
      <c r="M380" s="72"/>
      <c r="N380" s="72"/>
      <c r="O380" s="2"/>
    </row>
    <row r="381" spans="9:15" ht="12.75" customHeight="1" x14ac:dyDescent="0.2">
      <c r="I381" s="2"/>
      <c r="J381" s="2"/>
      <c r="L381" s="2"/>
      <c r="M381" s="72"/>
      <c r="N381" s="72"/>
      <c r="O381" s="2"/>
    </row>
    <row r="382" spans="9:15" ht="12.75" customHeight="1" x14ac:dyDescent="0.2">
      <c r="I382" s="2"/>
      <c r="J382" s="2"/>
      <c r="L382" s="2"/>
      <c r="M382" s="72"/>
      <c r="N382" s="72"/>
      <c r="O382" s="2"/>
    </row>
    <row r="383" spans="9:15" ht="12.75" customHeight="1" x14ac:dyDescent="0.2">
      <c r="I383" s="2"/>
      <c r="J383" s="2"/>
      <c r="L383" s="2"/>
      <c r="M383" s="72"/>
      <c r="N383" s="72"/>
      <c r="O383" s="2"/>
    </row>
    <row r="384" spans="9:15" ht="12.75" customHeight="1" x14ac:dyDescent="0.2">
      <c r="I384" s="2"/>
      <c r="J384" s="2"/>
      <c r="L384" s="2"/>
      <c r="M384" s="72"/>
      <c r="N384" s="72"/>
      <c r="O384" s="2"/>
    </row>
    <row r="385" spans="9:15" ht="12.75" customHeight="1" x14ac:dyDescent="0.2">
      <c r="I385" s="2"/>
      <c r="J385" s="2"/>
      <c r="L385" s="2"/>
      <c r="M385" s="72"/>
      <c r="N385" s="72"/>
      <c r="O385" s="2"/>
    </row>
    <row r="386" spans="9:15" ht="12.75" customHeight="1" x14ac:dyDescent="0.2">
      <c r="I386" s="2"/>
      <c r="J386" s="2"/>
      <c r="L386" s="2"/>
      <c r="M386" s="72"/>
      <c r="N386" s="72"/>
      <c r="O386" s="2"/>
    </row>
    <row r="387" spans="9:15" ht="12.75" customHeight="1" x14ac:dyDescent="0.2">
      <c r="I387" s="2"/>
      <c r="J387" s="2"/>
      <c r="L387" s="2"/>
      <c r="M387" s="72"/>
      <c r="N387" s="72"/>
      <c r="O387" s="2"/>
    </row>
    <row r="388" spans="9:15" ht="12.75" customHeight="1" x14ac:dyDescent="0.2">
      <c r="I388" s="2"/>
      <c r="J388" s="2"/>
      <c r="L388" s="2"/>
      <c r="M388" s="72"/>
      <c r="N388" s="72"/>
      <c r="O388" s="2"/>
    </row>
    <row r="389" spans="9:15" ht="12.75" customHeight="1" x14ac:dyDescent="0.2">
      <c r="I389" s="2"/>
      <c r="J389" s="2"/>
      <c r="L389" s="2"/>
      <c r="M389" s="72"/>
      <c r="N389" s="72"/>
      <c r="O389" s="2"/>
    </row>
    <row r="390" spans="9:15" ht="12.75" customHeight="1" x14ac:dyDescent="0.2">
      <c r="I390" s="2"/>
      <c r="J390" s="2"/>
      <c r="L390" s="2"/>
      <c r="M390" s="72"/>
      <c r="N390" s="72"/>
      <c r="O390" s="2"/>
    </row>
    <row r="391" spans="9:15" ht="12.75" customHeight="1" x14ac:dyDescent="0.2">
      <c r="I391" s="2"/>
      <c r="J391" s="2"/>
      <c r="L391" s="2"/>
      <c r="M391" s="72"/>
      <c r="N391" s="72"/>
      <c r="O391" s="2"/>
    </row>
    <row r="392" spans="9:15" ht="12.75" customHeight="1" x14ac:dyDescent="0.2">
      <c r="I392" s="2"/>
      <c r="J392" s="2"/>
      <c r="L392" s="2"/>
      <c r="M392" s="72"/>
      <c r="N392" s="72"/>
      <c r="O392" s="2"/>
    </row>
    <row r="393" spans="9:15" ht="12.75" customHeight="1" x14ac:dyDescent="0.2">
      <c r="I393" s="2"/>
      <c r="J393" s="2"/>
      <c r="L393" s="2"/>
      <c r="M393" s="72"/>
      <c r="N393" s="72"/>
      <c r="O393" s="2"/>
    </row>
    <row r="394" spans="9:15" ht="12.75" customHeight="1" x14ac:dyDescent="0.2">
      <c r="I394" s="2"/>
      <c r="J394" s="2"/>
      <c r="L394" s="2"/>
      <c r="M394" s="72"/>
      <c r="N394" s="72"/>
      <c r="O394" s="2"/>
    </row>
    <row r="395" spans="9:15" ht="12.75" customHeight="1" x14ac:dyDescent="0.2">
      <c r="I395" s="2"/>
      <c r="J395" s="2"/>
      <c r="L395" s="2"/>
      <c r="M395" s="72"/>
      <c r="N395" s="72"/>
      <c r="O395" s="2"/>
    </row>
    <row r="396" spans="9:15" ht="12.75" customHeight="1" x14ac:dyDescent="0.2">
      <c r="I396" s="2"/>
      <c r="J396" s="2"/>
      <c r="L396" s="2"/>
      <c r="M396" s="72"/>
      <c r="N396" s="72"/>
      <c r="O396" s="2"/>
    </row>
    <row r="397" spans="9:15" ht="12.75" customHeight="1" x14ac:dyDescent="0.2">
      <c r="I397" s="2"/>
      <c r="J397" s="2"/>
      <c r="L397" s="2"/>
      <c r="M397" s="72"/>
      <c r="N397" s="72"/>
      <c r="O397" s="2"/>
    </row>
    <row r="398" spans="9:15" ht="12.75" customHeight="1" x14ac:dyDescent="0.2">
      <c r="I398" s="2"/>
      <c r="J398" s="2"/>
      <c r="L398" s="2"/>
      <c r="M398" s="72"/>
      <c r="N398" s="72"/>
      <c r="O398" s="2"/>
    </row>
    <row r="399" spans="9:15" ht="12.75" customHeight="1" x14ac:dyDescent="0.2">
      <c r="I399" s="2"/>
      <c r="J399" s="2"/>
      <c r="L399" s="2"/>
      <c r="M399" s="72"/>
      <c r="N399" s="72"/>
      <c r="O399" s="2"/>
    </row>
    <row r="400" spans="9:15" ht="12.75" customHeight="1" x14ac:dyDescent="0.2">
      <c r="I400" s="2"/>
      <c r="J400" s="2"/>
      <c r="L400" s="2"/>
      <c r="M400" s="72"/>
      <c r="N400" s="72"/>
      <c r="O400" s="2"/>
    </row>
    <row r="401" spans="9:15" ht="12.75" customHeight="1" x14ac:dyDescent="0.2">
      <c r="I401" s="2"/>
      <c r="J401" s="2"/>
      <c r="L401" s="2"/>
      <c r="M401" s="72"/>
      <c r="N401" s="72"/>
      <c r="O401" s="2"/>
    </row>
    <row r="402" spans="9:15" ht="12.75" customHeight="1" x14ac:dyDescent="0.2">
      <c r="I402" s="2"/>
      <c r="J402" s="2"/>
      <c r="L402" s="2"/>
      <c r="M402" s="72"/>
      <c r="N402" s="72"/>
      <c r="O402" s="2"/>
    </row>
    <row r="403" spans="9:15" ht="12.75" customHeight="1" x14ac:dyDescent="0.2">
      <c r="I403" s="2"/>
      <c r="J403" s="2"/>
      <c r="L403" s="2"/>
      <c r="M403" s="72"/>
      <c r="N403" s="72"/>
      <c r="O403" s="2"/>
    </row>
    <row r="404" spans="9:15" ht="12.75" customHeight="1" x14ac:dyDescent="0.2">
      <c r="I404" s="2"/>
      <c r="J404" s="2"/>
      <c r="L404" s="2"/>
      <c r="M404" s="72"/>
      <c r="N404" s="72"/>
      <c r="O404" s="2"/>
    </row>
    <row r="405" spans="9:15" ht="12.75" customHeight="1" x14ac:dyDescent="0.2">
      <c r="I405" s="2"/>
      <c r="J405" s="2"/>
      <c r="L405" s="2"/>
      <c r="M405" s="72"/>
      <c r="N405" s="72"/>
      <c r="O405" s="2"/>
    </row>
    <row r="406" spans="9:15" ht="12.75" customHeight="1" x14ac:dyDescent="0.2">
      <c r="I406" s="2"/>
      <c r="J406" s="2"/>
      <c r="L406" s="2"/>
      <c r="M406" s="72"/>
      <c r="N406" s="72"/>
      <c r="O406" s="2"/>
    </row>
    <row r="407" spans="9:15" ht="12.75" customHeight="1" x14ac:dyDescent="0.2">
      <c r="I407" s="2"/>
      <c r="J407" s="2"/>
      <c r="L407" s="2"/>
      <c r="M407" s="72"/>
      <c r="N407" s="72"/>
      <c r="O407" s="2"/>
    </row>
    <row r="408" spans="9:15" ht="12.75" customHeight="1" x14ac:dyDescent="0.2">
      <c r="I408" s="2"/>
      <c r="J408" s="2"/>
      <c r="L408" s="2"/>
      <c r="M408" s="72"/>
      <c r="N408" s="72"/>
      <c r="O408" s="2"/>
    </row>
    <row r="409" spans="9:15" ht="12.75" customHeight="1" x14ac:dyDescent="0.2">
      <c r="I409" s="2"/>
      <c r="J409" s="2"/>
      <c r="L409" s="2"/>
      <c r="M409" s="72"/>
      <c r="N409" s="72"/>
      <c r="O409" s="2"/>
    </row>
    <row r="410" spans="9:15" ht="12.75" customHeight="1" x14ac:dyDescent="0.2">
      <c r="I410" s="2"/>
      <c r="J410" s="2"/>
      <c r="L410" s="2"/>
      <c r="M410" s="72"/>
      <c r="N410" s="72"/>
      <c r="O410" s="2"/>
    </row>
    <row r="411" spans="9:15" ht="12.75" customHeight="1" x14ac:dyDescent="0.2">
      <c r="I411" s="2"/>
      <c r="J411" s="2"/>
      <c r="L411" s="2"/>
      <c r="M411" s="72"/>
      <c r="N411" s="72"/>
      <c r="O411" s="2"/>
    </row>
    <row r="412" spans="9:15" ht="12.75" customHeight="1" x14ac:dyDescent="0.2">
      <c r="I412" s="2"/>
      <c r="J412" s="2"/>
      <c r="L412" s="2"/>
      <c r="M412" s="72"/>
      <c r="N412" s="72"/>
      <c r="O412" s="2"/>
    </row>
    <row r="413" spans="9:15" ht="12.75" customHeight="1" x14ac:dyDescent="0.2">
      <c r="I413" s="2"/>
      <c r="J413" s="2"/>
      <c r="L413" s="2"/>
      <c r="M413" s="72"/>
      <c r="N413" s="72"/>
      <c r="O413" s="2"/>
    </row>
    <row r="414" spans="9:15" ht="12.75" customHeight="1" x14ac:dyDescent="0.2">
      <c r="I414" s="2"/>
      <c r="J414" s="2"/>
      <c r="L414" s="2"/>
      <c r="M414" s="72"/>
      <c r="N414" s="72"/>
      <c r="O414" s="2"/>
    </row>
    <row r="415" spans="9:15" ht="12.75" customHeight="1" x14ac:dyDescent="0.2">
      <c r="I415" s="2"/>
      <c r="J415" s="2"/>
      <c r="L415" s="2"/>
      <c r="M415" s="72"/>
      <c r="N415" s="72"/>
      <c r="O415" s="2"/>
    </row>
    <row r="416" spans="9:15" ht="12.75" customHeight="1" x14ac:dyDescent="0.2">
      <c r="I416" s="2"/>
      <c r="J416" s="2"/>
      <c r="L416" s="2"/>
      <c r="M416" s="72"/>
      <c r="N416" s="72"/>
      <c r="O416" s="2"/>
    </row>
    <row r="417" spans="9:15" ht="12.75" customHeight="1" x14ac:dyDescent="0.2">
      <c r="I417" s="2"/>
      <c r="J417" s="2"/>
      <c r="L417" s="2"/>
      <c r="M417" s="72"/>
      <c r="N417" s="72"/>
      <c r="O417" s="2"/>
    </row>
    <row r="418" spans="9:15" ht="12.75" customHeight="1" x14ac:dyDescent="0.2">
      <c r="I418" s="2"/>
      <c r="J418" s="2"/>
      <c r="L418" s="2"/>
      <c r="M418" s="72"/>
      <c r="N418" s="72"/>
      <c r="O418" s="2"/>
    </row>
    <row r="419" spans="9:15" ht="12.75" customHeight="1" x14ac:dyDescent="0.2">
      <c r="I419" s="2"/>
      <c r="J419" s="2"/>
      <c r="L419" s="2"/>
      <c r="M419" s="72"/>
      <c r="N419" s="72"/>
      <c r="O419" s="2"/>
    </row>
    <row r="420" spans="9:15" ht="12.75" customHeight="1" x14ac:dyDescent="0.2">
      <c r="I420" s="2"/>
      <c r="J420" s="2"/>
      <c r="L420" s="2"/>
      <c r="M420" s="72"/>
      <c r="N420" s="72"/>
      <c r="O420" s="2"/>
    </row>
    <row r="421" spans="9:15" ht="12.75" customHeight="1" x14ac:dyDescent="0.2">
      <c r="I421" s="2"/>
      <c r="J421" s="2"/>
      <c r="L421" s="2"/>
      <c r="M421" s="72"/>
      <c r="N421" s="72"/>
      <c r="O421" s="2"/>
    </row>
    <row r="422" spans="9:15" ht="12.75" customHeight="1" x14ac:dyDescent="0.2">
      <c r="I422" s="2"/>
      <c r="J422" s="2"/>
      <c r="L422" s="2"/>
      <c r="M422" s="72"/>
      <c r="N422" s="72"/>
      <c r="O422" s="2"/>
    </row>
    <row r="423" spans="9:15" ht="12.75" customHeight="1" x14ac:dyDescent="0.2">
      <c r="I423" s="2"/>
      <c r="J423" s="2"/>
      <c r="L423" s="2"/>
      <c r="M423" s="72"/>
      <c r="N423" s="72"/>
      <c r="O423" s="2"/>
    </row>
    <row r="424" spans="9:15" ht="12.75" customHeight="1" x14ac:dyDescent="0.2">
      <c r="I424" s="2"/>
      <c r="J424" s="2"/>
      <c r="L424" s="2"/>
      <c r="M424" s="72"/>
      <c r="N424" s="72"/>
      <c r="O424" s="2"/>
    </row>
    <row r="425" spans="9:15" ht="12.75" customHeight="1" x14ac:dyDescent="0.2">
      <c r="I425" s="2"/>
      <c r="J425" s="2"/>
      <c r="L425" s="2"/>
      <c r="M425" s="72"/>
      <c r="N425" s="72"/>
      <c r="O425" s="2"/>
    </row>
    <row r="426" spans="9:15" ht="12.75" customHeight="1" x14ac:dyDescent="0.2">
      <c r="I426" s="2"/>
      <c r="J426" s="2"/>
      <c r="L426" s="2"/>
      <c r="M426" s="72"/>
      <c r="N426" s="72"/>
      <c r="O426" s="2"/>
    </row>
    <row r="427" spans="9:15" ht="12.75" customHeight="1" x14ac:dyDescent="0.2">
      <c r="I427" s="2"/>
      <c r="J427" s="2"/>
      <c r="L427" s="2"/>
      <c r="M427" s="72"/>
      <c r="N427" s="72"/>
      <c r="O427" s="2"/>
    </row>
    <row r="428" spans="9:15" ht="12.75" customHeight="1" x14ac:dyDescent="0.2">
      <c r="I428" s="2"/>
      <c r="J428" s="2"/>
      <c r="L428" s="2"/>
      <c r="M428" s="72"/>
      <c r="N428" s="72"/>
      <c r="O428" s="2"/>
    </row>
    <row r="429" spans="9:15" ht="12.75" customHeight="1" x14ac:dyDescent="0.2">
      <c r="I429" s="2"/>
      <c r="J429" s="2"/>
      <c r="L429" s="2"/>
      <c r="M429" s="72"/>
      <c r="N429" s="72"/>
      <c r="O429" s="2"/>
    </row>
    <row r="430" spans="9:15" ht="12.75" customHeight="1" x14ac:dyDescent="0.2">
      <c r="I430" s="2"/>
      <c r="J430" s="2"/>
      <c r="L430" s="2"/>
      <c r="M430" s="72"/>
      <c r="N430" s="72"/>
      <c r="O430" s="2"/>
    </row>
    <row r="431" spans="9:15" ht="12.75" customHeight="1" x14ac:dyDescent="0.2">
      <c r="I431" s="2"/>
      <c r="J431" s="2"/>
      <c r="L431" s="2"/>
      <c r="M431" s="72"/>
      <c r="N431" s="72"/>
      <c r="O431" s="2"/>
    </row>
    <row r="432" spans="9:15" ht="12.75" customHeight="1" x14ac:dyDescent="0.2">
      <c r="I432" s="2"/>
      <c r="J432" s="2"/>
      <c r="L432" s="2"/>
      <c r="M432" s="72"/>
      <c r="N432" s="72"/>
      <c r="O432" s="2"/>
    </row>
    <row r="433" spans="9:15" ht="12.75" customHeight="1" x14ac:dyDescent="0.2">
      <c r="I433" s="2"/>
      <c r="J433" s="2"/>
      <c r="L433" s="2"/>
      <c r="M433" s="72"/>
      <c r="N433" s="72"/>
      <c r="O433" s="2"/>
    </row>
    <row r="434" spans="9:15" ht="12.75" customHeight="1" x14ac:dyDescent="0.2">
      <c r="I434" s="2"/>
      <c r="J434" s="2"/>
      <c r="L434" s="2"/>
      <c r="M434" s="72"/>
      <c r="N434" s="72"/>
      <c r="O434" s="2"/>
    </row>
    <row r="435" spans="9:15" ht="12.75" customHeight="1" x14ac:dyDescent="0.2">
      <c r="I435" s="2"/>
      <c r="J435" s="2"/>
      <c r="L435" s="2"/>
      <c r="M435" s="72"/>
      <c r="N435" s="72"/>
      <c r="O435" s="2"/>
    </row>
    <row r="436" spans="9:15" ht="12.75" customHeight="1" x14ac:dyDescent="0.2">
      <c r="I436" s="2"/>
      <c r="J436" s="2"/>
      <c r="L436" s="2"/>
      <c r="M436" s="72"/>
      <c r="N436" s="72"/>
      <c r="O436" s="2"/>
    </row>
    <row r="437" spans="9:15" ht="12.75" customHeight="1" x14ac:dyDescent="0.2">
      <c r="I437" s="2"/>
      <c r="J437" s="2"/>
      <c r="L437" s="2"/>
      <c r="M437" s="72"/>
      <c r="N437" s="72"/>
      <c r="O437" s="2"/>
    </row>
    <row r="438" spans="9:15" ht="12.75" customHeight="1" x14ac:dyDescent="0.2">
      <c r="I438" s="2"/>
      <c r="J438" s="2"/>
      <c r="L438" s="2"/>
      <c r="M438" s="72"/>
      <c r="N438" s="72"/>
      <c r="O438" s="2"/>
    </row>
    <row r="439" spans="9:15" ht="12.75" customHeight="1" x14ac:dyDescent="0.2">
      <c r="I439" s="2"/>
      <c r="J439" s="2"/>
      <c r="L439" s="2"/>
      <c r="M439" s="72"/>
      <c r="N439" s="72"/>
      <c r="O439" s="2"/>
    </row>
    <row r="440" spans="9:15" ht="12.75" customHeight="1" x14ac:dyDescent="0.2">
      <c r="I440" s="2"/>
      <c r="J440" s="2"/>
      <c r="L440" s="2"/>
      <c r="M440" s="72"/>
      <c r="N440" s="72"/>
      <c r="O440" s="2"/>
    </row>
    <row r="441" spans="9:15" ht="12.75" customHeight="1" x14ac:dyDescent="0.2">
      <c r="I441" s="2"/>
      <c r="J441" s="2"/>
      <c r="L441" s="2"/>
      <c r="M441" s="72"/>
      <c r="N441" s="72"/>
      <c r="O441" s="2"/>
    </row>
    <row r="442" spans="9:15" ht="12.75" customHeight="1" x14ac:dyDescent="0.2">
      <c r="I442" s="2"/>
      <c r="J442" s="2"/>
      <c r="L442" s="2"/>
      <c r="M442" s="72"/>
      <c r="N442" s="72"/>
      <c r="O442" s="2"/>
    </row>
    <row r="443" spans="9:15" ht="12.75" customHeight="1" x14ac:dyDescent="0.2">
      <c r="I443" s="2"/>
      <c r="J443" s="2"/>
      <c r="L443" s="2"/>
      <c r="M443" s="72"/>
      <c r="N443" s="72"/>
      <c r="O443" s="2"/>
    </row>
    <row r="444" spans="9:15" ht="12.75" customHeight="1" x14ac:dyDescent="0.2">
      <c r="I444" s="2"/>
      <c r="J444" s="2"/>
      <c r="L444" s="2"/>
      <c r="M444" s="72"/>
      <c r="N444" s="72"/>
      <c r="O444" s="2"/>
    </row>
    <row r="445" spans="9:15" ht="12.75" customHeight="1" x14ac:dyDescent="0.2">
      <c r="I445" s="2"/>
      <c r="J445" s="2"/>
      <c r="L445" s="2"/>
      <c r="M445" s="72"/>
      <c r="N445" s="72"/>
      <c r="O445" s="2"/>
    </row>
    <row r="446" spans="9:15" ht="12.75" customHeight="1" x14ac:dyDescent="0.2">
      <c r="I446" s="2"/>
      <c r="J446" s="2"/>
      <c r="L446" s="2"/>
      <c r="M446" s="72"/>
      <c r="N446" s="72"/>
      <c r="O446" s="2"/>
    </row>
    <row r="447" spans="9:15" ht="12.75" customHeight="1" x14ac:dyDescent="0.2">
      <c r="I447" s="2"/>
      <c r="J447" s="2"/>
      <c r="L447" s="2"/>
      <c r="M447" s="72"/>
      <c r="N447" s="72"/>
      <c r="O447" s="2"/>
    </row>
    <row r="448" spans="9:15" ht="12.75" customHeight="1" x14ac:dyDescent="0.2">
      <c r="I448" s="2"/>
      <c r="J448" s="2"/>
      <c r="L448" s="2"/>
      <c r="M448" s="72"/>
      <c r="N448" s="72"/>
      <c r="O448" s="2"/>
    </row>
    <row r="449" spans="9:15" ht="12.75" customHeight="1" x14ac:dyDescent="0.2">
      <c r="I449" s="2"/>
      <c r="J449" s="2"/>
      <c r="L449" s="2"/>
      <c r="M449" s="72"/>
      <c r="N449" s="72"/>
      <c r="O449" s="2"/>
    </row>
    <row r="450" spans="9:15" ht="12.75" customHeight="1" x14ac:dyDescent="0.2">
      <c r="I450" s="2"/>
      <c r="J450" s="2"/>
      <c r="L450" s="2"/>
      <c r="M450" s="72"/>
      <c r="N450" s="72"/>
      <c r="O450" s="2"/>
    </row>
    <row r="451" spans="9:15" ht="12.75" customHeight="1" x14ac:dyDescent="0.2">
      <c r="I451" s="2"/>
      <c r="J451" s="2"/>
      <c r="L451" s="2"/>
      <c r="M451" s="72"/>
      <c r="N451" s="72"/>
      <c r="O451" s="2"/>
    </row>
    <row r="452" spans="9:15" ht="12.75" customHeight="1" x14ac:dyDescent="0.2">
      <c r="I452" s="2"/>
      <c r="J452" s="2"/>
      <c r="L452" s="2"/>
      <c r="M452" s="72"/>
      <c r="N452" s="72"/>
      <c r="O452" s="2"/>
    </row>
    <row r="453" spans="9:15" ht="12.75" customHeight="1" x14ac:dyDescent="0.2">
      <c r="I453" s="2"/>
      <c r="J453" s="2"/>
      <c r="L453" s="2"/>
      <c r="M453" s="72"/>
      <c r="N453" s="72"/>
      <c r="O453" s="2"/>
    </row>
    <row r="454" spans="9:15" ht="12.75" customHeight="1" x14ac:dyDescent="0.2">
      <c r="I454" s="2"/>
      <c r="J454" s="2"/>
      <c r="L454" s="2"/>
      <c r="M454" s="72"/>
      <c r="N454" s="72"/>
      <c r="O454" s="2"/>
    </row>
    <row r="455" spans="9:15" ht="12.75" customHeight="1" x14ac:dyDescent="0.2">
      <c r="I455" s="2"/>
      <c r="J455" s="2"/>
      <c r="L455" s="2"/>
      <c r="M455" s="72"/>
      <c r="N455" s="72"/>
      <c r="O455" s="2"/>
    </row>
    <row r="456" spans="9:15" ht="12.75" customHeight="1" x14ac:dyDescent="0.2">
      <c r="I456" s="2"/>
      <c r="J456" s="2"/>
      <c r="L456" s="2"/>
      <c r="M456" s="72"/>
      <c r="N456" s="72"/>
      <c r="O456" s="2"/>
    </row>
    <row r="457" spans="9:15" ht="12.75" customHeight="1" x14ac:dyDescent="0.2">
      <c r="I457" s="2"/>
      <c r="J457" s="2"/>
      <c r="L457" s="2"/>
      <c r="M457" s="72"/>
      <c r="N457" s="72"/>
      <c r="O457" s="2"/>
    </row>
    <row r="458" spans="9:15" ht="12.75" customHeight="1" x14ac:dyDescent="0.2">
      <c r="I458" s="2"/>
      <c r="J458" s="2"/>
      <c r="L458" s="2"/>
      <c r="M458" s="72"/>
      <c r="N458" s="72"/>
      <c r="O458" s="2"/>
    </row>
    <row r="459" spans="9:15" ht="12.75" customHeight="1" x14ac:dyDescent="0.2">
      <c r="I459" s="2"/>
      <c r="J459" s="2"/>
      <c r="L459" s="2"/>
      <c r="M459" s="72"/>
      <c r="N459" s="72"/>
      <c r="O459" s="2"/>
    </row>
    <row r="460" spans="9:15" ht="12.75" customHeight="1" x14ac:dyDescent="0.2">
      <c r="I460" s="2"/>
      <c r="J460" s="2"/>
      <c r="L460" s="2"/>
      <c r="M460" s="72"/>
      <c r="N460" s="72"/>
      <c r="O460" s="2"/>
    </row>
    <row r="461" spans="9:15" ht="12.75" customHeight="1" x14ac:dyDescent="0.2">
      <c r="I461" s="2"/>
      <c r="J461" s="2"/>
      <c r="L461" s="2"/>
      <c r="M461" s="72"/>
      <c r="N461" s="72"/>
      <c r="O461" s="2"/>
    </row>
    <row r="462" spans="9:15" ht="12.75" customHeight="1" x14ac:dyDescent="0.2">
      <c r="I462" s="2"/>
      <c r="J462" s="2"/>
      <c r="L462" s="2"/>
      <c r="M462" s="72"/>
      <c r="N462" s="72"/>
      <c r="O462" s="2"/>
    </row>
    <row r="463" spans="9:15" ht="12.75" customHeight="1" x14ac:dyDescent="0.2">
      <c r="I463" s="2"/>
      <c r="J463" s="2"/>
      <c r="L463" s="2"/>
      <c r="M463" s="72"/>
      <c r="N463" s="72"/>
      <c r="O463" s="2"/>
    </row>
    <row r="464" spans="9:15" ht="12.75" customHeight="1" x14ac:dyDescent="0.2">
      <c r="I464" s="2"/>
      <c r="J464" s="2"/>
      <c r="L464" s="2"/>
      <c r="M464" s="72"/>
      <c r="N464" s="72"/>
      <c r="O464" s="2"/>
    </row>
    <row r="465" spans="9:15" ht="12.75" customHeight="1" x14ac:dyDescent="0.2">
      <c r="I465" s="2"/>
      <c r="J465" s="2"/>
      <c r="L465" s="2"/>
      <c r="M465" s="72"/>
      <c r="N465" s="72"/>
      <c r="O465" s="2"/>
    </row>
    <row r="466" spans="9:15" ht="12.75" customHeight="1" x14ac:dyDescent="0.2">
      <c r="I466" s="2"/>
      <c r="J466" s="2"/>
      <c r="L466" s="2"/>
      <c r="M466" s="72"/>
      <c r="N466" s="72"/>
      <c r="O466" s="2"/>
    </row>
    <row r="467" spans="9:15" ht="12.75" customHeight="1" x14ac:dyDescent="0.2">
      <c r="I467" s="2"/>
      <c r="J467" s="2"/>
      <c r="L467" s="2"/>
      <c r="M467" s="72"/>
      <c r="N467" s="72"/>
      <c r="O467" s="2"/>
    </row>
    <row r="468" spans="9:15" ht="12.75" customHeight="1" x14ac:dyDescent="0.2">
      <c r="I468" s="2"/>
      <c r="J468" s="2"/>
      <c r="L468" s="2"/>
      <c r="M468" s="72"/>
      <c r="N468" s="72"/>
      <c r="O468" s="2"/>
    </row>
    <row r="469" spans="9:15" ht="12.75" customHeight="1" x14ac:dyDescent="0.2">
      <c r="I469" s="2"/>
      <c r="J469" s="2"/>
      <c r="L469" s="2"/>
      <c r="M469" s="72"/>
      <c r="N469" s="72"/>
      <c r="O469" s="2"/>
    </row>
    <row r="470" spans="9:15" ht="12.75" customHeight="1" x14ac:dyDescent="0.2">
      <c r="I470" s="2"/>
      <c r="J470" s="2"/>
      <c r="L470" s="2"/>
      <c r="M470" s="72"/>
      <c r="N470" s="72"/>
      <c r="O470" s="2"/>
    </row>
    <row r="471" spans="9:15" ht="12.75" customHeight="1" x14ac:dyDescent="0.2">
      <c r="I471" s="2"/>
      <c r="J471" s="2"/>
      <c r="L471" s="2"/>
      <c r="M471" s="72"/>
      <c r="N471" s="72"/>
      <c r="O471" s="2"/>
    </row>
    <row r="472" spans="9:15" ht="12.75" customHeight="1" x14ac:dyDescent="0.2">
      <c r="I472" s="2"/>
      <c r="J472" s="2"/>
      <c r="L472" s="2"/>
      <c r="M472" s="72"/>
      <c r="N472" s="72"/>
      <c r="O472" s="2"/>
    </row>
    <row r="473" spans="9:15" ht="12.75" customHeight="1" x14ac:dyDescent="0.2">
      <c r="I473" s="2"/>
      <c r="J473" s="2"/>
      <c r="L473" s="2"/>
      <c r="M473" s="72"/>
      <c r="N473" s="72"/>
      <c r="O473" s="2"/>
    </row>
    <row r="474" spans="9:15" ht="12.75" customHeight="1" x14ac:dyDescent="0.2">
      <c r="I474" s="2"/>
      <c r="J474" s="2"/>
      <c r="L474" s="2"/>
      <c r="M474" s="72"/>
      <c r="N474" s="72"/>
      <c r="O474" s="2"/>
    </row>
    <row r="475" spans="9:15" ht="12.75" customHeight="1" x14ac:dyDescent="0.2">
      <c r="I475" s="2"/>
      <c r="J475" s="2"/>
      <c r="L475" s="2"/>
      <c r="M475" s="72"/>
      <c r="N475" s="72"/>
      <c r="O475" s="2"/>
    </row>
    <row r="476" spans="9:15" ht="12.75" customHeight="1" x14ac:dyDescent="0.2">
      <c r="I476" s="2"/>
      <c r="J476" s="2"/>
      <c r="L476" s="2"/>
      <c r="M476" s="72"/>
      <c r="N476" s="72"/>
      <c r="O476" s="2"/>
    </row>
    <row r="477" spans="9:15" ht="12.75" customHeight="1" x14ac:dyDescent="0.2">
      <c r="I477" s="2"/>
      <c r="J477" s="2"/>
      <c r="L477" s="2"/>
      <c r="M477" s="72"/>
      <c r="N477" s="72"/>
      <c r="O477" s="2"/>
    </row>
    <row r="478" spans="9:15" ht="12.75" customHeight="1" x14ac:dyDescent="0.2">
      <c r="I478" s="2"/>
      <c r="J478" s="2"/>
      <c r="L478" s="2"/>
      <c r="M478" s="72"/>
      <c r="N478" s="72"/>
      <c r="O478" s="2"/>
    </row>
    <row r="479" spans="9:15" ht="12.75" customHeight="1" x14ac:dyDescent="0.2">
      <c r="I479" s="2"/>
      <c r="J479" s="2"/>
      <c r="L479" s="2"/>
      <c r="M479" s="72"/>
      <c r="N479" s="72"/>
      <c r="O479" s="2"/>
    </row>
    <row r="480" spans="9:15" ht="12.75" customHeight="1" x14ac:dyDescent="0.2">
      <c r="I480" s="2"/>
      <c r="J480" s="2"/>
      <c r="L480" s="2"/>
      <c r="M480" s="72"/>
      <c r="N480" s="72"/>
      <c r="O480" s="2"/>
    </row>
    <row r="481" spans="9:15" ht="12.75" customHeight="1" x14ac:dyDescent="0.2">
      <c r="I481" s="2"/>
      <c r="J481" s="2"/>
      <c r="L481" s="2"/>
      <c r="M481" s="72"/>
      <c r="N481" s="72"/>
      <c r="O481" s="2"/>
    </row>
    <row r="482" spans="9:15" ht="12.75" customHeight="1" x14ac:dyDescent="0.2">
      <c r="I482" s="2"/>
      <c r="J482" s="2"/>
      <c r="L482" s="2"/>
      <c r="M482" s="72"/>
      <c r="N482" s="72"/>
      <c r="O482" s="2"/>
    </row>
    <row r="483" spans="9:15" ht="12.75" customHeight="1" x14ac:dyDescent="0.2">
      <c r="I483" s="2"/>
      <c r="J483" s="2"/>
      <c r="L483" s="2"/>
      <c r="M483" s="72"/>
      <c r="N483" s="72"/>
      <c r="O483" s="2"/>
    </row>
    <row r="484" spans="9:15" ht="12.75" customHeight="1" x14ac:dyDescent="0.2">
      <c r="I484" s="2"/>
      <c r="J484" s="2"/>
      <c r="L484" s="2"/>
      <c r="M484" s="72"/>
      <c r="N484" s="72"/>
      <c r="O484" s="2"/>
    </row>
    <row r="485" spans="9:15" ht="12.75" customHeight="1" x14ac:dyDescent="0.2">
      <c r="I485" s="2"/>
      <c r="J485" s="2"/>
      <c r="L485" s="2"/>
      <c r="M485" s="72"/>
      <c r="N485" s="72"/>
      <c r="O485" s="2"/>
    </row>
    <row r="486" spans="9:15" ht="12.75" customHeight="1" x14ac:dyDescent="0.2">
      <c r="I486" s="2"/>
      <c r="J486" s="2"/>
      <c r="L486" s="2"/>
      <c r="M486" s="72"/>
      <c r="N486" s="72"/>
      <c r="O486" s="2"/>
    </row>
    <row r="487" spans="9:15" ht="12.75" customHeight="1" x14ac:dyDescent="0.2">
      <c r="I487" s="2"/>
      <c r="J487" s="2"/>
      <c r="L487" s="2"/>
      <c r="M487" s="72"/>
      <c r="N487" s="72"/>
      <c r="O487" s="2"/>
    </row>
    <row r="488" spans="9:15" ht="12.75" customHeight="1" x14ac:dyDescent="0.2">
      <c r="I488" s="2"/>
      <c r="J488" s="2"/>
      <c r="L488" s="2"/>
      <c r="M488" s="72"/>
      <c r="N488" s="72"/>
      <c r="O488" s="2"/>
    </row>
    <row r="489" spans="9:15" ht="12.75" customHeight="1" x14ac:dyDescent="0.2">
      <c r="I489" s="2"/>
      <c r="J489" s="2"/>
      <c r="L489" s="2"/>
      <c r="M489" s="72"/>
      <c r="N489" s="72"/>
      <c r="O489" s="2"/>
    </row>
    <row r="490" spans="9:15" ht="12.75" customHeight="1" x14ac:dyDescent="0.2">
      <c r="I490" s="2"/>
      <c r="J490" s="2"/>
      <c r="L490" s="2"/>
      <c r="M490" s="72"/>
      <c r="N490" s="72"/>
      <c r="O490" s="2"/>
    </row>
    <row r="491" spans="9:15" ht="12.75" customHeight="1" x14ac:dyDescent="0.2">
      <c r="I491" s="2"/>
      <c r="J491" s="2"/>
      <c r="L491" s="2"/>
      <c r="M491" s="72"/>
      <c r="N491" s="72"/>
      <c r="O491" s="2"/>
    </row>
    <row r="492" spans="9:15" ht="12.75" customHeight="1" x14ac:dyDescent="0.2">
      <c r="I492" s="2"/>
      <c r="J492" s="2"/>
      <c r="L492" s="2"/>
      <c r="M492" s="72"/>
      <c r="N492" s="72"/>
      <c r="O492" s="2"/>
    </row>
    <row r="493" spans="9:15" ht="12.75" customHeight="1" x14ac:dyDescent="0.2">
      <c r="I493" s="2"/>
      <c r="J493" s="2"/>
      <c r="L493" s="2"/>
      <c r="M493" s="72"/>
      <c r="N493" s="72"/>
      <c r="O493" s="2"/>
    </row>
    <row r="494" spans="9:15" ht="12.75" customHeight="1" x14ac:dyDescent="0.2">
      <c r="I494" s="2"/>
      <c r="J494" s="2"/>
      <c r="L494" s="2"/>
      <c r="M494" s="72"/>
      <c r="N494" s="72"/>
      <c r="O494" s="2"/>
    </row>
    <row r="495" spans="9:15" ht="12.75" customHeight="1" x14ac:dyDescent="0.2">
      <c r="I495" s="2"/>
      <c r="J495" s="2"/>
      <c r="L495" s="2"/>
      <c r="M495" s="72"/>
      <c r="N495" s="72"/>
      <c r="O495" s="2"/>
    </row>
    <row r="496" spans="9:15" ht="12.75" customHeight="1" x14ac:dyDescent="0.2">
      <c r="I496" s="2"/>
      <c r="J496" s="2"/>
      <c r="L496" s="2"/>
      <c r="M496" s="72"/>
      <c r="N496" s="72"/>
      <c r="O496" s="2"/>
    </row>
    <row r="497" spans="9:15" ht="12.75" customHeight="1" x14ac:dyDescent="0.2">
      <c r="I497" s="2"/>
      <c r="J497" s="2"/>
      <c r="L497" s="2"/>
      <c r="M497" s="72"/>
      <c r="N497" s="72"/>
      <c r="O497" s="2"/>
    </row>
    <row r="498" spans="9:15" ht="12.75" customHeight="1" x14ac:dyDescent="0.2">
      <c r="I498" s="2"/>
      <c r="J498" s="2"/>
      <c r="L498" s="2"/>
      <c r="M498" s="72"/>
      <c r="N498" s="72"/>
      <c r="O498" s="2"/>
    </row>
    <row r="499" spans="9:15" ht="12.75" customHeight="1" x14ac:dyDescent="0.2">
      <c r="I499" s="2"/>
      <c r="J499" s="2"/>
      <c r="L499" s="2"/>
      <c r="M499" s="72"/>
      <c r="N499" s="72"/>
      <c r="O499" s="2"/>
    </row>
    <row r="500" spans="9:15" ht="12.75" customHeight="1" x14ac:dyDescent="0.2">
      <c r="I500" s="2"/>
      <c r="J500" s="2"/>
      <c r="L500" s="2"/>
      <c r="M500" s="72"/>
      <c r="N500" s="72"/>
      <c r="O500" s="2"/>
    </row>
    <row r="501" spans="9:15" ht="12.75" customHeight="1" x14ac:dyDescent="0.2">
      <c r="I501" s="2"/>
      <c r="J501" s="2"/>
      <c r="L501" s="2"/>
      <c r="M501" s="72"/>
      <c r="N501" s="72"/>
      <c r="O501" s="2"/>
    </row>
    <row r="502" spans="9:15" ht="12.75" customHeight="1" x14ac:dyDescent="0.2">
      <c r="I502" s="2"/>
      <c r="J502" s="2"/>
      <c r="L502" s="2"/>
      <c r="M502" s="72"/>
      <c r="N502" s="72"/>
      <c r="O502" s="2"/>
    </row>
    <row r="503" spans="9:15" ht="12.75" customHeight="1" x14ac:dyDescent="0.2">
      <c r="I503" s="2"/>
      <c r="J503" s="2"/>
      <c r="L503" s="2"/>
      <c r="M503" s="72"/>
      <c r="N503" s="72"/>
      <c r="O503" s="2"/>
    </row>
    <row r="504" spans="9:15" ht="12.75" customHeight="1" x14ac:dyDescent="0.2">
      <c r="I504" s="2"/>
      <c r="J504" s="2"/>
      <c r="L504" s="2"/>
      <c r="M504" s="72"/>
      <c r="N504" s="72"/>
      <c r="O504" s="2"/>
    </row>
    <row r="505" spans="9:15" ht="12.75" customHeight="1" x14ac:dyDescent="0.2">
      <c r="I505" s="2"/>
      <c r="J505" s="2"/>
      <c r="L505" s="2"/>
      <c r="M505" s="72"/>
      <c r="N505" s="72"/>
      <c r="O505" s="2"/>
    </row>
    <row r="506" spans="9:15" ht="12.75" customHeight="1" x14ac:dyDescent="0.2">
      <c r="I506" s="2"/>
      <c r="J506" s="2"/>
      <c r="L506" s="2"/>
      <c r="M506" s="72"/>
      <c r="N506" s="72"/>
      <c r="O506" s="2"/>
    </row>
    <row r="507" spans="9:15" ht="12.75" customHeight="1" x14ac:dyDescent="0.2">
      <c r="I507" s="2"/>
      <c r="J507" s="2"/>
      <c r="L507" s="2"/>
      <c r="M507" s="72"/>
      <c r="N507" s="72"/>
      <c r="O507" s="2"/>
    </row>
    <row r="508" spans="9:15" ht="12.75" customHeight="1" x14ac:dyDescent="0.2">
      <c r="I508" s="2"/>
      <c r="J508" s="2"/>
      <c r="L508" s="2"/>
      <c r="M508" s="72"/>
      <c r="N508" s="72"/>
      <c r="O508" s="2"/>
    </row>
    <row r="509" spans="9:15" ht="12.75" customHeight="1" x14ac:dyDescent="0.2">
      <c r="I509" s="2"/>
      <c r="J509" s="2"/>
      <c r="L509" s="2"/>
      <c r="M509" s="72"/>
      <c r="N509" s="72"/>
      <c r="O509" s="2"/>
    </row>
    <row r="510" spans="9:15" ht="12.75" customHeight="1" x14ac:dyDescent="0.2">
      <c r="I510" s="2"/>
      <c r="J510" s="2"/>
      <c r="L510" s="2"/>
      <c r="M510" s="72"/>
      <c r="N510" s="72"/>
      <c r="O510" s="2"/>
    </row>
    <row r="511" spans="9:15" ht="12.75" customHeight="1" x14ac:dyDescent="0.2">
      <c r="I511" s="2"/>
      <c r="J511" s="2"/>
      <c r="L511" s="2"/>
      <c r="M511" s="72"/>
      <c r="N511" s="72"/>
      <c r="O511" s="2"/>
    </row>
    <row r="512" spans="9:15" ht="12.75" customHeight="1" x14ac:dyDescent="0.2">
      <c r="I512" s="2"/>
      <c r="J512" s="2"/>
      <c r="L512" s="2"/>
      <c r="M512" s="72"/>
      <c r="N512" s="72"/>
      <c r="O512" s="2"/>
    </row>
    <row r="513" spans="9:15" ht="12.75" customHeight="1" x14ac:dyDescent="0.2">
      <c r="I513" s="2"/>
      <c r="J513" s="2"/>
      <c r="L513" s="2"/>
      <c r="M513" s="72"/>
      <c r="N513" s="72"/>
      <c r="O513" s="2"/>
    </row>
    <row r="514" spans="9:15" ht="12.75" customHeight="1" x14ac:dyDescent="0.2">
      <c r="I514" s="2"/>
      <c r="J514" s="2"/>
      <c r="L514" s="2"/>
      <c r="M514" s="72"/>
      <c r="N514" s="72"/>
      <c r="O514" s="2"/>
    </row>
    <row r="515" spans="9:15" ht="12.75" customHeight="1" x14ac:dyDescent="0.2">
      <c r="I515" s="2"/>
      <c r="J515" s="2"/>
      <c r="L515" s="2"/>
      <c r="M515" s="72"/>
      <c r="N515" s="72"/>
      <c r="O515" s="2"/>
    </row>
    <row r="516" spans="9:15" ht="12.75" customHeight="1" x14ac:dyDescent="0.2">
      <c r="I516" s="2"/>
      <c r="J516" s="2"/>
      <c r="L516" s="2"/>
      <c r="M516" s="72"/>
      <c r="N516" s="72"/>
      <c r="O516" s="2"/>
    </row>
    <row r="517" spans="9:15" ht="12.75" customHeight="1" x14ac:dyDescent="0.2">
      <c r="I517" s="2"/>
      <c r="J517" s="2"/>
      <c r="L517" s="2"/>
      <c r="M517" s="72"/>
      <c r="N517" s="72"/>
      <c r="O517" s="2"/>
    </row>
    <row r="518" spans="9:15" ht="12.75" customHeight="1" x14ac:dyDescent="0.2">
      <c r="I518" s="2"/>
      <c r="J518" s="2"/>
      <c r="L518" s="2"/>
      <c r="M518" s="72"/>
      <c r="N518" s="72"/>
      <c r="O518" s="2"/>
    </row>
    <row r="519" spans="9:15" ht="12.75" customHeight="1" x14ac:dyDescent="0.2">
      <c r="I519" s="2"/>
      <c r="J519" s="2"/>
      <c r="L519" s="2"/>
      <c r="M519" s="72"/>
      <c r="N519" s="72"/>
      <c r="O519" s="2"/>
    </row>
    <row r="520" spans="9:15" ht="12.75" customHeight="1" x14ac:dyDescent="0.2">
      <c r="I520" s="2"/>
      <c r="J520" s="2"/>
      <c r="L520" s="2"/>
      <c r="M520" s="72"/>
      <c r="N520" s="72"/>
      <c r="O520" s="2"/>
    </row>
    <row r="521" spans="9:15" ht="12.75" customHeight="1" x14ac:dyDescent="0.2">
      <c r="I521" s="2"/>
      <c r="J521" s="2"/>
      <c r="L521" s="2"/>
      <c r="M521" s="72"/>
      <c r="N521" s="72"/>
      <c r="O521" s="2"/>
    </row>
    <row r="522" spans="9:15" ht="12.75" customHeight="1" x14ac:dyDescent="0.2">
      <c r="I522" s="2"/>
      <c r="J522" s="2"/>
      <c r="L522" s="2"/>
      <c r="M522" s="72"/>
      <c r="N522" s="72"/>
      <c r="O522" s="2"/>
    </row>
    <row r="523" spans="9:15" ht="12.75" customHeight="1" x14ac:dyDescent="0.2">
      <c r="I523" s="2"/>
      <c r="J523" s="2"/>
      <c r="L523" s="2"/>
      <c r="M523" s="72"/>
      <c r="N523" s="72"/>
      <c r="O523" s="2"/>
    </row>
    <row r="524" spans="9:15" ht="12.75" customHeight="1" x14ac:dyDescent="0.2">
      <c r="I524" s="2"/>
      <c r="J524" s="2"/>
      <c r="L524" s="2"/>
      <c r="M524" s="72"/>
      <c r="N524" s="72"/>
      <c r="O524" s="2"/>
    </row>
    <row r="525" spans="9:15" ht="12.75" customHeight="1" x14ac:dyDescent="0.2">
      <c r="I525" s="2"/>
      <c r="J525" s="2"/>
      <c r="L525" s="2"/>
      <c r="M525" s="72"/>
      <c r="N525" s="72"/>
      <c r="O525" s="2"/>
    </row>
    <row r="526" spans="9:15" ht="12.75" customHeight="1" x14ac:dyDescent="0.2">
      <c r="I526" s="2"/>
      <c r="J526" s="2"/>
      <c r="L526" s="2"/>
      <c r="M526" s="72"/>
      <c r="N526" s="72"/>
      <c r="O526" s="2"/>
    </row>
    <row r="527" spans="9:15" ht="12.75" customHeight="1" x14ac:dyDescent="0.2">
      <c r="I527" s="2"/>
      <c r="J527" s="2"/>
      <c r="L527" s="2"/>
      <c r="M527" s="72"/>
      <c r="N527" s="72"/>
      <c r="O527" s="2"/>
    </row>
    <row r="528" spans="9:15" ht="12.75" customHeight="1" x14ac:dyDescent="0.2">
      <c r="I528" s="2"/>
      <c r="J528" s="2"/>
      <c r="L528" s="2"/>
      <c r="M528" s="72"/>
      <c r="N528" s="72"/>
      <c r="O528" s="2"/>
    </row>
    <row r="529" spans="9:15" ht="12.75" customHeight="1" x14ac:dyDescent="0.2">
      <c r="I529" s="2"/>
      <c r="J529" s="2"/>
      <c r="L529" s="2"/>
      <c r="M529" s="72"/>
      <c r="N529" s="72"/>
      <c r="O529" s="2"/>
    </row>
    <row r="530" spans="9:15" ht="12.75" customHeight="1" x14ac:dyDescent="0.2">
      <c r="I530" s="2"/>
      <c r="J530" s="2"/>
      <c r="L530" s="2"/>
      <c r="M530" s="72"/>
      <c r="N530" s="72"/>
      <c r="O530" s="2"/>
    </row>
    <row r="531" spans="9:15" ht="12.75" customHeight="1" x14ac:dyDescent="0.2">
      <c r="I531" s="2"/>
      <c r="J531" s="2"/>
      <c r="L531" s="2"/>
      <c r="M531" s="72"/>
      <c r="N531" s="72"/>
      <c r="O531" s="2"/>
    </row>
    <row r="532" spans="9:15" ht="12.75" customHeight="1" x14ac:dyDescent="0.2">
      <c r="I532" s="2"/>
      <c r="J532" s="2"/>
      <c r="L532" s="2"/>
      <c r="M532" s="72"/>
      <c r="N532" s="72"/>
      <c r="O532" s="2"/>
    </row>
    <row r="533" spans="9:15" ht="12.75" customHeight="1" x14ac:dyDescent="0.2">
      <c r="I533" s="2"/>
      <c r="J533" s="2"/>
      <c r="L533" s="2"/>
      <c r="M533" s="72"/>
      <c r="N533" s="72"/>
      <c r="O533" s="2"/>
    </row>
    <row r="534" spans="9:15" ht="12.75" customHeight="1" x14ac:dyDescent="0.2">
      <c r="I534" s="2"/>
      <c r="J534" s="2"/>
      <c r="L534" s="2"/>
      <c r="M534" s="72"/>
      <c r="N534" s="72"/>
      <c r="O534" s="2"/>
    </row>
    <row r="535" spans="9:15" ht="12.75" customHeight="1" x14ac:dyDescent="0.2">
      <c r="I535" s="2"/>
      <c r="J535" s="2"/>
      <c r="L535" s="2"/>
      <c r="M535" s="72"/>
      <c r="N535" s="72"/>
      <c r="O535" s="2"/>
    </row>
    <row r="536" spans="9:15" ht="12.75" customHeight="1" x14ac:dyDescent="0.2">
      <c r="I536" s="2"/>
      <c r="J536" s="2"/>
      <c r="L536" s="2"/>
      <c r="M536" s="72"/>
      <c r="N536" s="72"/>
      <c r="O536" s="2"/>
    </row>
    <row r="537" spans="9:15" ht="12.75" customHeight="1" x14ac:dyDescent="0.2">
      <c r="I537" s="2"/>
      <c r="J537" s="2"/>
      <c r="L537" s="2"/>
      <c r="M537" s="72"/>
      <c r="N537" s="72"/>
      <c r="O537" s="2"/>
    </row>
    <row r="538" spans="9:15" ht="12.75" customHeight="1" x14ac:dyDescent="0.2">
      <c r="I538" s="2"/>
      <c r="J538" s="2"/>
      <c r="L538" s="2"/>
      <c r="M538" s="72"/>
      <c r="N538" s="72"/>
      <c r="O538" s="2"/>
    </row>
    <row r="539" spans="9:15" ht="12.75" customHeight="1" x14ac:dyDescent="0.2">
      <c r="I539" s="2"/>
      <c r="J539" s="2"/>
      <c r="L539" s="2"/>
      <c r="M539" s="72"/>
      <c r="N539" s="72"/>
      <c r="O539" s="2"/>
    </row>
    <row r="540" spans="9:15" ht="12.75" customHeight="1" x14ac:dyDescent="0.2">
      <c r="I540" s="2"/>
      <c r="J540" s="2"/>
      <c r="L540" s="2"/>
      <c r="M540" s="72"/>
      <c r="N540" s="72"/>
      <c r="O540" s="2"/>
    </row>
    <row r="541" spans="9:15" ht="12.75" customHeight="1" x14ac:dyDescent="0.2">
      <c r="I541" s="2"/>
      <c r="J541" s="2"/>
      <c r="L541" s="2"/>
      <c r="M541" s="72"/>
      <c r="N541" s="72"/>
      <c r="O541" s="2"/>
    </row>
    <row r="542" spans="9:15" ht="12.75" customHeight="1" x14ac:dyDescent="0.2">
      <c r="I542" s="2"/>
      <c r="J542" s="2"/>
      <c r="L542" s="2"/>
      <c r="M542" s="72"/>
      <c r="N542" s="72"/>
      <c r="O542" s="2"/>
    </row>
    <row r="543" spans="9:15" ht="12.75" customHeight="1" x14ac:dyDescent="0.2">
      <c r="I543" s="2"/>
      <c r="J543" s="2"/>
      <c r="L543" s="2"/>
      <c r="M543" s="72"/>
      <c r="N543" s="72"/>
      <c r="O543" s="2"/>
    </row>
    <row r="544" spans="9:15" ht="12.75" customHeight="1" x14ac:dyDescent="0.2">
      <c r="I544" s="2"/>
      <c r="J544" s="2"/>
      <c r="L544" s="2"/>
      <c r="M544" s="72"/>
      <c r="N544" s="72"/>
      <c r="O544" s="2"/>
    </row>
    <row r="545" spans="9:15" ht="12.75" customHeight="1" x14ac:dyDescent="0.2">
      <c r="I545" s="2"/>
      <c r="J545" s="2"/>
      <c r="L545" s="2"/>
      <c r="M545" s="72"/>
      <c r="N545" s="72"/>
      <c r="O545" s="2"/>
    </row>
    <row r="546" spans="9:15" ht="12.75" customHeight="1" x14ac:dyDescent="0.2">
      <c r="I546" s="2"/>
      <c r="J546" s="2"/>
      <c r="L546" s="2"/>
      <c r="M546" s="72"/>
      <c r="N546" s="72"/>
      <c r="O546" s="2"/>
    </row>
    <row r="547" spans="9:15" ht="12.75" customHeight="1" x14ac:dyDescent="0.2">
      <c r="I547" s="2"/>
      <c r="J547" s="2"/>
      <c r="L547" s="2"/>
      <c r="M547" s="72"/>
      <c r="N547" s="72"/>
      <c r="O547" s="2"/>
    </row>
    <row r="548" spans="9:15" ht="12.75" customHeight="1" x14ac:dyDescent="0.2">
      <c r="I548" s="2"/>
      <c r="J548" s="2"/>
      <c r="L548" s="2"/>
      <c r="M548" s="72"/>
      <c r="N548" s="72"/>
      <c r="O548" s="2"/>
    </row>
    <row r="549" spans="9:15" ht="12.75" customHeight="1" x14ac:dyDescent="0.2">
      <c r="I549" s="2"/>
      <c r="J549" s="2"/>
      <c r="L549" s="2"/>
      <c r="M549" s="72"/>
      <c r="N549" s="72"/>
      <c r="O549" s="2"/>
    </row>
    <row r="550" spans="9:15" ht="12.75" customHeight="1" x14ac:dyDescent="0.2">
      <c r="I550" s="2"/>
      <c r="J550" s="2"/>
      <c r="L550" s="2"/>
      <c r="M550" s="72"/>
      <c r="N550" s="72"/>
      <c r="O550" s="2"/>
    </row>
    <row r="551" spans="9:15" ht="12.75" customHeight="1" x14ac:dyDescent="0.2">
      <c r="I551" s="2"/>
      <c r="J551" s="2"/>
      <c r="L551" s="2"/>
      <c r="M551" s="72"/>
      <c r="N551" s="72"/>
      <c r="O551" s="2"/>
    </row>
    <row r="552" spans="9:15" ht="12.75" customHeight="1" x14ac:dyDescent="0.2">
      <c r="I552" s="2"/>
      <c r="J552" s="2"/>
      <c r="L552" s="2"/>
      <c r="M552" s="72"/>
      <c r="N552" s="72"/>
      <c r="O552" s="2"/>
    </row>
    <row r="553" spans="9:15" ht="12.75" customHeight="1" x14ac:dyDescent="0.2">
      <c r="I553" s="2"/>
      <c r="J553" s="2"/>
      <c r="L553" s="2"/>
      <c r="M553" s="72"/>
      <c r="N553" s="72"/>
      <c r="O553" s="2"/>
    </row>
    <row r="554" spans="9:15" ht="12.75" customHeight="1" x14ac:dyDescent="0.2">
      <c r="I554" s="2"/>
      <c r="J554" s="2"/>
      <c r="L554" s="2"/>
      <c r="M554" s="72"/>
      <c r="N554" s="72"/>
      <c r="O554" s="2"/>
    </row>
    <row r="555" spans="9:15" ht="12.75" customHeight="1" x14ac:dyDescent="0.2">
      <c r="I555" s="2"/>
      <c r="J555" s="2"/>
      <c r="L555" s="2"/>
      <c r="M555" s="72"/>
      <c r="N555" s="72"/>
      <c r="O555" s="2"/>
    </row>
    <row r="556" spans="9:15" ht="12.75" customHeight="1" x14ac:dyDescent="0.2">
      <c r="I556" s="2"/>
      <c r="J556" s="2"/>
      <c r="L556" s="2"/>
      <c r="M556" s="72"/>
      <c r="N556" s="72"/>
      <c r="O556" s="2"/>
    </row>
    <row r="557" spans="9:15" ht="12.75" customHeight="1" x14ac:dyDescent="0.2">
      <c r="I557" s="2"/>
      <c r="J557" s="2"/>
      <c r="L557" s="2"/>
      <c r="M557" s="72"/>
      <c r="N557" s="72"/>
      <c r="O557" s="2"/>
    </row>
    <row r="558" spans="9:15" ht="12.75" customHeight="1" x14ac:dyDescent="0.2">
      <c r="I558" s="2"/>
      <c r="J558" s="2"/>
      <c r="L558" s="2"/>
      <c r="M558" s="72"/>
      <c r="N558" s="72"/>
      <c r="O558" s="2"/>
    </row>
    <row r="559" spans="9:15" ht="12.75" customHeight="1" x14ac:dyDescent="0.2">
      <c r="I559" s="2"/>
      <c r="J559" s="2"/>
      <c r="L559" s="2"/>
      <c r="M559" s="72"/>
      <c r="N559" s="72"/>
      <c r="O559" s="2"/>
    </row>
    <row r="560" spans="9:15" ht="12.75" customHeight="1" x14ac:dyDescent="0.2">
      <c r="I560" s="2"/>
      <c r="J560" s="2"/>
      <c r="L560" s="2"/>
      <c r="M560" s="72"/>
      <c r="N560" s="72"/>
      <c r="O560" s="2"/>
    </row>
    <row r="561" spans="9:15" ht="12.75" customHeight="1" x14ac:dyDescent="0.2">
      <c r="I561" s="2"/>
      <c r="J561" s="2"/>
      <c r="L561" s="2"/>
      <c r="M561" s="72"/>
      <c r="N561" s="72"/>
      <c r="O561" s="2"/>
    </row>
    <row r="562" spans="9:15" ht="12.75" customHeight="1" x14ac:dyDescent="0.2">
      <c r="I562" s="2"/>
      <c r="J562" s="2"/>
      <c r="L562" s="2"/>
      <c r="M562" s="72"/>
      <c r="N562" s="72"/>
      <c r="O562" s="2"/>
    </row>
    <row r="563" spans="9:15" ht="12.75" customHeight="1" x14ac:dyDescent="0.2">
      <c r="I563" s="2"/>
      <c r="J563" s="2"/>
      <c r="L563" s="2"/>
      <c r="M563" s="72"/>
      <c r="N563" s="72"/>
      <c r="O563" s="2"/>
    </row>
    <row r="564" spans="9:15" ht="12.75" customHeight="1" x14ac:dyDescent="0.2">
      <c r="I564" s="2"/>
      <c r="J564" s="2"/>
      <c r="L564" s="2"/>
      <c r="M564" s="72"/>
      <c r="N564" s="72"/>
      <c r="O564" s="2"/>
    </row>
    <row r="565" spans="9:15" ht="12.75" customHeight="1" x14ac:dyDescent="0.2">
      <c r="I565" s="2"/>
      <c r="J565" s="2"/>
      <c r="L565" s="2"/>
      <c r="M565" s="72"/>
      <c r="N565" s="72"/>
      <c r="O565" s="2"/>
    </row>
    <row r="566" spans="9:15" ht="12.75" customHeight="1" x14ac:dyDescent="0.2">
      <c r="I566" s="2"/>
      <c r="J566" s="2"/>
      <c r="L566" s="2"/>
      <c r="M566" s="72"/>
      <c r="N566" s="72"/>
      <c r="O566" s="2"/>
    </row>
    <row r="567" spans="9:15" ht="12.75" customHeight="1" x14ac:dyDescent="0.2">
      <c r="I567" s="2"/>
      <c r="J567" s="2"/>
      <c r="L567" s="2"/>
      <c r="M567" s="72"/>
      <c r="N567" s="72"/>
      <c r="O567" s="2"/>
    </row>
    <row r="568" spans="9:15" ht="12.75" customHeight="1" x14ac:dyDescent="0.2">
      <c r="I568" s="2"/>
      <c r="J568" s="2"/>
      <c r="L568" s="2"/>
      <c r="M568" s="72"/>
      <c r="N568" s="72"/>
      <c r="O568" s="2"/>
    </row>
    <row r="569" spans="9:15" ht="12.75" customHeight="1" x14ac:dyDescent="0.2">
      <c r="I569" s="2"/>
      <c r="J569" s="2"/>
      <c r="L569" s="2"/>
      <c r="M569" s="72"/>
      <c r="N569" s="72"/>
      <c r="O569" s="2"/>
    </row>
    <row r="570" spans="9:15" ht="12.75" customHeight="1" x14ac:dyDescent="0.2">
      <c r="I570" s="2"/>
      <c r="J570" s="2"/>
      <c r="L570" s="2"/>
      <c r="M570" s="72"/>
      <c r="N570" s="72"/>
      <c r="O570" s="2"/>
    </row>
    <row r="571" spans="9:15" ht="12.75" customHeight="1" x14ac:dyDescent="0.2">
      <c r="I571" s="2"/>
      <c r="J571" s="2"/>
      <c r="L571" s="2"/>
      <c r="M571" s="72"/>
      <c r="N571" s="72"/>
      <c r="O571" s="2"/>
    </row>
    <row r="572" spans="9:15" ht="12.75" customHeight="1" x14ac:dyDescent="0.2">
      <c r="I572" s="2"/>
      <c r="J572" s="2"/>
      <c r="L572" s="2"/>
      <c r="M572" s="72"/>
      <c r="N572" s="72"/>
      <c r="O572" s="2"/>
    </row>
    <row r="573" spans="9:15" ht="12.75" customHeight="1" x14ac:dyDescent="0.2">
      <c r="I573" s="2"/>
      <c r="J573" s="2"/>
      <c r="L573" s="2"/>
      <c r="M573" s="72"/>
      <c r="N573" s="72"/>
      <c r="O573" s="2"/>
    </row>
    <row r="574" spans="9:15" ht="12.75" customHeight="1" x14ac:dyDescent="0.2">
      <c r="I574" s="2"/>
      <c r="J574" s="2"/>
      <c r="L574" s="2"/>
      <c r="M574" s="72"/>
      <c r="N574" s="72"/>
      <c r="O574" s="2"/>
    </row>
    <row r="575" spans="9:15" ht="12.75" customHeight="1" x14ac:dyDescent="0.2">
      <c r="I575" s="2"/>
      <c r="J575" s="2"/>
      <c r="L575" s="2"/>
      <c r="M575" s="72"/>
      <c r="N575" s="72"/>
      <c r="O575" s="2"/>
    </row>
    <row r="576" spans="9:15" ht="12.75" customHeight="1" x14ac:dyDescent="0.2">
      <c r="I576" s="2"/>
      <c r="J576" s="2"/>
      <c r="L576" s="2"/>
      <c r="M576" s="72"/>
      <c r="N576" s="72"/>
      <c r="O576" s="2"/>
    </row>
    <row r="577" spans="9:15" ht="12.75" customHeight="1" x14ac:dyDescent="0.2">
      <c r="I577" s="2"/>
      <c r="J577" s="2"/>
      <c r="L577" s="2"/>
      <c r="M577" s="72"/>
      <c r="N577" s="72"/>
      <c r="O577" s="2"/>
    </row>
    <row r="578" spans="9:15" ht="12.75" customHeight="1" x14ac:dyDescent="0.2">
      <c r="I578" s="2"/>
      <c r="J578" s="2"/>
      <c r="L578" s="2"/>
      <c r="M578" s="72"/>
      <c r="N578" s="72"/>
      <c r="O578" s="2"/>
    </row>
    <row r="579" spans="9:15" ht="12.75" customHeight="1" x14ac:dyDescent="0.2">
      <c r="I579" s="2"/>
      <c r="J579" s="2"/>
      <c r="L579" s="2"/>
      <c r="M579" s="72"/>
      <c r="N579" s="72"/>
      <c r="O579" s="2"/>
    </row>
    <row r="580" spans="9:15" ht="12.75" customHeight="1" x14ac:dyDescent="0.2">
      <c r="I580" s="2"/>
      <c r="J580" s="2"/>
      <c r="L580" s="2"/>
      <c r="M580" s="72"/>
      <c r="N580" s="72"/>
      <c r="O580" s="2"/>
    </row>
    <row r="581" spans="9:15" ht="12.75" customHeight="1" x14ac:dyDescent="0.2">
      <c r="I581" s="2"/>
      <c r="J581" s="2"/>
      <c r="L581" s="2"/>
      <c r="M581" s="72"/>
      <c r="N581" s="72"/>
      <c r="O581" s="2"/>
    </row>
    <row r="582" spans="9:15" ht="12.75" customHeight="1" x14ac:dyDescent="0.2">
      <c r="I582" s="2"/>
      <c r="J582" s="2"/>
      <c r="L582" s="2"/>
      <c r="M582" s="72"/>
      <c r="N582" s="72"/>
      <c r="O582" s="2"/>
    </row>
    <row r="583" spans="9:15" ht="12.75" customHeight="1" x14ac:dyDescent="0.2">
      <c r="I583" s="2"/>
      <c r="J583" s="2"/>
      <c r="L583" s="2"/>
      <c r="M583" s="72"/>
      <c r="N583" s="72"/>
      <c r="O583" s="2"/>
    </row>
    <row r="584" spans="9:15" ht="12.75" customHeight="1" x14ac:dyDescent="0.2">
      <c r="I584" s="2"/>
      <c r="J584" s="2"/>
      <c r="L584" s="2"/>
      <c r="M584" s="72"/>
      <c r="N584" s="72"/>
      <c r="O584" s="2"/>
    </row>
    <row r="585" spans="9:15" ht="12.75" customHeight="1" x14ac:dyDescent="0.2">
      <c r="I585" s="2"/>
      <c r="J585" s="2"/>
      <c r="L585" s="2"/>
      <c r="M585" s="72"/>
      <c r="N585" s="72"/>
      <c r="O585" s="2"/>
    </row>
    <row r="586" spans="9:15" ht="12.75" customHeight="1" x14ac:dyDescent="0.2">
      <c r="I586" s="2"/>
      <c r="J586" s="2"/>
      <c r="L586" s="2"/>
      <c r="M586" s="72"/>
      <c r="N586" s="72"/>
      <c r="O586" s="2"/>
    </row>
    <row r="587" spans="9:15" ht="12.75" customHeight="1" x14ac:dyDescent="0.2">
      <c r="I587" s="2"/>
      <c r="J587" s="2"/>
      <c r="L587" s="2"/>
      <c r="M587" s="72"/>
      <c r="N587" s="72"/>
      <c r="O587" s="2"/>
    </row>
    <row r="588" spans="9:15" ht="12.75" customHeight="1" x14ac:dyDescent="0.2">
      <c r="I588" s="2"/>
      <c r="J588" s="2"/>
      <c r="L588" s="2"/>
      <c r="M588" s="72"/>
      <c r="N588" s="72"/>
      <c r="O588" s="2"/>
    </row>
    <row r="589" spans="9:15" ht="12.75" customHeight="1" x14ac:dyDescent="0.2">
      <c r="I589" s="2"/>
      <c r="J589" s="2"/>
      <c r="L589" s="2"/>
      <c r="M589" s="72"/>
      <c r="N589" s="72"/>
      <c r="O589" s="2"/>
    </row>
    <row r="590" spans="9:15" ht="12.75" customHeight="1" x14ac:dyDescent="0.2">
      <c r="I590" s="2"/>
      <c r="J590" s="2"/>
      <c r="L590" s="2"/>
      <c r="M590" s="72"/>
      <c r="N590" s="72"/>
      <c r="O590" s="2"/>
    </row>
    <row r="591" spans="9:15" ht="12.75" customHeight="1" x14ac:dyDescent="0.2">
      <c r="I591" s="2"/>
      <c r="J591" s="2"/>
      <c r="L591" s="2"/>
      <c r="M591" s="72"/>
      <c r="N591" s="72"/>
      <c r="O591" s="2"/>
    </row>
    <row r="592" spans="9:15" ht="12.75" customHeight="1" x14ac:dyDescent="0.2">
      <c r="I592" s="2"/>
      <c r="J592" s="2"/>
      <c r="L592" s="2"/>
      <c r="M592" s="72"/>
      <c r="N592" s="72"/>
      <c r="O592" s="2"/>
    </row>
    <row r="593" spans="9:15" ht="12.75" customHeight="1" x14ac:dyDescent="0.2">
      <c r="I593" s="2"/>
      <c r="J593" s="2"/>
      <c r="L593" s="2"/>
      <c r="M593" s="72"/>
      <c r="N593" s="72"/>
      <c r="O593" s="2"/>
    </row>
    <row r="594" spans="9:15" ht="12.75" customHeight="1" x14ac:dyDescent="0.2">
      <c r="I594" s="2"/>
      <c r="J594" s="2"/>
      <c r="L594" s="2"/>
      <c r="M594" s="72"/>
      <c r="N594" s="72"/>
      <c r="O594" s="2"/>
    </row>
    <row r="595" spans="9:15" ht="12.75" customHeight="1" x14ac:dyDescent="0.2">
      <c r="I595" s="2"/>
      <c r="J595" s="2"/>
      <c r="L595" s="2"/>
      <c r="M595" s="72"/>
      <c r="N595" s="72"/>
      <c r="O595" s="2"/>
    </row>
    <row r="596" spans="9:15" ht="12.75" customHeight="1" x14ac:dyDescent="0.2">
      <c r="I596" s="2"/>
      <c r="J596" s="2"/>
      <c r="L596" s="2"/>
      <c r="M596" s="72"/>
      <c r="N596" s="72"/>
      <c r="O596" s="2"/>
    </row>
    <row r="597" spans="9:15" ht="12.75" customHeight="1" x14ac:dyDescent="0.2">
      <c r="I597" s="2"/>
      <c r="J597" s="2"/>
      <c r="L597" s="2"/>
      <c r="M597" s="72"/>
      <c r="N597" s="72"/>
      <c r="O597" s="2"/>
    </row>
    <row r="598" spans="9:15" ht="12.75" customHeight="1" x14ac:dyDescent="0.2">
      <c r="I598" s="2"/>
      <c r="J598" s="2"/>
      <c r="L598" s="2"/>
      <c r="M598" s="72"/>
      <c r="N598" s="72"/>
      <c r="O598" s="2"/>
    </row>
    <row r="599" spans="9:15" ht="12.75" customHeight="1" x14ac:dyDescent="0.2">
      <c r="I599" s="2"/>
      <c r="J599" s="2"/>
      <c r="L599" s="2"/>
      <c r="M599" s="72"/>
      <c r="N599" s="72"/>
      <c r="O599" s="2"/>
    </row>
    <row r="600" spans="9:15" ht="12.75" customHeight="1" x14ac:dyDescent="0.2">
      <c r="I600" s="2"/>
      <c r="J600" s="2"/>
      <c r="L600" s="2"/>
      <c r="M600" s="72"/>
      <c r="N600" s="72"/>
      <c r="O600" s="2"/>
    </row>
    <row r="601" spans="9:15" ht="12.75" customHeight="1" x14ac:dyDescent="0.2">
      <c r="I601" s="2"/>
      <c r="J601" s="2"/>
      <c r="L601" s="2"/>
      <c r="M601" s="72"/>
      <c r="N601" s="72"/>
      <c r="O601" s="2"/>
    </row>
    <row r="602" spans="9:15" ht="12.75" customHeight="1" x14ac:dyDescent="0.2">
      <c r="I602" s="2"/>
      <c r="J602" s="2"/>
      <c r="L602" s="2"/>
      <c r="M602" s="72"/>
      <c r="N602" s="72"/>
      <c r="O602" s="2"/>
    </row>
    <row r="603" spans="9:15" ht="12.75" customHeight="1" x14ac:dyDescent="0.2">
      <c r="I603" s="2"/>
      <c r="J603" s="2"/>
      <c r="L603" s="2"/>
      <c r="M603" s="72"/>
      <c r="N603" s="72"/>
      <c r="O603" s="2"/>
    </row>
    <row r="604" spans="9:15" ht="12.75" customHeight="1" x14ac:dyDescent="0.2">
      <c r="I604" s="2"/>
      <c r="J604" s="2"/>
      <c r="L604" s="2"/>
      <c r="M604" s="72"/>
      <c r="N604" s="72"/>
      <c r="O604" s="2"/>
    </row>
    <row r="605" spans="9:15" ht="12.75" customHeight="1" x14ac:dyDescent="0.2">
      <c r="I605" s="2"/>
      <c r="J605" s="2"/>
      <c r="L605" s="2"/>
      <c r="M605" s="72"/>
      <c r="N605" s="72"/>
      <c r="O605" s="2"/>
    </row>
    <row r="606" spans="9:15" ht="12.75" customHeight="1" x14ac:dyDescent="0.2">
      <c r="I606" s="2"/>
      <c r="J606" s="2"/>
      <c r="L606" s="2"/>
      <c r="M606" s="72"/>
      <c r="N606" s="72"/>
      <c r="O606" s="2"/>
    </row>
    <row r="607" spans="9:15" ht="12.75" customHeight="1" x14ac:dyDescent="0.2">
      <c r="I607" s="2"/>
      <c r="J607" s="2"/>
      <c r="L607" s="2"/>
      <c r="M607" s="72"/>
      <c r="N607" s="72"/>
      <c r="O607" s="2"/>
    </row>
    <row r="608" spans="9:15" ht="12.75" customHeight="1" x14ac:dyDescent="0.2">
      <c r="I608" s="2"/>
      <c r="J608" s="2"/>
      <c r="L608" s="2"/>
      <c r="M608" s="72"/>
      <c r="N608" s="72"/>
      <c r="O608" s="2"/>
    </row>
    <row r="609" spans="9:15" ht="12.75" customHeight="1" x14ac:dyDescent="0.2">
      <c r="I609" s="2"/>
      <c r="J609" s="2"/>
      <c r="L609" s="2"/>
      <c r="M609" s="72"/>
      <c r="N609" s="72"/>
      <c r="O609" s="2"/>
    </row>
    <row r="610" spans="9:15" ht="12.75" customHeight="1" x14ac:dyDescent="0.2">
      <c r="I610" s="2"/>
      <c r="J610" s="2"/>
      <c r="L610" s="2"/>
      <c r="M610" s="72"/>
      <c r="N610" s="72"/>
      <c r="O610" s="2"/>
    </row>
    <row r="611" spans="9:15" ht="12.75" customHeight="1" x14ac:dyDescent="0.2">
      <c r="I611" s="2"/>
      <c r="J611" s="2"/>
      <c r="L611" s="2"/>
      <c r="M611" s="72"/>
      <c r="N611" s="72"/>
      <c r="O611" s="2"/>
    </row>
    <row r="612" spans="9:15" ht="12.75" customHeight="1" x14ac:dyDescent="0.2">
      <c r="I612" s="2"/>
      <c r="J612" s="2"/>
      <c r="L612" s="2"/>
      <c r="M612" s="72"/>
      <c r="N612" s="72"/>
      <c r="O612" s="2"/>
    </row>
    <row r="613" spans="9:15" ht="12.75" customHeight="1" x14ac:dyDescent="0.2">
      <c r="I613" s="2"/>
      <c r="J613" s="2"/>
      <c r="L613" s="2"/>
      <c r="M613" s="72"/>
      <c r="N613" s="72"/>
      <c r="O613" s="2"/>
    </row>
    <row r="614" spans="9:15" ht="12.75" customHeight="1" x14ac:dyDescent="0.2">
      <c r="I614" s="2"/>
      <c r="J614" s="2"/>
      <c r="L614" s="2"/>
      <c r="M614" s="72"/>
      <c r="N614" s="72"/>
      <c r="O614" s="2"/>
    </row>
    <row r="615" spans="9:15" ht="12.75" customHeight="1" x14ac:dyDescent="0.2">
      <c r="I615" s="2"/>
      <c r="J615" s="2"/>
      <c r="L615" s="2"/>
      <c r="M615" s="72"/>
      <c r="N615" s="72"/>
      <c r="O615" s="2"/>
    </row>
    <row r="616" spans="9:15" ht="12.75" customHeight="1" x14ac:dyDescent="0.2">
      <c r="I616" s="2"/>
      <c r="J616" s="2"/>
      <c r="L616" s="2"/>
      <c r="M616" s="72"/>
      <c r="N616" s="72"/>
      <c r="O616" s="2"/>
    </row>
    <row r="617" spans="9:15" ht="12.75" customHeight="1" x14ac:dyDescent="0.2">
      <c r="I617" s="2"/>
      <c r="J617" s="2"/>
      <c r="L617" s="2"/>
      <c r="M617" s="72"/>
      <c r="N617" s="72"/>
      <c r="O617" s="2"/>
    </row>
    <row r="618" spans="9:15" ht="12.75" customHeight="1" x14ac:dyDescent="0.2">
      <c r="I618" s="2"/>
      <c r="J618" s="2"/>
      <c r="L618" s="2"/>
      <c r="M618" s="72"/>
      <c r="N618" s="72"/>
      <c r="O618" s="2"/>
    </row>
    <row r="619" spans="9:15" ht="12.75" customHeight="1" x14ac:dyDescent="0.2">
      <c r="I619" s="2"/>
      <c r="J619" s="2"/>
      <c r="L619" s="2"/>
      <c r="M619" s="72"/>
      <c r="N619" s="72"/>
      <c r="O619" s="2"/>
    </row>
    <row r="620" spans="9:15" ht="12.75" customHeight="1" x14ac:dyDescent="0.2">
      <c r="I620" s="2"/>
      <c r="J620" s="2"/>
      <c r="L620" s="2"/>
      <c r="M620" s="72"/>
      <c r="N620" s="72"/>
      <c r="O620" s="2"/>
    </row>
    <row r="621" spans="9:15" ht="12.75" customHeight="1" x14ac:dyDescent="0.2">
      <c r="I621" s="2"/>
      <c r="J621" s="2"/>
      <c r="L621" s="2"/>
      <c r="M621" s="72"/>
      <c r="N621" s="72"/>
      <c r="O621" s="2"/>
    </row>
    <row r="622" spans="9:15" ht="12.75" customHeight="1" x14ac:dyDescent="0.2">
      <c r="I622" s="2"/>
      <c r="J622" s="2"/>
      <c r="L622" s="2"/>
      <c r="M622" s="72"/>
      <c r="N622" s="72"/>
      <c r="O622" s="2"/>
    </row>
    <row r="623" spans="9:15" ht="12.75" customHeight="1" x14ac:dyDescent="0.2">
      <c r="I623" s="2"/>
      <c r="J623" s="2"/>
      <c r="L623" s="2"/>
      <c r="M623" s="72"/>
      <c r="N623" s="72"/>
      <c r="O623" s="2"/>
    </row>
    <row r="624" spans="9:15" ht="12.75" customHeight="1" x14ac:dyDescent="0.2">
      <c r="I624" s="2"/>
      <c r="J624" s="2"/>
      <c r="L624" s="2"/>
      <c r="M624" s="72"/>
      <c r="N624" s="72"/>
      <c r="O624" s="2"/>
    </row>
    <row r="625" spans="9:15" ht="12.75" customHeight="1" x14ac:dyDescent="0.2">
      <c r="I625" s="2"/>
      <c r="J625" s="2"/>
      <c r="L625" s="2"/>
      <c r="M625" s="72"/>
      <c r="N625" s="72"/>
      <c r="O625" s="2"/>
    </row>
    <row r="626" spans="9:15" ht="12.75" customHeight="1" x14ac:dyDescent="0.2">
      <c r="I626" s="2"/>
      <c r="J626" s="2"/>
      <c r="L626" s="2"/>
      <c r="M626" s="72"/>
      <c r="N626" s="72"/>
      <c r="O626" s="2"/>
    </row>
    <row r="627" spans="9:15" ht="12.75" customHeight="1" x14ac:dyDescent="0.2">
      <c r="I627" s="2"/>
      <c r="J627" s="2"/>
      <c r="L627" s="2"/>
      <c r="M627" s="72"/>
      <c r="N627" s="72"/>
      <c r="O627" s="2"/>
    </row>
    <row r="628" spans="9:15" ht="12.75" customHeight="1" x14ac:dyDescent="0.2">
      <c r="I628" s="2"/>
      <c r="J628" s="2"/>
      <c r="L628" s="2"/>
      <c r="M628" s="72"/>
      <c r="N628" s="72"/>
      <c r="O628" s="2"/>
    </row>
    <row r="629" spans="9:15" ht="12.75" customHeight="1" x14ac:dyDescent="0.2">
      <c r="I629" s="2"/>
      <c r="J629" s="2"/>
      <c r="L629" s="2"/>
      <c r="M629" s="72"/>
      <c r="N629" s="72"/>
      <c r="O629" s="2"/>
    </row>
    <row r="630" spans="9:15" ht="12.75" customHeight="1" x14ac:dyDescent="0.2">
      <c r="I630" s="2"/>
      <c r="J630" s="2"/>
      <c r="L630" s="2"/>
      <c r="M630" s="72"/>
      <c r="N630" s="72"/>
      <c r="O630" s="2"/>
    </row>
    <row r="631" spans="9:15" ht="12.75" customHeight="1" x14ac:dyDescent="0.2">
      <c r="I631" s="2"/>
      <c r="J631" s="2"/>
      <c r="L631" s="2"/>
      <c r="M631" s="72"/>
      <c r="N631" s="72"/>
      <c r="O631" s="2"/>
    </row>
    <row r="632" spans="9:15" ht="12.75" customHeight="1" x14ac:dyDescent="0.2">
      <c r="I632" s="2"/>
      <c r="J632" s="2"/>
      <c r="L632" s="2"/>
      <c r="M632" s="72"/>
      <c r="N632" s="72"/>
      <c r="O632" s="2"/>
    </row>
    <row r="633" spans="9:15" ht="12.75" customHeight="1" x14ac:dyDescent="0.2">
      <c r="I633" s="2"/>
      <c r="J633" s="2"/>
      <c r="L633" s="2"/>
      <c r="M633" s="72"/>
      <c r="N633" s="72"/>
      <c r="O633" s="2"/>
    </row>
    <row r="634" spans="9:15" ht="12.75" customHeight="1" x14ac:dyDescent="0.2">
      <c r="I634" s="2"/>
      <c r="J634" s="2"/>
      <c r="L634" s="2"/>
      <c r="M634" s="72"/>
      <c r="N634" s="72"/>
      <c r="O634" s="2"/>
    </row>
    <row r="635" spans="9:15" ht="12.75" customHeight="1" x14ac:dyDescent="0.2">
      <c r="I635" s="2"/>
      <c r="J635" s="2"/>
      <c r="L635" s="2"/>
      <c r="M635" s="72"/>
      <c r="N635" s="72"/>
      <c r="O635" s="2"/>
    </row>
    <row r="636" spans="9:15" ht="12.75" customHeight="1" x14ac:dyDescent="0.2">
      <c r="I636" s="2"/>
      <c r="J636" s="2"/>
      <c r="L636" s="2"/>
      <c r="M636" s="72"/>
      <c r="N636" s="72"/>
      <c r="O636" s="2"/>
    </row>
    <row r="637" spans="9:15" ht="12.75" customHeight="1" x14ac:dyDescent="0.2">
      <c r="I637" s="2"/>
      <c r="J637" s="2"/>
      <c r="L637" s="2"/>
      <c r="M637" s="72"/>
      <c r="N637" s="72"/>
      <c r="O637" s="2"/>
    </row>
    <row r="638" spans="9:15" ht="12.75" customHeight="1" x14ac:dyDescent="0.2">
      <c r="I638" s="2"/>
      <c r="J638" s="2"/>
      <c r="L638" s="2"/>
      <c r="M638" s="72"/>
      <c r="N638" s="72"/>
      <c r="O638" s="2"/>
    </row>
    <row r="639" spans="9:15" ht="12.75" customHeight="1" x14ac:dyDescent="0.2">
      <c r="I639" s="2"/>
      <c r="J639" s="2"/>
      <c r="L639" s="2"/>
      <c r="M639" s="72"/>
      <c r="N639" s="72"/>
      <c r="O639" s="2"/>
    </row>
    <row r="640" spans="9:15" ht="12.75" customHeight="1" x14ac:dyDescent="0.2">
      <c r="I640" s="2"/>
      <c r="J640" s="2"/>
      <c r="L640" s="2"/>
      <c r="M640" s="72"/>
      <c r="N640" s="72"/>
      <c r="O640" s="2"/>
    </row>
    <row r="641" spans="9:15" ht="12.75" customHeight="1" x14ac:dyDescent="0.2">
      <c r="I641" s="2"/>
      <c r="J641" s="2"/>
      <c r="L641" s="2"/>
      <c r="M641" s="72"/>
      <c r="N641" s="72"/>
      <c r="O641" s="2"/>
    </row>
    <row r="642" spans="9:15" ht="12.75" customHeight="1" x14ac:dyDescent="0.2">
      <c r="I642" s="2"/>
      <c r="J642" s="2"/>
      <c r="L642" s="2"/>
      <c r="M642" s="72"/>
      <c r="N642" s="72"/>
      <c r="O642" s="2"/>
    </row>
    <row r="643" spans="9:15" ht="12.75" customHeight="1" x14ac:dyDescent="0.2">
      <c r="I643" s="2"/>
      <c r="J643" s="2"/>
      <c r="L643" s="2"/>
      <c r="M643" s="72"/>
      <c r="N643" s="72"/>
      <c r="O643" s="2"/>
    </row>
    <row r="644" spans="9:15" ht="12.75" customHeight="1" x14ac:dyDescent="0.2">
      <c r="I644" s="2"/>
      <c r="J644" s="2"/>
      <c r="L644" s="2"/>
      <c r="M644" s="72"/>
      <c r="N644" s="72"/>
      <c r="O644" s="2"/>
    </row>
    <row r="645" spans="9:15" ht="12.75" customHeight="1" x14ac:dyDescent="0.2">
      <c r="I645" s="2"/>
      <c r="J645" s="2"/>
      <c r="L645" s="2"/>
      <c r="M645" s="72"/>
      <c r="N645" s="72"/>
      <c r="O645" s="2"/>
    </row>
    <row r="646" spans="9:15" ht="12.75" customHeight="1" x14ac:dyDescent="0.2">
      <c r="I646" s="2"/>
      <c r="J646" s="2"/>
      <c r="L646" s="2"/>
      <c r="M646" s="72"/>
      <c r="N646" s="72"/>
      <c r="O646" s="2"/>
    </row>
    <row r="647" spans="9:15" ht="12.75" customHeight="1" x14ac:dyDescent="0.2">
      <c r="I647" s="2"/>
      <c r="J647" s="2"/>
      <c r="L647" s="2"/>
      <c r="M647" s="72"/>
      <c r="N647" s="72"/>
      <c r="O647" s="2"/>
    </row>
    <row r="648" spans="9:15" ht="12.75" customHeight="1" x14ac:dyDescent="0.2">
      <c r="I648" s="2"/>
      <c r="J648" s="2"/>
      <c r="L648" s="2"/>
      <c r="M648" s="72"/>
      <c r="N648" s="72"/>
      <c r="O648" s="2"/>
    </row>
    <row r="649" spans="9:15" ht="12.75" customHeight="1" x14ac:dyDescent="0.2">
      <c r="I649" s="2"/>
      <c r="J649" s="2"/>
      <c r="L649" s="2"/>
      <c r="M649" s="72"/>
      <c r="N649" s="72"/>
      <c r="O649" s="2"/>
    </row>
    <row r="650" spans="9:15" ht="12.75" customHeight="1" x14ac:dyDescent="0.2">
      <c r="I650" s="2"/>
      <c r="J650" s="2"/>
      <c r="L650" s="2"/>
      <c r="M650" s="72"/>
      <c r="N650" s="72"/>
      <c r="O650" s="2"/>
    </row>
    <row r="651" spans="9:15" ht="12.75" customHeight="1" x14ac:dyDescent="0.2">
      <c r="I651" s="2"/>
      <c r="J651" s="2"/>
      <c r="L651" s="2"/>
      <c r="M651" s="72"/>
      <c r="N651" s="72"/>
      <c r="O651" s="2"/>
    </row>
    <row r="652" spans="9:15" ht="12.75" customHeight="1" x14ac:dyDescent="0.2">
      <c r="I652" s="2"/>
      <c r="J652" s="2"/>
      <c r="L652" s="2"/>
      <c r="M652" s="72"/>
      <c r="N652" s="72"/>
      <c r="O652" s="2"/>
    </row>
    <row r="653" spans="9:15" ht="12.75" customHeight="1" x14ac:dyDescent="0.2">
      <c r="I653" s="2"/>
      <c r="J653" s="2"/>
      <c r="L653" s="2"/>
      <c r="M653" s="72"/>
      <c r="N653" s="72"/>
      <c r="O653" s="2"/>
    </row>
    <row r="654" spans="9:15" ht="12.75" customHeight="1" x14ac:dyDescent="0.2">
      <c r="I654" s="2"/>
      <c r="J654" s="2"/>
      <c r="L654" s="2"/>
      <c r="M654" s="72"/>
      <c r="N654" s="72"/>
      <c r="O654" s="2"/>
    </row>
    <row r="655" spans="9:15" ht="12.75" customHeight="1" x14ac:dyDescent="0.2">
      <c r="I655" s="2"/>
      <c r="J655" s="2"/>
      <c r="L655" s="2"/>
      <c r="M655" s="72"/>
      <c r="N655" s="72"/>
      <c r="O655" s="2"/>
    </row>
    <row r="656" spans="9:15" ht="12.75" customHeight="1" x14ac:dyDescent="0.2">
      <c r="I656" s="2"/>
      <c r="J656" s="2"/>
      <c r="L656" s="2"/>
      <c r="M656" s="72"/>
      <c r="N656" s="72"/>
      <c r="O656" s="2"/>
    </row>
    <row r="657" spans="9:15" ht="12.75" customHeight="1" x14ac:dyDescent="0.2">
      <c r="I657" s="2"/>
      <c r="J657" s="2"/>
      <c r="L657" s="2"/>
      <c r="M657" s="72"/>
      <c r="N657" s="72"/>
      <c r="O657" s="2"/>
    </row>
    <row r="658" spans="9:15" ht="12.75" customHeight="1" x14ac:dyDescent="0.2">
      <c r="I658" s="2"/>
      <c r="J658" s="2"/>
      <c r="L658" s="2"/>
      <c r="M658" s="72"/>
      <c r="N658" s="72"/>
      <c r="O658" s="2"/>
    </row>
    <row r="659" spans="9:15" ht="12.75" customHeight="1" x14ac:dyDescent="0.2">
      <c r="I659" s="2"/>
      <c r="J659" s="2"/>
      <c r="L659" s="2"/>
      <c r="M659" s="72"/>
      <c r="N659" s="72"/>
      <c r="O659" s="2"/>
    </row>
    <row r="660" spans="9:15" ht="12.75" customHeight="1" x14ac:dyDescent="0.2">
      <c r="I660" s="2"/>
      <c r="J660" s="2"/>
      <c r="L660" s="2"/>
      <c r="M660" s="72"/>
      <c r="N660" s="72"/>
      <c r="O660" s="2"/>
    </row>
    <row r="661" spans="9:15" ht="12.75" customHeight="1" x14ac:dyDescent="0.2">
      <c r="I661" s="2"/>
      <c r="J661" s="2"/>
      <c r="L661" s="2"/>
      <c r="M661" s="72"/>
      <c r="N661" s="72"/>
      <c r="O661" s="2"/>
    </row>
    <row r="662" spans="9:15" ht="12.75" customHeight="1" x14ac:dyDescent="0.2">
      <c r="I662" s="2"/>
      <c r="J662" s="2"/>
      <c r="L662" s="2"/>
      <c r="M662" s="72"/>
      <c r="N662" s="72"/>
      <c r="O662" s="2"/>
    </row>
    <row r="663" spans="9:15" ht="12.75" customHeight="1" x14ac:dyDescent="0.2">
      <c r="I663" s="2"/>
      <c r="J663" s="2"/>
      <c r="L663" s="2"/>
      <c r="M663" s="72"/>
      <c r="N663" s="72"/>
      <c r="O663" s="2"/>
    </row>
    <row r="664" spans="9:15" ht="12.75" customHeight="1" x14ac:dyDescent="0.2">
      <c r="I664" s="2"/>
      <c r="J664" s="2"/>
      <c r="L664" s="2"/>
      <c r="M664" s="72"/>
      <c r="N664" s="72"/>
      <c r="O664" s="2"/>
    </row>
    <row r="665" spans="9:15" ht="12.75" customHeight="1" x14ac:dyDescent="0.2">
      <c r="I665" s="2"/>
      <c r="J665" s="2"/>
      <c r="L665" s="2"/>
      <c r="M665" s="72"/>
      <c r="N665" s="72"/>
      <c r="O665" s="2"/>
    </row>
    <row r="666" spans="9:15" ht="12.75" customHeight="1" x14ac:dyDescent="0.2">
      <c r="I666" s="2"/>
      <c r="J666" s="2"/>
      <c r="L666" s="2"/>
      <c r="M666" s="72"/>
      <c r="N666" s="72"/>
      <c r="O666" s="2"/>
    </row>
    <row r="667" spans="9:15" ht="12.75" customHeight="1" x14ac:dyDescent="0.2">
      <c r="I667" s="2"/>
      <c r="J667" s="2"/>
      <c r="L667" s="2"/>
      <c r="M667" s="72"/>
      <c r="N667" s="72"/>
      <c r="O667" s="2"/>
    </row>
    <row r="668" spans="9:15" ht="12.75" customHeight="1" x14ac:dyDescent="0.2">
      <c r="I668" s="2"/>
      <c r="J668" s="2"/>
      <c r="L668" s="2"/>
      <c r="M668" s="72"/>
      <c r="N668" s="72"/>
      <c r="O668" s="2"/>
    </row>
    <row r="669" spans="9:15" ht="12.75" customHeight="1" x14ac:dyDescent="0.2">
      <c r="I669" s="2"/>
      <c r="J669" s="2"/>
      <c r="L669" s="2"/>
      <c r="M669" s="72"/>
      <c r="N669" s="72"/>
      <c r="O669" s="2"/>
    </row>
    <row r="670" spans="9:15" ht="12.75" customHeight="1" x14ac:dyDescent="0.2">
      <c r="I670" s="2"/>
      <c r="J670" s="2"/>
      <c r="L670" s="2"/>
      <c r="M670" s="72"/>
      <c r="N670" s="72"/>
      <c r="O670" s="2"/>
    </row>
    <row r="671" spans="9:15" ht="12.75" customHeight="1" x14ac:dyDescent="0.2">
      <c r="I671" s="2"/>
      <c r="J671" s="2"/>
      <c r="L671" s="2"/>
      <c r="M671" s="72"/>
      <c r="N671" s="72"/>
      <c r="O671" s="2"/>
    </row>
    <row r="672" spans="9:15" ht="12.75" customHeight="1" x14ac:dyDescent="0.2">
      <c r="I672" s="2"/>
      <c r="J672" s="2"/>
      <c r="L672" s="2"/>
      <c r="M672" s="72"/>
      <c r="N672" s="72"/>
      <c r="O672" s="2"/>
    </row>
    <row r="673" spans="9:15" ht="12.75" customHeight="1" x14ac:dyDescent="0.2">
      <c r="I673" s="2"/>
      <c r="J673" s="2"/>
      <c r="L673" s="2"/>
      <c r="M673" s="72"/>
      <c r="N673" s="72"/>
      <c r="O673" s="2"/>
    </row>
    <row r="674" spans="9:15" ht="12.75" customHeight="1" x14ac:dyDescent="0.2">
      <c r="I674" s="2"/>
      <c r="J674" s="2"/>
      <c r="L674" s="2"/>
      <c r="M674" s="72"/>
      <c r="N674" s="72"/>
      <c r="O674" s="2"/>
    </row>
    <row r="675" spans="9:15" ht="12.75" customHeight="1" x14ac:dyDescent="0.2">
      <c r="I675" s="2"/>
      <c r="J675" s="2"/>
      <c r="L675" s="2"/>
      <c r="M675" s="72"/>
      <c r="N675" s="72"/>
      <c r="O675" s="2"/>
    </row>
    <row r="676" spans="9:15" ht="12.75" customHeight="1" x14ac:dyDescent="0.2">
      <c r="I676" s="2"/>
      <c r="J676" s="2"/>
      <c r="L676" s="2"/>
      <c r="M676" s="72"/>
      <c r="N676" s="72"/>
      <c r="O676" s="2"/>
    </row>
    <row r="677" spans="9:15" ht="12.75" customHeight="1" x14ac:dyDescent="0.2">
      <c r="I677" s="2"/>
      <c r="J677" s="2"/>
      <c r="L677" s="2"/>
      <c r="M677" s="72"/>
      <c r="N677" s="72"/>
      <c r="O677" s="2"/>
    </row>
    <row r="678" spans="9:15" ht="12.75" customHeight="1" x14ac:dyDescent="0.2">
      <c r="I678" s="2"/>
      <c r="J678" s="2"/>
      <c r="L678" s="2"/>
      <c r="M678" s="72"/>
      <c r="N678" s="72"/>
      <c r="O678" s="2"/>
    </row>
    <row r="679" spans="9:15" ht="12.75" customHeight="1" x14ac:dyDescent="0.2">
      <c r="I679" s="2"/>
      <c r="J679" s="2"/>
      <c r="L679" s="2"/>
      <c r="M679" s="72"/>
      <c r="N679" s="72"/>
      <c r="O679" s="2"/>
    </row>
    <row r="680" spans="9:15" ht="12.75" customHeight="1" x14ac:dyDescent="0.2">
      <c r="I680" s="2"/>
      <c r="J680" s="2"/>
      <c r="L680" s="2"/>
      <c r="M680" s="72"/>
      <c r="N680" s="72"/>
      <c r="O680" s="2"/>
    </row>
    <row r="681" spans="9:15" ht="12.75" customHeight="1" x14ac:dyDescent="0.2">
      <c r="I681" s="2"/>
      <c r="J681" s="2"/>
      <c r="L681" s="2"/>
      <c r="M681" s="72"/>
      <c r="N681" s="72"/>
      <c r="O681" s="2"/>
    </row>
    <row r="682" spans="9:15" ht="12.75" customHeight="1" x14ac:dyDescent="0.2">
      <c r="I682" s="2"/>
      <c r="J682" s="2"/>
      <c r="L682" s="2"/>
      <c r="M682" s="72"/>
      <c r="N682" s="72"/>
      <c r="O682" s="2"/>
    </row>
    <row r="683" spans="9:15" ht="12.75" customHeight="1" x14ac:dyDescent="0.2">
      <c r="I683" s="2"/>
      <c r="J683" s="2"/>
      <c r="L683" s="2"/>
      <c r="M683" s="72"/>
      <c r="N683" s="72"/>
      <c r="O683" s="2"/>
    </row>
    <row r="684" spans="9:15" ht="12.75" customHeight="1" x14ac:dyDescent="0.2">
      <c r="I684" s="2"/>
      <c r="J684" s="2"/>
      <c r="L684" s="2"/>
      <c r="M684" s="72"/>
      <c r="N684" s="72"/>
      <c r="O684" s="2"/>
    </row>
    <row r="685" spans="9:15" ht="12.75" customHeight="1" x14ac:dyDescent="0.2">
      <c r="I685" s="2"/>
      <c r="J685" s="2"/>
      <c r="L685" s="2"/>
      <c r="M685" s="72"/>
      <c r="N685" s="72"/>
      <c r="O685" s="2"/>
    </row>
    <row r="686" spans="9:15" ht="12.75" customHeight="1" x14ac:dyDescent="0.2">
      <c r="I686" s="2"/>
      <c r="J686" s="2"/>
      <c r="L686" s="2"/>
      <c r="M686" s="72"/>
      <c r="N686" s="72"/>
      <c r="O686" s="2"/>
    </row>
    <row r="687" spans="9:15" ht="12.75" customHeight="1" x14ac:dyDescent="0.2">
      <c r="I687" s="2"/>
      <c r="J687" s="2"/>
      <c r="L687" s="2"/>
      <c r="M687" s="72"/>
      <c r="N687" s="72"/>
      <c r="O687" s="2"/>
    </row>
    <row r="688" spans="9:15" ht="12.75" customHeight="1" x14ac:dyDescent="0.2">
      <c r="I688" s="2"/>
      <c r="J688" s="2"/>
      <c r="L688" s="2"/>
      <c r="M688" s="72"/>
      <c r="N688" s="72"/>
      <c r="O688" s="2"/>
    </row>
    <row r="689" spans="9:15" ht="12.75" customHeight="1" x14ac:dyDescent="0.2">
      <c r="I689" s="2"/>
      <c r="J689" s="2"/>
      <c r="L689" s="2"/>
      <c r="M689" s="72"/>
      <c r="N689" s="72"/>
      <c r="O689" s="2"/>
    </row>
    <row r="690" spans="9:15" ht="12.75" customHeight="1" x14ac:dyDescent="0.2">
      <c r="I690" s="2"/>
      <c r="J690" s="2"/>
      <c r="L690" s="2"/>
      <c r="M690" s="72"/>
      <c r="N690" s="72"/>
      <c r="O690" s="2"/>
    </row>
    <row r="691" spans="9:15" ht="12.75" customHeight="1" x14ac:dyDescent="0.2">
      <c r="I691" s="2"/>
      <c r="J691" s="2"/>
      <c r="L691" s="2"/>
      <c r="M691" s="72"/>
      <c r="N691" s="72"/>
      <c r="O691" s="2"/>
    </row>
    <row r="692" spans="9:15" ht="12.75" customHeight="1" x14ac:dyDescent="0.2">
      <c r="I692" s="2"/>
      <c r="J692" s="2"/>
      <c r="L692" s="2"/>
      <c r="M692" s="72"/>
      <c r="N692" s="72"/>
      <c r="O692" s="2"/>
    </row>
    <row r="693" spans="9:15" ht="12.75" customHeight="1" x14ac:dyDescent="0.2">
      <c r="I693" s="2"/>
      <c r="J693" s="2"/>
      <c r="L693" s="2"/>
      <c r="M693" s="72"/>
      <c r="N693" s="72"/>
      <c r="O693" s="2"/>
    </row>
    <row r="694" spans="9:15" ht="12.75" customHeight="1" x14ac:dyDescent="0.2">
      <c r="I694" s="2"/>
      <c r="J694" s="2"/>
      <c r="L694" s="2"/>
      <c r="M694" s="72"/>
      <c r="N694" s="72"/>
      <c r="O694" s="2"/>
    </row>
    <row r="695" spans="9:15" ht="12.75" customHeight="1" x14ac:dyDescent="0.2">
      <c r="I695" s="2"/>
      <c r="J695" s="2"/>
      <c r="L695" s="2"/>
      <c r="M695" s="72"/>
      <c r="N695" s="72"/>
      <c r="O695" s="2"/>
    </row>
    <row r="696" spans="9:15" ht="12.75" customHeight="1" x14ac:dyDescent="0.2">
      <c r="I696" s="2"/>
      <c r="J696" s="2"/>
      <c r="L696" s="2"/>
      <c r="M696" s="72"/>
      <c r="N696" s="72"/>
      <c r="O696" s="2"/>
    </row>
    <row r="697" spans="9:15" ht="12.75" customHeight="1" x14ac:dyDescent="0.2">
      <c r="I697" s="2"/>
      <c r="J697" s="2"/>
      <c r="L697" s="2"/>
      <c r="M697" s="72"/>
      <c r="N697" s="72"/>
      <c r="O697" s="2"/>
    </row>
    <row r="698" spans="9:15" ht="12.75" customHeight="1" x14ac:dyDescent="0.2">
      <c r="I698" s="2"/>
      <c r="J698" s="2"/>
      <c r="L698" s="2"/>
      <c r="M698" s="72"/>
      <c r="N698" s="72"/>
      <c r="O698" s="2"/>
    </row>
    <row r="699" spans="9:15" ht="12.75" customHeight="1" x14ac:dyDescent="0.2">
      <c r="I699" s="2"/>
      <c r="J699" s="2"/>
      <c r="L699" s="2"/>
      <c r="M699" s="72"/>
      <c r="N699" s="72"/>
      <c r="O699" s="2"/>
    </row>
    <row r="700" spans="9:15" ht="12.75" customHeight="1" x14ac:dyDescent="0.2">
      <c r="I700" s="2"/>
      <c r="J700" s="2"/>
      <c r="L700" s="2"/>
      <c r="M700" s="72"/>
      <c r="N700" s="72"/>
      <c r="O700" s="2"/>
    </row>
    <row r="701" spans="9:15" ht="12.75" customHeight="1" x14ac:dyDescent="0.2">
      <c r="I701" s="2"/>
      <c r="J701" s="2"/>
      <c r="L701" s="2"/>
      <c r="M701" s="72"/>
      <c r="N701" s="72"/>
      <c r="O701" s="2"/>
    </row>
    <row r="702" spans="9:15" ht="12.75" customHeight="1" x14ac:dyDescent="0.2">
      <c r="I702" s="2"/>
      <c r="J702" s="2"/>
      <c r="L702" s="2"/>
      <c r="M702" s="72"/>
      <c r="N702" s="72"/>
      <c r="O702" s="2"/>
    </row>
    <row r="703" spans="9:15" ht="12.75" customHeight="1" x14ac:dyDescent="0.2">
      <c r="I703" s="2"/>
      <c r="J703" s="2"/>
      <c r="L703" s="2"/>
      <c r="M703" s="72"/>
      <c r="N703" s="72"/>
      <c r="O703" s="2"/>
    </row>
    <row r="704" spans="9:15" ht="12.75" customHeight="1" x14ac:dyDescent="0.2">
      <c r="I704" s="2"/>
      <c r="J704" s="2"/>
      <c r="L704" s="2"/>
      <c r="M704" s="72"/>
      <c r="N704" s="72"/>
      <c r="O704" s="2"/>
    </row>
    <row r="705" spans="9:15" ht="12.75" customHeight="1" x14ac:dyDescent="0.2">
      <c r="I705" s="2"/>
      <c r="J705" s="2"/>
      <c r="L705" s="2"/>
      <c r="M705" s="72"/>
      <c r="N705" s="72"/>
      <c r="O705" s="2"/>
    </row>
    <row r="706" spans="9:15" ht="12.75" customHeight="1" x14ac:dyDescent="0.2">
      <c r="I706" s="2"/>
      <c r="J706" s="2"/>
      <c r="L706" s="2"/>
      <c r="M706" s="72"/>
      <c r="N706" s="72"/>
      <c r="O706" s="2"/>
    </row>
    <row r="707" spans="9:15" ht="12.75" customHeight="1" x14ac:dyDescent="0.2">
      <c r="I707" s="2"/>
      <c r="J707" s="2"/>
      <c r="L707" s="2"/>
      <c r="M707" s="72"/>
      <c r="N707" s="72"/>
      <c r="O707" s="2"/>
    </row>
    <row r="708" spans="9:15" ht="12.75" customHeight="1" x14ac:dyDescent="0.2">
      <c r="I708" s="2"/>
      <c r="J708" s="2"/>
      <c r="L708" s="2"/>
      <c r="M708" s="72"/>
      <c r="N708" s="72"/>
      <c r="O708" s="2"/>
    </row>
    <row r="709" spans="9:15" ht="12.75" customHeight="1" x14ac:dyDescent="0.2">
      <c r="I709" s="2"/>
      <c r="J709" s="2"/>
      <c r="L709" s="2"/>
      <c r="M709" s="72"/>
      <c r="N709" s="72"/>
      <c r="O709" s="2"/>
    </row>
    <row r="710" spans="9:15" ht="12.75" customHeight="1" x14ac:dyDescent="0.2">
      <c r="I710" s="2"/>
      <c r="J710" s="2"/>
      <c r="L710" s="2"/>
      <c r="M710" s="72"/>
      <c r="N710" s="72"/>
      <c r="O710" s="2"/>
    </row>
    <row r="711" spans="9:15" ht="12.75" customHeight="1" x14ac:dyDescent="0.2">
      <c r="I711" s="2"/>
      <c r="J711" s="2"/>
      <c r="L711" s="2"/>
      <c r="M711" s="72"/>
      <c r="N711" s="72"/>
      <c r="O711" s="2"/>
    </row>
    <row r="712" spans="9:15" ht="12.75" customHeight="1" x14ac:dyDescent="0.2">
      <c r="I712" s="2"/>
      <c r="J712" s="2"/>
      <c r="L712" s="2"/>
      <c r="M712" s="72"/>
      <c r="N712" s="72"/>
      <c r="O712" s="2"/>
    </row>
    <row r="713" spans="9:15" ht="12.75" customHeight="1" x14ac:dyDescent="0.2">
      <c r="I713" s="2"/>
      <c r="J713" s="2"/>
      <c r="L713" s="2"/>
      <c r="M713" s="72"/>
      <c r="N713" s="72"/>
      <c r="O713" s="2"/>
    </row>
    <row r="714" spans="9:15" ht="12.75" customHeight="1" x14ac:dyDescent="0.2">
      <c r="I714" s="2"/>
      <c r="J714" s="2"/>
      <c r="L714" s="2"/>
      <c r="M714" s="72"/>
      <c r="N714" s="72"/>
      <c r="O714" s="2"/>
    </row>
    <row r="715" spans="9:15" ht="12.75" customHeight="1" x14ac:dyDescent="0.2">
      <c r="I715" s="2"/>
      <c r="J715" s="2"/>
      <c r="L715" s="2"/>
      <c r="M715" s="72"/>
      <c r="N715" s="72"/>
      <c r="O715" s="2"/>
    </row>
    <row r="716" spans="9:15" ht="12.75" customHeight="1" x14ac:dyDescent="0.2">
      <c r="I716" s="2"/>
      <c r="J716" s="2"/>
      <c r="L716" s="2"/>
      <c r="M716" s="72"/>
      <c r="N716" s="72"/>
      <c r="O716" s="2"/>
    </row>
    <row r="717" spans="9:15" ht="12.75" customHeight="1" x14ac:dyDescent="0.2">
      <c r="I717" s="2"/>
      <c r="J717" s="2"/>
      <c r="L717" s="2"/>
      <c r="M717" s="72"/>
      <c r="N717" s="72"/>
      <c r="O717" s="2"/>
    </row>
    <row r="718" spans="9:15" ht="12.75" customHeight="1" x14ac:dyDescent="0.2">
      <c r="I718" s="2"/>
      <c r="J718" s="2"/>
      <c r="L718" s="2"/>
      <c r="M718" s="72"/>
      <c r="N718" s="72"/>
      <c r="O718" s="2"/>
    </row>
    <row r="719" spans="9:15" ht="12.75" customHeight="1" x14ac:dyDescent="0.2">
      <c r="I719" s="2"/>
      <c r="J719" s="2"/>
      <c r="L719" s="2"/>
      <c r="M719" s="72"/>
      <c r="N719" s="72"/>
      <c r="O719" s="2"/>
    </row>
    <row r="720" spans="9:15" ht="12.75" customHeight="1" x14ac:dyDescent="0.2">
      <c r="I720" s="2"/>
      <c r="J720" s="2"/>
      <c r="L720" s="2"/>
      <c r="M720" s="72"/>
      <c r="N720" s="72"/>
      <c r="O720" s="2"/>
    </row>
    <row r="721" spans="9:15" ht="12.75" customHeight="1" x14ac:dyDescent="0.2">
      <c r="I721" s="2"/>
      <c r="J721" s="2"/>
      <c r="L721" s="2"/>
      <c r="M721" s="72"/>
      <c r="N721" s="72"/>
      <c r="O721" s="2"/>
    </row>
    <row r="722" spans="9:15" ht="12.75" customHeight="1" x14ac:dyDescent="0.2">
      <c r="I722" s="2"/>
      <c r="J722" s="2"/>
      <c r="L722" s="2"/>
      <c r="M722" s="72"/>
      <c r="N722" s="72"/>
      <c r="O722" s="2"/>
    </row>
    <row r="723" spans="9:15" ht="12.75" customHeight="1" x14ac:dyDescent="0.2">
      <c r="I723" s="2"/>
      <c r="J723" s="2"/>
      <c r="L723" s="2"/>
      <c r="M723" s="72"/>
      <c r="N723" s="72"/>
      <c r="O723" s="2"/>
    </row>
    <row r="724" spans="9:15" ht="12.75" customHeight="1" x14ac:dyDescent="0.2">
      <c r="I724" s="2"/>
      <c r="J724" s="2"/>
      <c r="L724" s="2"/>
      <c r="M724" s="72"/>
      <c r="N724" s="72"/>
      <c r="O724" s="2"/>
    </row>
    <row r="725" spans="9:15" ht="12.75" customHeight="1" x14ac:dyDescent="0.2">
      <c r="I725" s="2"/>
      <c r="J725" s="2"/>
      <c r="L725" s="2"/>
      <c r="M725" s="72"/>
      <c r="N725" s="72"/>
      <c r="O725" s="2"/>
    </row>
    <row r="726" spans="9:15" ht="12.75" customHeight="1" x14ac:dyDescent="0.2">
      <c r="I726" s="2"/>
      <c r="J726" s="2"/>
      <c r="L726" s="2"/>
      <c r="M726" s="72"/>
      <c r="N726" s="72"/>
      <c r="O726" s="2"/>
    </row>
    <row r="727" spans="9:15" ht="12.75" customHeight="1" x14ac:dyDescent="0.2">
      <c r="I727" s="2"/>
      <c r="J727" s="2"/>
      <c r="L727" s="2"/>
      <c r="M727" s="72"/>
      <c r="N727" s="72"/>
      <c r="O727" s="2"/>
    </row>
    <row r="728" spans="9:15" ht="12.75" customHeight="1" x14ac:dyDescent="0.2">
      <c r="I728" s="2"/>
      <c r="J728" s="2"/>
      <c r="L728" s="2"/>
      <c r="M728" s="72"/>
      <c r="N728" s="72"/>
      <c r="O728" s="2"/>
    </row>
    <row r="729" spans="9:15" ht="12.75" customHeight="1" x14ac:dyDescent="0.2">
      <c r="I729" s="2"/>
      <c r="J729" s="2"/>
      <c r="L729" s="2"/>
      <c r="M729" s="72"/>
      <c r="N729" s="72"/>
      <c r="O729" s="2"/>
    </row>
    <row r="730" spans="9:15" ht="12.75" customHeight="1" x14ac:dyDescent="0.2">
      <c r="I730" s="2"/>
      <c r="J730" s="2"/>
      <c r="L730" s="2"/>
      <c r="M730" s="72"/>
      <c r="N730" s="72"/>
      <c r="O730" s="2"/>
    </row>
    <row r="731" spans="9:15" ht="12.75" customHeight="1" x14ac:dyDescent="0.2">
      <c r="I731" s="2"/>
      <c r="J731" s="2"/>
      <c r="L731" s="2"/>
      <c r="M731" s="72"/>
      <c r="N731" s="72"/>
      <c r="O731" s="2"/>
    </row>
    <row r="732" spans="9:15" ht="12.75" customHeight="1" x14ac:dyDescent="0.2">
      <c r="I732" s="2"/>
      <c r="J732" s="2"/>
      <c r="L732" s="2"/>
      <c r="M732" s="72"/>
      <c r="N732" s="72"/>
      <c r="O732" s="2"/>
    </row>
    <row r="733" spans="9:15" ht="12.75" customHeight="1" x14ac:dyDescent="0.2">
      <c r="I733" s="2"/>
      <c r="J733" s="2"/>
      <c r="L733" s="2"/>
      <c r="M733" s="72"/>
      <c r="N733" s="72"/>
      <c r="O733" s="2"/>
    </row>
    <row r="734" spans="9:15" ht="12.75" customHeight="1" x14ac:dyDescent="0.2">
      <c r="I734" s="2"/>
      <c r="J734" s="2"/>
      <c r="L734" s="2"/>
      <c r="M734" s="72"/>
      <c r="N734" s="72"/>
      <c r="O734" s="2"/>
    </row>
    <row r="735" spans="9:15" ht="12.75" customHeight="1" x14ac:dyDescent="0.2">
      <c r="I735" s="2"/>
      <c r="J735" s="2"/>
      <c r="L735" s="2"/>
      <c r="M735" s="72"/>
      <c r="N735" s="72"/>
      <c r="O735" s="2"/>
    </row>
    <row r="736" spans="9:15" ht="12.75" customHeight="1" x14ac:dyDescent="0.2">
      <c r="I736" s="2"/>
      <c r="J736" s="2"/>
      <c r="L736" s="2"/>
      <c r="M736" s="72"/>
      <c r="N736" s="72"/>
      <c r="O736" s="2"/>
    </row>
    <row r="737" spans="9:15" ht="12.75" customHeight="1" x14ac:dyDescent="0.2">
      <c r="I737" s="2"/>
      <c r="J737" s="2"/>
      <c r="L737" s="2"/>
      <c r="M737" s="72"/>
      <c r="N737" s="72"/>
      <c r="O737" s="2"/>
    </row>
    <row r="738" spans="9:15" ht="12.75" customHeight="1" x14ac:dyDescent="0.2">
      <c r="I738" s="2"/>
      <c r="J738" s="2"/>
      <c r="L738" s="2"/>
      <c r="M738" s="72"/>
      <c r="N738" s="72"/>
      <c r="O738" s="2"/>
    </row>
    <row r="739" spans="9:15" ht="12.75" customHeight="1" x14ac:dyDescent="0.2">
      <c r="I739" s="2"/>
      <c r="J739" s="2"/>
      <c r="L739" s="2"/>
      <c r="M739" s="72"/>
      <c r="N739" s="72"/>
      <c r="O739" s="2"/>
    </row>
    <row r="740" spans="9:15" ht="12.75" customHeight="1" x14ac:dyDescent="0.2">
      <c r="I740" s="2"/>
      <c r="J740" s="2"/>
      <c r="L740" s="2"/>
      <c r="M740" s="72"/>
      <c r="N740" s="72"/>
      <c r="O740" s="2"/>
    </row>
    <row r="741" spans="9:15" ht="12.75" customHeight="1" x14ac:dyDescent="0.2">
      <c r="I741" s="2"/>
      <c r="J741" s="2"/>
      <c r="L741" s="2"/>
      <c r="M741" s="72"/>
      <c r="N741" s="72"/>
      <c r="O741" s="2"/>
    </row>
    <row r="742" spans="9:15" ht="12.75" customHeight="1" x14ac:dyDescent="0.2">
      <c r="I742" s="2"/>
      <c r="J742" s="2"/>
      <c r="L742" s="2"/>
      <c r="M742" s="72"/>
      <c r="N742" s="72"/>
      <c r="O742" s="2"/>
    </row>
    <row r="743" spans="9:15" ht="12.75" customHeight="1" x14ac:dyDescent="0.2">
      <c r="I743" s="2"/>
      <c r="J743" s="2"/>
      <c r="L743" s="2"/>
      <c r="M743" s="72"/>
      <c r="N743" s="72"/>
      <c r="O743" s="2"/>
    </row>
    <row r="744" spans="9:15" ht="12.75" customHeight="1" x14ac:dyDescent="0.2">
      <c r="I744" s="2"/>
      <c r="J744" s="2"/>
      <c r="L744" s="2"/>
      <c r="M744" s="72"/>
      <c r="N744" s="72"/>
      <c r="O744" s="2"/>
    </row>
    <row r="745" spans="9:15" ht="12.75" customHeight="1" x14ac:dyDescent="0.2">
      <c r="I745" s="2"/>
      <c r="J745" s="2"/>
      <c r="L745" s="2"/>
      <c r="M745" s="72"/>
      <c r="N745" s="72"/>
      <c r="O745" s="2"/>
    </row>
    <row r="746" spans="9:15" ht="12.75" customHeight="1" x14ac:dyDescent="0.2">
      <c r="I746" s="2"/>
      <c r="J746" s="2"/>
      <c r="L746" s="2"/>
      <c r="M746" s="72"/>
      <c r="N746" s="72"/>
      <c r="O746" s="2"/>
    </row>
    <row r="747" spans="9:15" ht="12.75" customHeight="1" x14ac:dyDescent="0.2">
      <c r="I747" s="2"/>
      <c r="J747" s="2"/>
      <c r="L747" s="2"/>
      <c r="M747" s="72"/>
      <c r="N747" s="72"/>
      <c r="O747" s="2"/>
    </row>
    <row r="748" spans="9:15" ht="12.75" customHeight="1" x14ac:dyDescent="0.2">
      <c r="I748" s="2"/>
      <c r="J748" s="2"/>
      <c r="L748" s="2"/>
      <c r="M748" s="72"/>
      <c r="N748" s="72"/>
      <c r="O748" s="2"/>
    </row>
    <row r="749" spans="9:15" ht="12.75" customHeight="1" x14ac:dyDescent="0.2">
      <c r="I749" s="2"/>
      <c r="J749" s="2"/>
      <c r="L749" s="2"/>
      <c r="M749" s="72"/>
      <c r="N749" s="72"/>
      <c r="O749" s="2"/>
    </row>
    <row r="750" spans="9:15" ht="12.75" customHeight="1" x14ac:dyDescent="0.2">
      <c r="I750" s="2"/>
      <c r="J750" s="2"/>
      <c r="L750" s="2"/>
      <c r="M750" s="72"/>
      <c r="N750" s="72"/>
      <c r="O750" s="2"/>
    </row>
    <row r="751" spans="9:15" ht="12.75" customHeight="1" x14ac:dyDescent="0.2">
      <c r="I751" s="2"/>
      <c r="J751" s="2"/>
      <c r="L751" s="2"/>
      <c r="M751" s="72"/>
      <c r="N751" s="72"/>
      <c r="O751" s="2"/>
    </row>
    <row r="752" spans="9:15" ht="12.75" customHeight="1" x14ac:dyDescent="0.2">
      <c r="I752" s="2"/>
      <c r="J752" s="2"/>
      <c r="L752" s="2"/>
      <c r="M752" s="72"/>
      <c r="N752" s="72"/>
      <c r="O752" s="2"/>
    </row>
    <row r="753" spans="9:15" ht="12.75" customHeight="1" x14ac:dyDescent="0.2">
      <c r="I753" s="2"/>
      <c r="J753" s="2"/>
      <c r="L753" s="2"/>
      <c r="M753" s="72"/>
      <c r="N753" s="72"/>
      <c r="O753" s="2"/>
    </row>
    <row r="754" spans="9:15" ht="12.75" customHeight="1" x14ac:dyDescent="0.2">
      <c r="I754" s="2"/>
      <c r="J754" s="2"/>
      <c r="L754" s="2"/>
      <c r="M754" s="72"/>
      <c r="N754" s="72"/>
      <c r="O754" s="2"/>
    </row>
    <row r="755" spans="9:15" ht="12.75" customHeight="1" x14ac:dyDescent="0.2">
      <c r="I755" s="2"/>
      <c r="J755" s="2"/>
      <c r="L755" s="2"/>
      <c r="M755" s="72"/>
      <c r="N755" s="72"/>
      <c r="O755" s="2"/>
    </row>
    <row r="756" spans="9:15" ht="12.75" customHeight="1" x14ac:dyDescent="0.2">
      <c r="I756" s="2"/>
      <c r="J756" s="2"/>
      <c r="L756" s="2"/>
      <c r="M756" s="72"/>
      <c r="N756" s="72"/>
      <c r="O756" s="2"/>
    </row>
    <row r="757" spans="9:15" ht="12.75" customHeight="1" x14ac:dyDescent="0.2">
      <c r="I757" s="2"/>
      <c r="J757" s="2"/>
      <c r="L757" s="2"/>
      <c r="M757" s="72"/>
      <c r="N757" s="72"/>
      <c r="O757" s="2"/>
    </row>
    <row r="758" spans="9:15" ht="12.75" customHeight="1" x14ac:dyDescent="0.2">
      <c r="I758" s="2"/>
      <c r="J758" s="2"/>
      <c r="L758" s="2"/>
      <c r="M758" s="72"/>
      <c r="N758" s="72"/>
      <c r="O758" s="2"/>
    </row>
    <row r="759" spans="9:15" ht="12.75" customHeight="1" x14ac:dyDescent="0.2">
      <c r="I759" s="2"/>
      <c r="J759" s="2"/>
      <c r="L759" s="2"/>
      <c r="M759" s="72"/>
      <c r="N759" s="72"/>
      <c r="O759" s="2"/>
    </row>
    <row r="760" spans="9:15" ht="12.75" customHeight="1" x14ac:dyDescent="0.2">
      <c r="I760" s="2"/>
      <c r="J760" s="2"/>
      <c r="L760" s="2"/>
      <c r="M760" s="72"/>
      <c r="N760" s="72"/>
      <c r="O760" s="2"/>
    </row>
    <row r="761" spans="9:15" ht="12.75" customHeight="1" x14ac:dyDescent="0.2">
      <c r="I761" s="2"/>
      <c r="J761" s="2"/>
      <c r="L761" s="2"/>
      <c r="M761" s="72"/>
      <c r="N761" s="72"/>
      <c r="O761" s="2"/>
    </row>
    <row r="762" spans="9:15" ht="12.75" customHeight="1" x14ac:dyDescent="0.2">
      <c r="I762" s="2"/>
      <c r="J762" s="2"/>
      <c r="L762" s="2"/>
      <c r="M762" s="72"/>
      <c r="N762" s="72"/>
      <c r="O762" s="2"/>
    </row>
    <row r="763" spans="9:15" ht="12.75" customHeight="1" x14ac:dyDescent="0.2">
      <c r="I763" s="2"/>
      <c r="J763" s="2"/>
      <c r="L763" s="2"/>
      <c r="M763" s="72"/>
      <c r="N763" s="72"/>
      <c r="O763" s="2"/>
    </row>
    <row r="764" spans="9:15" ht="12.75" customHeight="1" x14ac:dyDescent="0.2">
      <c r="I764" s="2"/>
      <c r="J764" s="2"/>
      <c r="L764" s="2"/>
      <c r="M764" s="72"/>
      <c r="N764" s="72"/>
      <c r="O764" s="2"/>
    </row>
    <row r="765" spans="9:15" ht="12.75" customHeight="1" x14ac:dyDescent="0.2">
      <c r="I765" s="2"/>
      <c r="J765" s="2"/>
      <c r="L765" s="2"/>
      <c r="M765" s="72"/>
      <c r="N765" s="72"/>
      <c r="O765" s="2"/>
    </row>
    <row r="766" spans="9:15" ht="12.75" customHeight="1" x14ac:dyDescent="0.2">
      <c r="I766" s="2"/>
      <c r="J766" s="2"/>
      <c r="L766" s="2"/>
      <c r="M766" s="72"/>
      <c r="N766" s="72"/>
      <c r="O766" s="2"/>
    </row>
    <row r="767" spans="9:15" ht="12.75" customHeight="1" x14ac:dyDescent="0.2">
      <c r="I767" s="2"/>
      <c r="J767" s="2"/>
      <c r="L767" s="2"/>
      <c r="M767" s="72"/>
      <c r="N767" s="72"/>
      <c r="O767" s="2"/>
    </row>
    <row r="768" spans="9:15" ht="12.75" customHeight="1" x14ac:dyDescent="0.2">
      <c r="I768" s="2"/>
      <c r="J768" s="2"/>
      <c r="L768" s="2"/>
      <c r="M768" s="72"/>
      <c r="N768" s="72"/>
      <c r="O768" s="2"/>
    </row>
    <row r="769" spans="9:15" ht="12.75" customHeight="1" x14ac:dyDescent="0.2">
      <c r="I769" s="2"/>
      <c r="J769" s="2"/>
      <c r="L769" s="2"/>
      <c r="M769" s="72"/>
      <c r="N769" s="72"/>
      <c r="O769" s="2"/>
    </row>
    <row r="770" spans="9:15" ht="12.75" customHeight="1" x14ac:dyDescent="0.2">
      <c r="I770" s="2"/>
      <c r="J770" s="2"/>
      <c r="L770" s="2"/>
      <c r="M770" s="72"/>
      <c r="N770" s="72"/>
      <c r="O770" s="2"/>
    </row>
    <row r="771" spans="9:15" ht="12.75" customHeight="1" x14ac:dyDescent="0.2">
      <c r="I771" s="2"/>
      <c r="J771" s="2"/>
      <c r="L771" s="2"/>
      <c r="M771" s="72"/>
      <c r="N771" s="72"/>
      <c r="O771" s="2"/>
    </row>
    <row r="772" spans="9:15" ht="12.75" customHeight="1" x14ac:dyDescent="0.2">
      <c r="I772" s="2"/>
      <c r="J772" s="2"/>
      <c r="L772" s="2"/>
      <c r="M772" s="72"/>
      <c r="N772" s="72"/>
      <c r="O772" s="2"/>
    </row>
    <row r="773" spans="9:15" ht="12.75" customHeight="1" x14ac:dyDescent="0.2">
      <c r="I773" s="2"/>
      <c r="J773" s="2"/>
      <c r="L773" s="2"/>
      <c r="M773" s="72"/>
      <c r="N773" s="72"/>
      <c r="O773" s="2"/>
    </row>
    <row r="774" spans="9:15" ht="12.75" customHeight="1" x14ac:dyDescent="0.2">
      <c r="I774" s="2"/>
      <c r="J774" s="2"/>
      <c r="L774" s="2"/>
      <c r="M774" s="72"/>
      <c r="N774" s="72"/>
      <c r="O774" s="2"/>
    </row>
    <row r="775" spans="9:15" ht="12.75" customHeight="1" x14ac:dyDescent="0.2">
      <c r="I775" s="2"/>
      <c r="J775" s="2"/>
      <c r="L775" s="2"/>
      <c r="M775" s="72"/>
      <c r="N775" s="72"/>
      <c r="O775" s="2"/>
    </row>
    <row r="776" spans="9:15" ht="12.75" customHeight="1" x14ac:dyDescent="0.2">
      <c r="I776" s="2"/>
      <c r="J776" s="2"/>
      <c r="L776" s="2"/>
      <c r="M776" s="72"/>
      <c r="N776" s="72"/>
      <c r="O776" s="2"/>
    </row>
    <row r="777" spans="9:15" ht="12.75" customHeight="1" x14ac:dyDescent="0.2">
      <c r="I777" s="2"/>
      <c r="J777" s="2"/>
      <c r="L777" s="2"/>
      <c r="M777" s="72"/>
      <c r="N777" s="72"/>
      <c r="O777" s="2"/>
    </row>
    <row r="778" spans="9:15" ht="12.75" customHeight="1" x14ac:dyDescent="0.2">
      <c r="I778" s="2"/>
      <c r="J778" s="2"/>
      <c r="L778" s="2"/>
      <c r="M778" s="72"/>
      <c r="N778" s="72"/>
      <c r="O778" s="2"/>
    </row>
    <row r="779" spans="9:15" ht="12.75" customHeight="1" x14ac:dyDescent="0.2">
      <c r="I779" s="2"/>
      <c r="J779" s="2"/>
      <c r="L779" s="2"/>
      <c r="M779" s="72"/>
      <c r="N779" s="72"/>
      <c r="O779" s="2"/>
    </row>
    <row r="780" spans="9:15" ht="12.75" customHeight="1" x14ac:dyDescent="0.2">
      <c r="I780" s="2"/>
      <c r="J780" s="2"/>
      <c r="L780" s="2"/>
      <c r="M780" s="72"/>
      <c r="N780" s="72"/>
      <c r="O780" s="2"/>
    </row>
    <row r="781" spans="9:15" ht="12.75" customHeight="1" x14ac:dyDescent="0.2">
      <c r="I781" s="2"/>
      <c r="J781" s="2"/>
      <c r="L781" s="2"/>
      <c r="M781" s="72"/>
      <c r="N781" s="72"/>
      <c r="O781" s="2"/>
    </row>
    <row r="782" spans="9:15" ht="12.75" customHeight="1" x14ac:dyDescent="0.2">
      <c r="I782" s="2"/>
      <c r="J782" s="2"/>
      <c r="L782" s="2"/>
      <c r="M782" s="72"/>
      <c r="N782" s="72"/>
      <c r="O782" s="2"/>
    </row>
    <row r="783" spans="9:15" ht="12.75" customHeight="1" x14ac:dyDescent="0.2">
      <c r="I783" s="2"/>
      <c r="J783" s="2"/>
      <c r="L783" s="2"/>
      <c r="M783" s="72"/>
      <c r="N783" s="72"/>
      <c r="O783" s="2"/>
    </row>
    <row r="784" spans="9:15" ht="12.75" customHeight="1" x14ac:dyDescent="0.2">
      <c r="I784" s="2"/>
      <c r="J784" s="2"/>
      <c r="L784" s="2"/>
      <c r="M784" s="72"/>
      <c r="N784" s="72"/>
      <c r="O784" s="2"/>
    </row>
    <row r="785" spans="9:15" ht="12.75" customHeight="1" x14ac:dyDescent="0.2">
      <c r="I785" s="2"/>
      <c r="J785" s="2"/>
      <c r="L785" s="2"/>
      <c r="M785" s="72"/>
      <c r="N785" s="72"/>
      <c r="O785" s="2"/>
    </row>
    <row r="786" spans="9:15" ht="12.75" customHeight="1" x14ac:dyDescent="0.2">
      <c r="I786" s="2"/>
      <c r="J786" s="2"/>
      <c r="L786" s="2"/>
      <c r="M786" s="72"/>
      <c r="N786" s="72"/>
      <c r="O786" s="2"/>
    </row>
    <row r="787" spans="9:15" ht="12.75" customHeight="1" x14ac:dyDescent="0.2">
      <c r="I787" s="2"/>
      <c r="J787" s="2"/>
      <c r="L787" s="2"/>
      <c r="M787" s="72"/>
      <c r="N787" s="72"/>
      <c r="O787" s="2"/>
    </row>
    <row r="788" spans="9:15" ht="12.75" customHeight="1" x14ac:dyDescent="0.2">
      <c r="I788" s="2"/>
      <c r="J788" s="2"/>
      <c r="L788" s="2"/>
      <c r="M788" s="72"/>
      <c r="N788" s="72"/>
      <c r="O788" s="2"/>
    </row>
    <row r="789" spans="9:15" ht="12.75" customHeight="1" x14ac:dyDescent="0.2">
      <c r="I789" s="2"/>
      <c r="J789" s="2"/>
      <c r="L789" s="2"/>
      <c r="M789" s="72"/>
      <c r="N789" s="72"/>
      <c r="O789" s="2"/>
    </row>
    <row r="790" spans="9:15" ht="12.75" customHeight="1" x14ac:dyDescent="0.2">
      <c r="I790" s="2"/>
      <c r="J790" s="2"/>
      <c r="L790" s="2"/>
      <c r="M790" s="72"/>
      <c r="N790" s="72"/>
      <c r="O790" s="2"/>
    </row>
    <row r="791" spans="9:15" ht="12.75" customHeight="1" x14ac:dyDescent="0.2">
      <c r="I791" s="2"/>
      <c r="J791" s="2"/>
      <c r="L791" s="2"/>
      <c r="M791" s="72"/>
      <c r="N791" s="72"/>
      <c r="O791" s="2"/>
    </row>
    <row r="792" spans="9:15" ht="12.75" customHeight="1" x14ac:dyDescent="0.2">
      <c r="I792" s="2"/>
      <c r="J792" s="2"/>
      <c r="L792" s="2"/>
      <c r="M792" s="72"/>
      <c r="N792" s="72"/>
      <c r="O792" s="2"/>
    </row>
    <row r="793" spans="9:15" ht="12.75" customHeight="1" x14ac:dyDescent="0.2">
      <c r="I793" s="2"/>
      <c r="J793" s="2"/>
      <c r="L793" s="2"/>
      <c r="M793" s="72"/>
      <c r="N793" s="72"/>
      <c r="O793" s="2"/>
    </row>
    <row r="794" spans="9:15" ht="12.75" customHeight="1" x14ac:dyDescent="0.2">
      <c r="I794" s="2"/>
      <c r="J794" s="2"/>
      <c r="L794" s="2"/>
      <c r="M794" s="72"/>
      <c r="N794" s="72"/>
      <c r="O794" s="2"/>
    </row>
    <row r="795" spans="9:15" ht="12.75" customHeight="1" x14ac:dyDescent="0.2">
      <c r="I795" s="2"/>
      <c r="J795" s="2"/>
      <c r="L795" s="2"/>
      <c r="M795" s="72"/>
      <c r="N795" s="72"/>
      <c r="O795" s="2"/>
    </row>
    <row r="796" spans="9:15" ht="12.75" customHeight="1" x14ac:dyDescent="0.2">
      <c r="I796" s="2"/>
      <c r="J796" s="2"/>
      <c r="L796" s="2"/>
      <c r="M796" s="72"/>
      <c r="N796" s="72"/>
      <c r="O796" s="2"/>
    </row>
    <row r="797" spans="9:15" ht="12.75" customHeight="1" x14ac:dyDescent="0.2">
      <c r="I797" s="2"/>
      <c r="J797" s="2"/>
      <c r="L797" s="2"/>
      <c r="M797" s="72"/>
      <c r="N797" s="72"/>
      <c r="O797" s="2"/>
    </row>
    <row r="798" spans="9:15" ht="12.75" customHeight="1" x14ac:dyDescent="0.2">
      <c r="I798" s="2"/>
      <c r="J798" s="2"/>
      <c r="L798" s="2"/>
      <c r="M798" s="72"/>
      <c r="N798" s="72"/>
      <c r="O798" s="2"/>
    </row>
    <row r="799" spans="9:15" ht="12.75" customHeight="1" x14ac:dyDescent="0.2">
      <c r="I799" s="2"/>
      <c r="J799" s="2"/>
      <c r="L799" s="2"/>
      <c r="M799" s="72"/>
      <c r="N799" s="72"/>
      <c r="O799" s="2"/>
    </row>
    <row r="800" spans="9:15" ht="12.75" customHeight="1" x14ac:dyDescent="0.2">
      <c r="I800" s="2"/>
      <c r="J800" s="2"/>
      <c r="L800" s="2"/>
      <c r="M800" s="72"/>
      <c r="N800" s="72"/>
      <c r="O800" s="2"/>
    </row>
    <row r="801" spans="9:15" ht="12.75" customHeight="1" x14ac:dyDescent="0.2">
      <c r="I801" s="2"/>
      <c r="J801" s="2"/>
      <c r="L801" s="2"/>
      <c r="M801" s="72"/>
      <c r="N801" s="72"/>
      <c r="O801" s="2"/>
    </row>
    <row r="802" spans="9:15" ht="12.75" customHeight="1" x14ac:dyDescent="0.2">
      <c r="I802" s="2"/>
      <c r="J802" s="2"/>
      <c r="L802" s="2"/>
      <c r="M802" s="72"/>
      <c r="N802" s="72"/>
      <c r="O802" s="2"/>
    </row>
    <row r="803" spans="9:15" ht="12.75" customHeight="1" x14ac:dyDescent="0.2">
      <c r="I803" s="2"/>
      <c r="J803" s="2"/>
      <c r="L803" s="2"/>
      <c r="M803" s="72"/>
      <c r="N803" s="72"/>
      <c r="O803" s="2"/>
    </row>
    <row r="804" spans="9:15" ht="12.75" customHeight="1" x14ac:dyDescent="0.2">
      <c r="I804" s="2"/>
      <c r="J804" s="2"/>
      <c r="L804" s="2"/>
      <c r="M804" s="72"/>
      <c r="N804" s="72"/>
      <c r="O804" s="2"/>
    </row>
    <row r="805" spans="9:15" ht="12.75" customHeight="1" x14ac:dyDescent="0.2">
      <c r="I805" s="2"/>
      <c r="J805" s="2"/>
      <c r="L805" s="2"/>
      <c r="M805" s="72"/>
      <c r="N805" s="72"/>
      <c r="O805" s="2"/>
    </row>
    <row r="806" spans="9:15" ht="12.75" customHeight="1" x14ac:dyDescent="0.2">
      <c r="I806" s="2"/>
      <c r="J806" s="2"/>
      <c r="L806" s="2"/>
      <c r="M806" s="72"/>
      <c r="N806" s="72"/>
      <c r="O806" s="2"/>
    </row>
    <row r="807" spans="9:15" ht="12.75" customHeight="1" x14ac:dyDescent="0.2">
      <c r="I807" s="2"/>
      <c r="J807" s="2"/>
      <c r="L807" s="2"/>
      <c r="M807" s="72"/>
      <c r="N807" s="72"/>
      <c r="O807" s="2"/>
    </row>
    <row r="808" spans="9:15" ht="12.75" customHeight="1" x14ac:dyDescent="0.2">
      <c r="I808" s="2"/>
      <c r="J808" s="2"/>
      <c r="L808" s="2"/>
      <c r="M808" s="72"/>
      <c r="N808" s="72"/>
      <c r="O808" s="2"/>
    </row>
    <row r="809" spans="9:15" ht="12.75" customHeight="1" x14ac:dyDescent="0.2">
      <c r="I809" s="2"/>
      <c r="J809" s="2"/>
      <c r="L809" s="2"/>
      <c r="M809" s="72"/>
      <c r="N809" s="72"/>
      <c r="O809" s="2"/>
    </row>
    <row r="810" spans="9:15" ht="12.75" customHeight="1" x14ac:dyDescent="0.2">
      <c r="I810" s="2"/>
      <c r="J810" s="2"/>
      <c r="L810" s="2"/>
      <c r="M810" s="72"/>
      <c r="N810" s="72"/>
      <c r="O810" s="2"/>
    </row>
    <row r="811" spans="9:15" ht="12.75" customHeight="1" x14ac:dyDescent="0.2">
      <c r="I811" s="2"/>
      <c r="J811" s="2"/>
      <c r="L811" s="2"/>
      <c r="M811" s="72"/>
      <c r="N811" s="72"/>
      <c r="O811" s="2"/>
    </row>
    <row r="812" spans="9:15" ht="12.75" customHeight="1" x14ac:dyDescent="0.2">
      <c r="I812" s="2"/>
      <c r="J812" s="2"/>
      <c r="L812" s="2"/>
      <c r="M812" s="72"/>
      <c r="N812" s="72"/>
      <c r="O812" s="2"/>
    </row>
    <row r="813" spans="9:15" ht="12.75" customHeight="1" x14ac:dyDescent="0.2">
      <c r="I813" s="2"/>
      <c r="J813" s="2"/>
      <c r="L813" s="2"/>
      <c r="M813" s="72"/>
      <c r="N813" s="72"/>
      <c r="O813" s="2"/>
    </row>
    <row r="814" spans="9:15" ht="12.75" customHeight="1" x14ac:dyDescent="0.2">
      <c r="I814" s="2"/>
      <c r="J814" s="2"/>
      <c r="L814" s="2"/>
      <c r="M814" s="72"/>
      <c r="N814" s="72"/>
      <c r="O814" s="2"/>
    </row>
    <row r="815" spans="9:15" ht="12.75" customHeight="1" x14ac:dyDescent="0.2">
      <c r="I815" s="2"/>
      <c r="J815" s="2"/>
      <c r="L815" s="2"/>
      <c r="M815" s="72"/>
      <c r="N815" s="72"/>
      <c r="O815" s="2"/>
    </row>
    <row r="816" spans="9:15" ht="12.75" customHeight="1" x14ac:dyDescent="0.2">
      <c r="I816" s="2"/>
      <c r="J816" s="2"/>
      <c r="L816" s="2"/>
      <c r="M816" s="72"/>
      <c r="N816" s="72"/>
      <c r="O816" s="2"/>
    </row>
    <row r="817" spans="9:15" ht="12.75" customHeight="1" x14ac:dyDescent="0.2">
      <c r="I817" s="2"/>
      <c r="J817" s="2"/>
      <c r="L817" s="2"/>
      <c r="M817" s="72"/>
      <c r="N817" s="72"/>
      <c r="O817" s="2"/>
    </row>
    <row r="818" spans="9:15" ht="12.75" customHeight="1" x14ac:dyDescent="0.2">
      <c r="I818" s="2"/>
      <c r="J818" s="2"/>
      <c r="L818" s="2"/>
      <c r="M818" s="72"/>
      <c r="N818" s="72"/>
      <c r="O818" s="2"/>
    </row>
    <row r="819" spans="9:15" ht="12.75" customHeight="1" x14ac:dyDescent="0.2">
      <c r="I819" s="2"/>
      <c r="J819" s="2"/>
      <c r="L819" s="2"/>
      <c r="M819" s="72"/>
      <c r="N819" s="72"/>
      <c r="O819" s="2"/>
    </row>
    <row r="820" spans="9:15" ht="12.75" customHeight="1" x14ac:dyDescent="0.2">
      <c r="I820" s="2"/>
      <c r="J820" s="2"/>
      <c r="L820" s="2"/>
      <c r="M820" s="72"/>
      <c r="N820" s="72"/>
      <c r="O820" s="2"/>
    </row>
    <row r="821" spans="9:15" ht="12.75" customHeight="1" x14ac:dyDescent="0.2">
      <c r="I821" s="2"/>
      <c r="J821" s="2"/>
      <c r="L821" s="2"/>
      <c r="M821" s="72"/>
      <c r="N821" s="72"/>
      <c r="O821" s="2"/>
    </row>
    <row r="822" spans="9:15" ht="12.75" customHeight="1" x14ac:dyDescent="0.2">
      <c r="I822" s="2"/>
      <c r="J822" s="2"/>
      <c r="L822" s="2"/>
      <c r="M822" s="72"/>
      <c r="N822" s="72"/>
      <c r="O822" s="2"/>
    </row>
    <row r="823" spans="9:15" ht="12.75" customHeight="1" x14ac:dyDescent="0.2">
      <c r="I823" s="2"/>
      <c r="J823" s="2"/>
      <c r="L823" s="2"/>
      <c r="M823" s="72"/>
      <c r="N823" s="72"/>
      <c r="O823" s="2"/>
    </row>
    <row r="824" spans="9:15" ht="12.75" customHeight="1" x14ac:dyDescent="0.2">
      <c r="I824" s="2"/>
      <c r="J824" s="2"/>
      <c r="L824" s="2"/>
      <c r="M824" s="72"/>
      <c r="N824" s="72"/>
      <c r="O824" s="2"/>
    </row>
    <row r="825" spans="9:15" ht="12.75" customHeight="1" x14ac:dyDescent="0.2">
      <c r="I825" s="2"/>
      <c r="J825" s="2"/>
      <c r="L825" s="2"/>
      <c r="M825" s="72"/>
      <c r="N825" s="72"/>
      <c r="O825" s="2"/>
    </row>
    <row r="826" spans="9:15" ht="12.75" customHeight="1" x14ac:dyDescent="0.2">
      <c r="I826" s="2"/>
      <c r="J826" s="2"/>
      <c r="L826" s="2"/>
      <c r="M826" s="72"/>
      <c r="N826" s="72"/>
      <c r="O826" s="2"/>
    </row>
    <row r="827" spans="9:15" ht="12.75" customHeight="1" x14ac:dyDescent="0.2">
      <c r="I827" s="2"/>
      <c r="J827" s="2"/>
      <c r="L827" s="2"/>
      <c r="M827" s="72"/>
      <c r="N827" s="72"/>
      <c r="O827" s="2"/>
    </row>
    <row r="828" spans="9:15" ht="12.75" customHeight="1" x14ac:dyDescent="0.2">
      <c r="I828" s="2"/>
      <c r="J828" s="2"/>
      <c r="L828" s="2"/>
      <c r="M828" s="72"/>
      <c r="N828" s="72"/>
      <c r="O828" s="2"/>
    </row>
    <row r="829" spans="9:15" ht="12.75" customHeight="1" x14ac:dyDescent="0.2">
      <c r="I829" s="2"/>
      <c r="J829" s="2"/>
      <c r="L829" s="2"/>
      <c r="M829" s="72"/>
      <c r="N829" s="72"/>
      <c r="O829" s="2"/>
    </row>
    <row r="830" spans="9:15" ht="12.75" customHeight="1" x14ac:dyDescent="0.2">
      <c r="I830" s="2"/>
      <c r="J830" s="2"/>
      <c r="L830" s="2"/>
      <c r="M830" s="72"/>
      <c r="N830" s="72"/>
      <c r="O830" s="2"/>
    </row>
    <row r="831" spans="9:15" ht="12.75" customHeight="1" x14ac:dyDescent="0.2">
      <c r="I831" s="2"/>
      <c r="J831" s="2"/>
      <c r="L831" s="2"/>
      <c r="M831" s="72"/>
      <c r="N831" s="72"/>
      <c r="O831" s="2"/>
    </row>
    <row r="832" spans="9:15" ht="12.75" customHeight="1" x14ac:dyDescent="0.2">
      <c r="I832" s="2"/>
      <c r="J832" s="2"/>
      <c r="L832" s="2"/>
      <c r="M832" s="72"/>
      <c r="N832" s="72"/>
      <c r="O832" s="2"/>
    </row>
    <row r="833" spans="9:15" ht="12.75" customHeight="1" x14ac:dyDescent="0.2">
      <c r="I833" s="2"/>
      <c r="J833" s="2"/>
      <c r="L833" s="2"/>
      <c r="M833" s="72"/>
      <c r="N833" s="72"/>
      <c r="O833" s="2"/>
    </row>
    <row r="834" spans="9:15" ht="12.75" customHeight="1" x14ac:dyDescent="0.2">
      <c r="I834" s="2"/>
      <c r="J834" s="2"/>
      <c r="L834" s="2"/>
      <c r="M834" s="72"/>
      <c r="N834" s="72"/>
      <c r="O834" s="2"/>
    </row>
    <row r="835" spans="9:15" ht="12.75" customHeight="1" x14ac:dyDescent="0.2">
      <c r="I835" s="2"/>
      <c r="J835" s="2"/>
      <c r="L835" s="2"/>
      <c r="M835" s="72"/>
      <c r="N835" s="72"/>
      <c r="O835" s="2"/>
    </row>
    <row r="836" spans="9:15" ht="12.75" customHeight="1" x14ac:dyDescent="0.2">
      <c r="I836" s="2"/>
      <c r="J836" s="2"/>
      <c r="L836" s="2"/>
      <c r="M836" s="72"/>
      <c r="N836" s="72"/>
      <c r="O836" s="2"/>
    </row>
    <row r="837" spans="9:15" ht="12.75" customHeight="1" x14ac:dyDescent="0.2">
      <c r="I837" s="2"/>
      <c r="J837" s="2"/>
      <c r="L837" s="2"/>
      <c r="M837" s="72"/>
      <c r="N837" s="72"/>
      <c r="O837" s="2"/>
    </row>
    <row r="838" spans="9:15" ht="12.75" customHeight="1" x14ac:dyDescent="0.2">
      <c r="I838" s="2"/>
      <c r="J838" s="2"/>
      <c r="L838" s="2"/>
      <c r="M838" s="72"/>
      <c r="N838" s="72"/>
      <c r="O838" s="2"/>
    </row>
    <row r="839" spans="9:15" ht="12.75" customHeight="1" x14ac:dyDescent="0.2">
      <c r="I839" s="2"/>
      <c r="J839" s="2"/>
      <c r="L839" s="2"/>
      <c r="M839" s="72"/>
      <c r="N839" s="72"/>
      <c r="O839" s="2"/>
    </row>
    <row r="840" spans="9:15" ht="12.75" customHeight="1" x14ac:dyDescent="0.2">
      <c r="I840" s="2"/>
      <c r="J840" s="2"/>
      <c r="L840" s="2"/>
      <c r="M840" s="72"/>
      <c r="N840" s="72"/>
      <c r="O840" s="2"/>
    </row>
    <row r="841" spans="9:15" ht="12.75" customHeight="1" x14ac:dyDescent="0.2">
      <c r="I841" s="2"/>
      <c r="J841" s="2"/>
      <c r="L841" s="2"/>
      <c r="M841" s="72"/>
      <c r="N841" s="72"/>
      <c r="O841" s="2"/>
    </row>
    <row r="842" spans="9:15" ht="12.75" customHeight="1" x14ac:dyDescent="0.2">
      <c r="I842" s="2"/>
      <c r="J842" s="2"/>
      <c r="L842" s="2"/>
      <c r="M842" s="72"/>
      <c r="N842" s="72"/>
      <c r="O842" s="2"/>
    </row>
    <row r="843" spans="9:15" ht="12.75" customHeight="1" x14ac:dyDescent="0.2">
      <c r="I843" s="2"/>
      <c r="J843" s="2"/>
      <c r="L843" s="2"/>
      <c r="M843" s="72"/>
      <c r="N843" s="72"/>
      <c r="O843" s="2"/>
    </row>
    <row r="844" spans="9:15" ht="12.75" customHeight="1" x14ac:dyDescent="0.2">
      <c r="I844" s="2"/>
      <c r="J844" s="2"/>
      <c r="L844" s="2"/>
      <c r="M844" s="72"/>
      <c r="N844" s="72"/>
      <c r="O844" s="2"/>
    </row>
    <row r="845" spans="9:15" ht="12.75" customHeight="1" x14ac:dyDescent="0.2">
      <c r="I845" s="2"/>
      <c r="J845" s="2"/>
      <c r="L845" s="2"/>
      <c r="M845" s="72"/>
      <c r="N845" s="72"/>
      <c r="O845" s="2"/>
    </row>
    <row r="846" spans="9:15" ht="12.75" customHeight="1" x14ac:dyDescent="0.2">
      <c r="I846" s="2"/>
      <c r="J846" s="2"/>
      <c r="L846" s="2"/>
      <c r="M846" s="72"/>
      <c r="N846" s="72"/>
      <c r="O846" s="2"/>
    </row>
    <row r="847" spans="9:15" ht="12.75" customHeight="1" x14ac:dyDescent="0.2">
      <c r="I847" s="2"/>
      <c r="J847" s="2"/>
      <c r="L847" s="2"/>
      <c r="M847" s="72"/>
      <c r="N847" s="72"/>
      <c r="O847" s="2"/>
    </row>
    <row r="848" spans="9:15" ht="12.75" customHeight="1" x14ac:dyDescent="0.2">
      <c r="I848" s="2"/>
      <c r="J848" s="2"/>
      <c r="L848" s="2"/>
      <c r="M848" s="72"/>
      <c r="N848" s="72"/>
      <c r="O848" s="2"/>
    </row>
    <row r="849" spans="9:15" ht="12.75" customHeight="1" x14ac:dyDescent="0.2">
      <c r="I849" s="2"/>
      <c r="J849" s="2"/>
      <c r="L849" s="2"/>
      <c r="M849" s="72"/>
      <c r="N849" s="72"/>
      <c r="O849" s="2"/>
    </row>
    <row r="850" spans="9:15" ht="12.75" customHeight="1" x14ac:dyDescent="0.2">
      <c r="I850" s="2"/>
      <c r="J850" s="2"/>
      <c r="L850" s="2"/>
      <c r="M850" s="72"/>
      <c r="N850" s="72"/>
      <c r="O850" s="2"/>
    </row>
    <row r="851" spans="9:15" ht="12.75" customHeight="1" x14ac:dyDescent="0.2">
      <c r="I851" s="2"/>
      <c r="J851" s="2"/>
      <c r="L851" s="2"/>
      <c r="M851" s="72"/>
      <c r="N851" s="72"/>
      <c r="O851" s="2"/>
    </row>
    <row r="852" spans="9:15" ht="12.75" customHeight="1" x14ac:dyDescent="0.2">
      <c r="I852" s="2"/>
      <c r="J852" s="2"/>
      <c r="L852" s="2"/>
      <c r="M852" s="72"/>
      <c r="N852" s="72"/>
      <c r="O852" s="2"/>
    </row>
    <row r="853" spans="9:15" ht="12.75" customHeight="1" x14ac:dyDescent="0.2">
      <c r="I853" s="2"/>
      <c r="J853" s="2"/>
      <c r="L853" s="2"/>
      <c r="M853" s="72"/>
      <c r="N853" s="72"/>
      <c r="O853" s="2"/>
    </row>
    <row r="854" spans="9:15" ht="12.75" customHeight="1" x14ac:dyDescent="0.2">
      <c r="I854" s="2"/>
      <c r="J854" s="2"/>
      <c r="L854" s="2"/>
      <c r="M854" s="72"/>
      <c r="N854" s="72"/>
      <c r="O854" s="2"/>
    </row>
    <row r="855" spans="9:15" ht="12.75" customHeight="1" x14ac:dyDescent="0.2">
      <c r="I855" s="2"/>
      <c r="J855" s="2"/>
      <c r="L855" s="2"/>
      <c r="M855" s="72"/>
      <c r="N855" s="72"/>
      <c r="O855" s="2"/>
    </row>
    <row r="856" spans="9:15" ht="12.75" customHeight="1" x14ac:dyDescent="0.2">
      <c r="I856" s="2"/>
      <c r="J856" s="2"/>
      <c r="L856" s="2"/>
      <c r="M856" s="72"/>
      <c r="N856" s="72"/>
      <c r="O856" s="2"/>
    </row>
    <row r="857" spans="9:15" ht="12.75" customHeight="1" x14ac:dyDescent="0.2">
      <c r="I857" s="2"/>
      <c r="J857" s="2"/>
      <c r="L857" s="2"/>
      <c r="M857" s="72"/>
      <c r="N857" s="72"/>
      <c r="O857" s="2"/>
    </row>
    <row r="858" spans="9:15" ht="12.75" customHeight="1" x14ac:dyDescent="0.2">
      <c r="I858" s="2"/>
      <c r="J858" s="2"/>
      <c r="L858" s="2"/>
      <c r="M858" s="72"/>
      <c r="N858" s="72"/>
      <c r="O858" s="2"/>
    </row>
    <row r="859" spans="9:15" ht="12.75" customHeight="1" x14ac:dyDescent="0.2">
      <c r="I859" s="2"/>
      <c r="J859" s="2"/>
      <c r="L859" s="2"/>
      <c r="M859" s="72"/>
      <c r="N859" s="72"/>
      <c r="O859" s="2"/>
    </row>
    <row r="860" spans="9:15" ht="12.75" customHeight="1" x14ac:dyDescent="0.2">
      <c r="I860" s="2"/>
      <c r="J860" s="2"/>
      <c r="L860" s="2"/>
      <c r="M860" s="72"/>
      <c r="N860" s="72"/>
      <c r="O860" s="2"/>
    </row>
    <row r="861" spans="9:15" ht="12.75" customHeight="1" x14ac:dyDescent="0.2">
      <c r="I861" s="2"/>
      <c r="J861" s="2"/>
      <c r="L861" s="2"/>
      <c r="M861" s="72"/>
      <c r="N861" s="72"/>
      <c r="O861" s="2"/>
    </row>
    <row r="862" spans="9:15" ht="12.75" customHeight="1" x14ac:dyDescent="0.2">
      <c r="I862" s="2"/>
      <c r="J862" s="2"/>
      <c r="L862" s="2"/>
      <c r="M862" s="72"/>
      <c r="N862" s="72"/>
      <c r="O862" s="2"/>
    </row>
    <row r="863" spans="9:15" ht="12.75" customHeight="1" x14ac:dyDescent="0.2">
      <c r="I863" s="2"/>
      <c r="J863" s="2"/>
      <c r="L863" s="2"/>
      <c r="M863" s="72"/>
      <c r="N863" s="72"/>
      <c r="O863" s="2"/>
    </row>
    <row r="864" spans="9:15" ht="12.75" customHeight="1" x14ac:dyDescent="0.2">
      <c r="I864" s="2"/>
      <c r="J864" s="2"/>
      <c r="L864" s="2"/>
      <c r="M864" s="72"/>
      <c r="N864" s="72"/>
      <c r="O864" s="2"/>
    </row>
    <row r="865" spans="9:15" ht="12.75" customHeight="1" x14ac:dyDescent="0.2">
      <c r="I865" s="2"/>
      <c r="J865" s="2"/>
      <c r="L865" s="2"/>
      <c r="M865" s="72"/>
      <c r="N865" s="72"/>
      <c r="O865" s="2"/>
    </row>
    <row r="866" spans="9:15" ht="12.75" customHeight="1" x14ac:dyDescent="0.2">
      <c r="I866" s="2"/>
      <c r="J866" s="2"/>
      <c r="L866" s="2"/>
      <c r="M866" s="72"/>
      <c r="N866" s="72"/>
      <c r="O866" s="2"/>
    </row>
    <row r="867" spans="9:15" ht="12.75" customHeight="1" x14ac:dyDescent="0.2">
      <c r="I867" s="2"/>
      <c r="J867" s="2"/>
      <c r="L867" s="2"/>
      <c r="M867" s="72"/>
      <c r="N867" s="72"/>
      <c r="O867" s="2"/>
    </row>
    <row r="868" spans="9:15" ht="12.75" customHeight="1" x14ac:dyDescent="0.2">
      <c r="I868" s="2"/>
      <c r="J868" s="2"/>
      <c r="L868" s="2"/>
      <c r="M868" s="72"/>
      <c r="N868" s="72"/>
      <c r="O868" s="2"/>
    </row>
    <row r="869" spans="9:15" ht="12.75" customHeight="1" x14ac:dyDescent="0.2">
      <c r="I869" s="2"/>
      <c r="J869" s="2"/>
      <c r="L869" s="2"/>
      <c r="M869" s="72"/>
      <c r="N869" s="72"/>
      <c r="O869" s="2"/>
    </row>
    <row r="870" spans="9:15" ht="12.75" customHeight="1" x14ac:dyDescent="0.2">
      <c r="I870" s="2"/>
      <c r="J870" s="2"/>
      <c r="L870" s="2"/>
      <c r="M870" s="72"/>
      <c r="N870" s="72"/>
      <c r="O870" s="2"/>
    </row>
    <row r="871" spans="9:15" ht="12.75" customHeight="1" x14ac:dyDescent="0.2">
      <c r="I871" s="2"/>
      <c r="J871" s="2"/>
      <c r="L871" s="2"/>
      <c r="M871" s="72"/>
      <c r="N871" s="72"/>
      <c r="O871" s="2"/>
    </row>
    <row r="872" spans="9:15" ht="12.75" customHeight="1" x14ac:dyDescent="0.2">
      <c r="I872" s="2"/>
      <c r="J872" s="2"/>
      <c r="L872" s="2"/>
      <c r="M872" s="72"/>
      <c r="N872" s="72"/>
      <c r="O872" s="2"/>
    </row>
    <row r="873" spans="9:15" ht="12.75" customHeight="1" x14ac:dyDescent="0.2">
      <c r="I873" s="2"/>
      <c r="J873" s="2"/>
      <c r="L873" s="2"/>
      <c r="M873" s="72"/>
      <c r="N873" s="72"/>
      <c r="O873" s="2"/>
    </row>
    <row r="874" spans="9:15" ht="12.75" customHeight="1" x14ac:dyDescent="0.2">
      <c r="I874" s="2"/>
      <c r="J874" s="2"/>
      <c r="L874" s="2"/>
      <c r="M874" s="72"/>
      <c r="N874" s="72"/>
      <c r="O874" s="2"/>
    </row>
    <row r="875" spans="9:15" ht="12.75" customHeight="1" x14ac:dyDescent="0.2">
      <c r="I875" s="2"/>
      <c r="J875" s="2"/>
      <c r="L875" s="2"/>
      <c r="M875" s="72"/>
      <c r="N875" s="72"/>
      <c r="O875" s="2"/>
    </row>
    <row r="876" spans="9:15" ht="12.75" customHeight="1" x14ac:dyDescent="0.2">
      <c r="I876" s="2"/>
      <c r="J876" s="2"/>
      <c r="L876" s="2"/>
      <c r="M876" s="72"/>
      <c r="N876" s="72"/>
      <c r="O876" s="2"/>
    </row>
    <row r="877" spans="9:15" ht="12.75" customHeight="1" x14ac:dyDescent="0.2">
      <c r="I877" s="2"/>
      <c r="J877" s="2"/>
      <c r="L877" s="2"/>
      <c r="M877" s="72"/>
      <c r="N877" s="72"/>
      <c r="O877" s="2"/>
    </row>
    <row r="878" spans="9:15" ht="12.75" customHeight="1" x14ac:dyDescent="0.2">
      <c r="I878" s="2"/>
      <c r="J878" s="2"/>
      <c r="L878" s="2"/>
      <c r="M878" s="72"/>
      <c r="N878" s="72"/>
      <c r="O878" s="2"/>
    </row>
    <row r="879" spans="9:15" ht="12.75" customHeight="1" x14ac:dyDescent="0.2">
      <c r="I879" s="2"/>
      <c r="J879" s="2"/>
      <c r="L879" s="2"/>
      <c r="M879" s="72"/>
      <c r="N879" s="72"/>
      <c r="O879" s="2"/>
    </row>
    <row r="880" spans="9:15" ht="12.75" customHeight="1" x14ac:dyDescent="0.2">
      <c r="I880" s="2"/>
      <c r="J880" s="2"/>
      <c r="L880" s="2"/>
      <c r="M880" s="72"/>
      <c r="N880" s="72"/>
      <c r="O880" s="2"/>
    </row>
    <row r="881" spans="9:15" ht="12.75" customHeight="1" x14ac:dyDescent="0.2">
      <c r="I881" s="2"/>
      <c r="J881" s="2"/>
      <c r="L881" s="2"/>
      <c r="M881" s="72"/>
      <c r="N881" s="72"/>
      <c r="O881" s="2"/>
    </row>
    <row r="882" spans="9:15" ht="12.75" customHeight="1" x14ac:dyDescent="0.2">
      <c r="I882" s="2"/>
      <c r="J882" s="2"/>
      <c r="L882" s="2"/>
      <c r="M882" s="72"/>
      <c r="N882" s="72"/>
      <c r="O882" s="2"/>
    </row>
    <row r="883" spans="9:15" ht="12.75" customHeight="1" x14ac:dyDescent="0.2">
      <c r="I883" s="2"/>
      <c r="J883" s="2"/>
      <c r="L883" s="2"/>
      <c r="M883" s="72"/>
      <c r="N883" s="72"/>
      <c r="O883" s="2"/>
    </row>
    <row r="884" spans="9:15" ht="12.75" customHeight="1" x14ac:dyDescent="0.2">
      <c r="I884" s="2"/>
      <c r="J884" s="2"/>
      <c r="L884" s="2"/>
      <c r="M884" s="72"/>
      <c r="N884" s="72"/>
      <c r="O884" s="2"/>
    </row>
    <row r="885" spans="9:15" ht="12.75" customHeight="1" x14ac:dyDescent="0.2">
      <c r="I885" s="2"/>
      <c r="J885" s="2"/>
      <c r="L885" s="2"/>
      <c r="M885" s="72"/>
      <c r="N885" s="72"/>
      <c r="O885" s="2"/>
    </row>
    <row r="886" spans="9:15" ht="12.75" customHeight="1" x14ac:dyDescent="0.2">
      <c r="I886" s="2"/>
      <c r="J886" s="2"/>
      <c r="L886" s="2"/>
      <c r="M886" s="72"/>
      <c r="N886" s="72"/>
      <c r="O886" s="2"/>
    </row>
    <row r="887" spans="9:15" ht="12.75" customHeight="1" x14ac:dyDescent="0.2">
      <c r="I887" s="2"/>
      <c r="J887" s="2"/>
      <c r="L887" s="2"/>
      <c r="M887" s="72"/>
      <c r="N887" s="72"/>
      <c r="O887" s="2"/>
    </row>
    <row r="888" spans="9:15" ht="12.75" customHeight="1" x14ac:dyDescent="0.2">
      <c r="I888" s="2"/>
      <c r="J888" s="2"/>
      <c r="L888" s="2"/>
      <c r="M888" s="72"/>
      <c r="N888" s="72"/>
      <c r="O888" s="2"/>
    </row>
    <row r="889" spans="9:15" ht="12.75" customHeight="1" x14ac:dyDescent="0.2">
      <c r="I889" s="2"/>
      <c r="J889" s="2"/>
      <c r="L889" s="2"/>
      <c r="M889" s="72"/>
      <c r="N889" s="72"/>
      <c r="O889" s="2"/>
    </row>
    <row r="890" spans="9:15" ht="12.75" customHeight="1" x14ac:dyDescent="0.2">
      <c r="I890" s="2"/>
      <c r="J890" s="2"/>
      <c r="L890" s="2"/>
      <c r="M890" s="72"/>
      <c r="N890" s="72"/>
      <c r="O890" s="2"/>
    </row>
    <row r="891" spans="9:15" ht="12.75" customHeight="1" x14ac:dyDescent="0.2">
      <c r="I891" s="2"/>
      <c r="J891" s="2"/>
      <c r="L891" s="2"/>
      <c r="M891" s="72"/>
      <c r="N891" s="72"/>
      <c r="O891" s="2"/>
    </row>
    <row r="892" spans="9:15" ht="12.75" customHeight="1" x14ac:dyDescent="0.2">
      <c r="I892" s="2"/>
      <c r="J892" s="2"/>
      <c r="L892" s="2"/>
      <c r="M892" s="72"/>
      <c r="N892" s="72"/>
      <c r="O892" s="2"/>
    </row>
    <row r="893" spans="9:15" ht="12.75" customHeight="1" x14ac:dyDescent="0.2">
      <c r="I893" s="2"/>
      <c r="J893" s="2"/>
      <c r="L893" s="2"/>
      <c r="M893" s="72"/>
      <c r="N893" s="72"/>
      <c r="O893" s="2"/>
    </row>
    <row r="894" spans="9:15" ht="12.75" customHeight="1" x14ac:dyDescent="0.2">
      <c r="I894" s="2"/>
      <c r="J894" s="2"/>
      <c r="L894" s="2"/>
      <c r="M894" s="72"/>
      <c r="N894" s="72"/>
      <c r="O894" s="2"/>
    </row>
    <row r="895" spans="9:15" ht="12.75" customHeight="1" x14ac:dyDescent="0.2">
      <c r="I895" s="2"/>
      <c r="J895" s="2"/>
      <c r="L895" s="2"/>
      <c r="M895" s="72"/>
      <c r="N895" s="72"/>
      <c r="O895" s="2"/>
    </row>
    <row r="896" spans="9:15" ht="12.75" customHeight="1" x14ac:dyDescent="0.2">
      <c r="I896" s="2"/>
      <c r="J896" s="2"/>
      <c r="L896" s="2"/>
      <c r="M896" s="72"/>
      <c r="N896" s="72"/>
      <c r="O896" s="2"/>
    </row>
    <row r="897" spans="9:15" ht="12.75" customHeight="1" x14ac:dyDescent="0.2">
      <c r="I897" s="2"/>
      <c r="J897" s="2"/>
      <c r="L897" s="2"/>
      <c r="M897" s="72"/>
      <c r="N897" s="72"/>
      <c r="O897" s="2"/>
    </row>
    <row r="898" spans="9:15" ht="12.75" customHeight="1" x14ac:dyDescent="0.2">
      <c r="I898" s="2"/>
      <c r="J898" s="2"/>
      <c r="L898" s="2"/>
      <c r="M898" s="72"/>
      <c r="N898" s="72"/>
      <c r="O898" s="2"/>
    </row>
    <row r="899" spans="9:15" ht="12.75" customHeight="1" x14ac:dyDescent="0.2">
      <c r="I899" s="2"/>
      <c r="J899" s="2"/>
      <c r="L899" s="2"/>
      <c r="M899" s="72"/>
      <c r="N899" s="72"/>
      <c r="O899" s="2"/>
    </row>
    <row r="900" spans="9:15" ht="12.75" customHeight="1" x14ac:dyDescent="0.2">
      <c r="I900" s="2"/>
      <c r="J900" s="2"/>
      <c r="L900" s="2"/>
      <c r="M900" s="72"/>
      <c r="N900" s="72"/>
      <c r="O900" s="2"/>
    </row>
    <row r="901" spans="9:15" ht="12.75" customHeight="1" x14ac:dyDescent="0.2">
      <c r="I901" s="2"/>
      <c r="J901" s="2"/>
      <c r="L901" s="2"/>
      <c r="M901" s="72"/>
      <c r="N901" s="72"/>
      <c r="O901" s="2"/>
    </row>
    <row r="902" spans="9:15" ht="12.75" customHeight="1" x14ac:dyDescent="0.2">
      <c r="I902" s="2"/>
      <c r="J902" s="2"/>
      <c r="L902" s="2"/>
      <c r="M902" s="72"/>
      <c r="N902" s="72"/>
      <c r="O902" s="2"/>
    </row>
    <row r="903" spans="9:15" ht="12.75" customHeight="1" x14ac:dyDescent="0.2">
      <c r="I903" s="2"/>
      <c r="J903" s="2"/>
      <c r="L903" s="2"/>
      <c r="M903" s="72"/>
      <c r="N903" s="72"/>
      <c r="O903" s="2"/>
    </row>
    <row r="904" spans="9:15" ht="12.75" customHeight="1" x14ac:dyDescent="0.2">
      <c r="I904" s="2"/>
      <c r="J904" s="2"/>
      <c r="L904" s="2"/>
      <c r="M904" s="72"/>
      <c r="N904" s="72"/>
      <c r="O904" s="2"/>
    </row>
    <row r="905" spans="9:15" ht="12.75" customHeight="1" x14ac:dyDescent="0.2">
      <c r="I905" s="2"/>
      <c r="J905" s="2"/>
      <c r="L905" s="2"/>
      <c r="M905" s="72"/>
      <c r="N905" s="72"/>
      <c r="O905" s="2"/>
    </row>
    <row r="906" spans="9:15" ht="12.75" customHeight="1" x14ac:dyDescent="0.2">
      <c r="I906" s="2"/>
      <c r="J906" s="2"/>
      <c r="L906" s="2"/>
      <c r="M906" s="72"/>
      <c r="N906" s="72"/>
      <c r="O906" s="2"/>
    </row>
    <row r="907" spans="9:15" ht="12.75" customHeight="1" x14ac:dyDescent="0.2">
      <c r="I907" s="2"/>
      <c r="J907" s="2"/>
      <c r="L907" s="2"/>
      <c r="M907" s="72"/>
      <c r="N907" s="72"/>
      <c r="O907" s="2"/>
    </row>
    <row r="908" spans="9:15" ht="12.75" customHeight="1" x14ac:dyDescent="0.2">
      <c r="I908" s="2"/>
      <c r="J908" s="2"/>
      <c r="L908" s="2"/>
      <c r="M908" s="72"/>
      <c r="N908" s="72"/>
      <c r="O908" s="2"/>
    </row>
    <row r="909" spans="9:15" ht="12.75" customHeight="1" x14ac:dyDescent="0.2">
      <c r="I909" s="2"/>
      <c r="J909" s="2"/>
      <c r="L909" s="2"/>
      <c r="M909" s="72"/>
      <c r="N909" s="72"/>
      <c r="O909" s="2"/>
    </row>
    <row r="910" spans="9:15" ht="12.75" customHeight="1" x14ac:dyDescent="0.2">
      <c r="I910" s="2"/>
      <c r="J910" s="2"/>
      <c r="L910" s="2"/>
      <c r="M910" s="72"/>
      <c r="N910" s="72"/>
      <c r="O910" s="2"/>
    </row>
    <row r="911" spans="9:15" ht="12.75" customHeight="1" x14ac:dyDescent="0.2">
      <c r="I911" s="2"/>
      <c r="J911" s="2"/>
      <c r="L911" s="2"/>
      <c r="M911" s="72"/>
      <c r="N911" s="72"/>
      <c r="O911" s="2"/>
    </row>
    <row r="912" spans="9:15" ht="12.75" customHeight="1" x14ac:dyDescent="0.2">
      <c r="I912" s="2"/>
      <c r="J912" s="2"/>
      <c r="L912" s="2"/>
      <c r="M912" s="72"/>
      <c r="N912" s="72"/>
      <c r="O912" s="2"/>
    </row>
    <row r="913" spans="9:15" ht="12.75" customHeight="1" x14ac:dyDescent="0.2">
      <c r="I913" s="2"/>
      <c r="J913" s="2"/>
      <c r="L913" s="2"/>
      <c r="M913" s="72"/>
      <c r="N913" s="72"/>
      <c r="O913" s="2"/>
    </row>
    <row r="914" spans="9:15" ht="12.75" customHeight="1" x14ac:dyDescent="0.2">
      <c r="I914" s="2"/>
      <c r="J914" s="2"/>
      <c r="L914" s="2"/>
      <c r="M914" s="72"/>
      <c r="N914" s="72"/>
      <c r="O914" s="2"/>
    </row>
    <row r="915" spans="9:15" ht="12.75" customHeight="1" x14ac:dyDescent="0.2">
      <c r="I915" s="2"/>
      <c r="J915" s="2"/>
      <c r="L915" s="2"/>
      <c r="M915" s="72"/>
      <c r="N915" s="72"/>
      <c r="O915" s="2"/>
    </row>
    <row r="916" spans="9:15" ht="12.75" customHeight="1" x14ac:dyDescent="0.2">
      <c r="I916" s="2"/>
      <c r="J916" s="2"/>
      <c r="L916" s="2"/>
      <c r="M916" s="72"/>
      <c r="N916" s="72"/>
      <c r="O916" s="2"/>
    </row>
    <row r="917" spans="9:15" ht="12.75" customHeight="1" x14ac:dyDescent="0.2">
      <c r="I917" s="2"/>
      <c r="J917" s="2"/>
      <c r="L917" s="2"/>
      <c r="M917" s="72"/>
      <c r="N917" s="72"/>
      <c r="O917" s="2"/>
    </row>
    <row r="918" spans="9:15" ht="12.75" customHeight="1" x14ac:dyDescent="0.2">
      <c r="I918" s="2"/>
      <c r="J918" s="2"/>
      <c r="L918" s="2"/>
      <c r="M918" s="72"/>
      <c r="N918" s="72"/>
      <c r="O918" s="2"/>
    </row>
    <row r="919" spans="9:15" ht="12.75" customHeight="1" x14ac:dyDescent="0.2">
      <c r="I919" s="2"/>
      <c r="J919" s="2"/>
      <c r="L919" s="2"/>
      <c r="M919" s="72"/>
      <c r="N919" s="72"/>
      <c r="O919" s="2"/>
    </row>
    <row r="920" spans="9:15" ht="12.75" customHeight="1" x14ac:dyDescent="0.2">
      <c r="I920" s="2"/>
      <c r="J920" s="2"/>
      <c r="L920" s="2"/>
      <c r="M920" s="72"/>
      <c r="N920" s="72"/>
      <c r="O920" s="2"/>
    </row>
    <row r="921" spans="9:15" ht="12.75" customHeight="1" x14ac:dyDescent="0.2">
      <c r="I921" s="2"/>
      <c r="J921" s="2"/>
      <c r="L921" s="2"/>
      <c r="M921" s="72"/>
      <c r="N921" s="72"/>
      <c r="O921" s="2"/>
    </row>
    <row r="922" spans="9:15" ht="12.75" customHeight="1" x14ac:dyDescent="0.2">
      <c r="I922" s="2"/>
      <c r="J922" s="2"/>
      <c r="L922" s="2"/>
      <c r="M922" s="72"/>
      <c r="N922" s="72"/>
      <c r="O922" s="2"/>
    </row>
    <row r="923" spans="9:15" ht="12.75" customHeight="1" x14ac:dyDescent="0.2">
      <c r="I923" s="2"/>
      <c r="J923" s="2"/>
      <c r="L923" s="2"/>
      <c r="M923" s="72"/>
      <c r="N923" s="72"/>
      <c r="O923" s="2"/>
    </row>
    <row r="924" spans="9:15" ht="12.75" customHeight="1" x14ac:dyDescent="0.2">
      <c r="I924" s="2"/>
      <c r="J924" s="2"/>
      <c r="L924" s="2"/>
      <c r="M924" s="72"/>
      <c r="N924" s="72"/>
      <c r="O924" s="2"/>
    </row>
    <row r="925" spans="9:15" ht="12.75" customHeight="1" x14ac:dyDescent="0.2">
      <c r="I925" s="2"/>
      <c r="J925" s="2"/>
      <c r="L925" s="2"/>
      <c r="M925" s="72"/>
      <c r="N925" s="72"/>
      <c r="O925" s="2"/>
    </row>
    <row r="926" spans="9:15" ht="12.75" customHeight="1" x14ac:dyDescent="0.2">
      <c r="I926" s="2"/>
      <c r="J926" s="2"/>
      <c r="L926" s="2"/>
      <c r="M926" s="72"/>
      <c r="N926" s="72"/>
      <c r="O926" s="2"/>
    </row>
    <row r="927" spans="9:15" ht="12.75" customHeight="1" x14ac:dyDescent="0.2">
      <c r="I927" s="2"/>
      <c r="J927" s="2"/>
      <c r="L927" s="2"/>
      <c r="M927" s="72"/>
      <c r="N927" s="72"/>
      <c r="O927" s="2"/>
    </row>
    <row r="928" spans="9:15" ht="12.75" customHeight="1" x14ac:dyDescent="0.2">
      <c r="I928" s="2"/>
      <c r="J928" s="2"/>
      <c r="L928" s="2"/>
      <c r="M928" s="72"/>
      <c r="N928" s="72"/>
      <c r="O928" s="2"/>
    </row>
    <row r="929" spans="9:15" ht="12.75" customHeight="1" x14ac:dyDescent="0.2">
      <c r="I929" s="2"/>
      <c r="J929" s="2"/>
      <c r="L929" s="2"/>
      <c r="M929" s="72"/>
      <c r="N929" s="72"/>
      <c r="O929" s="2"/>
    </row>
    <row r="930" spans="9:15" ht="12.75" customHeight="1" x14ac:dyDescent="0.2">
      <c r="I930" s="2"/>
      <c r="J930" s="2"/>
      <c r="L930" s="2"/>
      <c r="M930" s="72"/>
      <c r="N930" s="72"/>
      <c r="O930" s="2"/>
    </row>
    <row r="931" spans="9:15" ht="12.75" customHeight="1" x14ac:dyDescent="0.2">
      <c r="I931" s="2"/>
      <c r="J931" s="2"/>
      <c r="L931" s="2"/>
      <c r="M931" s="72"/>
      <c r="N931" s="72"/>
      <c r="O931" s="2"/>
    </row>
    <row r="932" spans="9:15" ht="12.75" customHeight="1" x14ac:dyDescent="0.2">
      <c r="I932" s="2"/>
      <c r="J932" s="2"/>
      <c r="L932" s="2"/>
      <c r="M932" s="72"/>
      <c r="N932" s="72"/>
      <c r="O932" s="2"/>
    </row>
    <row r="933" spans="9:15" ht="12.75" customHeight="1" x14ac:dyDescent="0.2">
      <c r="I933" s="2"/>
      <c r="J933" s="2"/>
      <c r="L933" s="2"/>
      <c r="M933" s="72"/>
      <c r="N933" s="72"/>
      <c r="O933" s="2"/>
    </row>
    <row r="934" spans="9:15" ht="12.75" customHeight="1" x14ac:dyDescent="0.2">
      <c r="I934" s="2"/>
      <c r="J934" s="2"/>
      <c r="L934" s="2"/>
      <c r="M934" s="72"/>
      <c r="N934" s="72"/>
      <c r="O934" s="2"/>
    </row>
    <row r="935" spans="9:15" ht="12.75" customHeight="1" x14ac:dyDescent="0.2">
      <c r="I935" s="2"/>
      <c r="J935" s="2"/>
      <c r="L935" s="2"/>
      <c r="M935" s="72"/>
      <c r="N935" s="72"/>
      <c r="O935" s="2"/>
    </row>
    <row r="936" spans="9:15" ht="12.75" customHeight="1" x14ac:dyDescent="0.2">
      <c r="I936" s="2"/>
      <c r="J936" s="2"/>
      <c r="L936" s="2"/>
      <c r="M936" s="72"/>
      <c r="N936" s="72"/>
      <c r="O936" s="2"/>
    </row>
    <row r="937" spans="9:15" ht="12.75" customHeight="1" x14ac:dyDescent="0.2">
      <c r="I937" s="2"/>
      <c r="J937" s="2"/>
      <c r="L937" s="2"/>
      <c r="M937" s="72"/>
      <c r="N937" s="72"/>
      <c r="O937" s="2"/>
    </row>
    <row r="938" spans="9:15" ht="12.75" customHeight="1" x14ac:dyDescent="0.2">
      <c r="I938" s="2"/>
      <c r="J938" s="2"/>
      <c r="L938" s="2"/>
      <c r="M938" s="72"/>
      <c r="N938" s="72"/>
      <c r="O938" s="2"/>
    </row>
    <row r="939" spans="9:15" ht="12.75" customHeight="1" x14ac:dyDescent="0.2">
      <c r="I939" s="2"/>
      <c r="J939" s="2"/>
      <c r="L939" s="2"/>
      <c r="M939" s="72"/>
      <c r="N939" s="72"/>
      <c r="O939" s="2"/>
    </row>
    <row r="940" spans="9:15" ht="12.75" customHeight="1" x14ac:dyDescent="0.2">
      <c r="I940" s="2"/>
      <c r="J940" s="2"/>
      <c r="L940" s="2"/>
      <c r="M940" s="72"/>
      <c r="N940" s="72"/>
      <c r="O940" s="2"/>
    </row>
    <row r="941" spans="9:15" ht="12.75" customHeight="1" x14ac:dyDescent="0.2">
      <c r="I941" s="2"/>
      <c r="J941" s="2"/>
      <c r="L941" s="2"/>
      <c r="M941" s="72"/>
      <c r="N941" s="72"/>
      <c r="O941" s="2"/>
    </row>
    <row r="942" spans="9:15" ht="12.75" customHeight="1" x14ac:dyDescent="0.2">
      <c r="I942" s="2"/>
      <c r="J942" s="2"/>
      <c r="L942" s="2"/>
      <c r="M942" s="72"/>
      <c r="N942" s="72"/>
      <c r="O942" s="2"/>
    </row>
    <row r="943" spans="9:15" ht="12.75" customHeight="1" x14ac:dyDescent="0.2">
      <c r="I943" s="2"/>
      <c r="J943" s="2"/>
      <c r="L943" s="2"/>
      <c r="M943" s="72"/>
      <c r="N943" s="72"/>
      <c r="O943" s="2"/>
    </row>
    <row r="944" spans="9:15" ht="12.75" customHeight="1" x14ac:dyDescent="0.2">
      <c r="I944" s="2"/>
      <c r="J944" s="2"/>
      <c r="L944" s="2"/>
      <c r="M944" s="72"/>
      <c r="N944" s="72"/>
      <c r="O944" s="2"/>
    </row>
    <row r="945" spans="9:15" ht="12.75" customHeight="1" x14ac:dyDescent="0.2">
      <c r="I945" s="2"/>
      <c r="J945" s="2"/>
      <c r="L945" s="2"/>
      <c r="M945" s="72"/>
      <c r="N945" s="72"/>
      <c r="O945" s="2"/>
    </row>
    <row r="946" spans="9:15" ht="12.75" customHeight="1" x14ac:dyDescent="0.2">
      <c r="I946" s="2"/>
      <c r="J946" s="2"/>
      <c r="L946" s="2"/>
      <c r="M946" s="72"/>
      <c r="N946" s="72"/>
      <c r="O946" s="2"/>
    </row>
    <row r="947" spans="9:15" ht="12.75" customHeight="1" x14ac:dyDescent="0.2">
      <c r="I947" s="2"/>
      <c r="J947" s="2"/>
      <c r="L947" s="2"/>
      <c r="M947" s="72"/>
      <c r="N947" s="72"/>
      <c r="O947" s="2"/>
    </row>
    <row r="948" spans="9:15" ht="12.75" customHeight="1" x14ac:dyDescent="0.2">
      <c r="I948" s="2"/>
      <c r="J948" s="2"/>
      <c r="L948" s="2"/>
      <c r="M948" s="72"/>
      <c r="N948" s="72"/>
      <c r="O948" s="2"/>
    </row>
    <row r="949" spans="9:15" ht="12.75" customHeight="1" x14ac:dyDescent="0.2">
      <c r="I949" s="2"/>
      <c r="J949" s="2"/>
      <c r="L949" s="2"/>
      <c r="M949" s="72"/>
      <c r="N949" s="72"/>
      <c r="O949" s="2"/>
    </row>
    <row r="950" spans="9:15" ht="12.75" customHeight="1" x14ac:dyDescent="0.2">
      <c r="I950" s="2"/>
      <c r="J950" s="2"/>
      <c r="L950" s="2"/>
      <c r="M950" s="72"/>
      <c r="N950" s="72"/>
      <c r="O950" s="2"/>
    </row>
    <row r="951" spans="9:15" ht="12.75" customHeight="1" x14ac:dyDescent="0.2">
      <c r="I951" s="2"/>
      <c r="J951" s="2"/>
      <c r="L951" s="2"/>
      <c r="M951" s="72"/>
      <c r="N951" s="72"/>
      <c r="O951" s="2"/>
    </row>
    <row r="952" spans="9:15" ht="12.75" customHeight="1" x14ac:dyDescent="0.2">
      <c r="I952" s="2"/>
      <c r="J952" s="2"/>
      <c r="L952" s="2"/>
      <c r="M952" s="72"/>
      <c r="N952" s="72"/>
      <c r="O952" s="2"/>
    </row>
    <row r="953" spans="9:15" ht="12.75" customHeight="1" x14ac:dyDescent="0.2">
      <c r="I953" s="2"/>
      <c r="J953" s="2"/>
      <c r="L953" s="2"/>
      <c r="M953" s="72"/>
      <c r="N953" s="72"/>
      <c r="O953" s="2"/>
    </row>
    <row r="954" spans="9:15" ht="12.75" customHeight="1" x14ac:dyDescent="0.2">
      <c r="I954" s="2"/>
      <c r="J954" s="2"/>
      <c r="L954" s="2"/>
      <c r="M954" s="72"/>
      <c r="N954" s="72"/>
      <c r="O954" s="2"/>
    </row>
    <row r="955" spans="9:15" ht="12.75" customHeight="1" x14ac:dyDescent="0.2">
      <c r="I955" s="2"/>
      <c r="J955" s="2"/>
      <c r="L955" s="2"/>
      <c r="M955" s="72"/>
      <c r="N955" s="72"/>
      <c r="O955" s="2"/>
    </row>
    <row r="956" spans="9:15" ht="12.75" customHeight="1" x14ac:dyDescent="0.2">
      <c r="I956" s="2"/>
      <c r="J956" s="2"/>
      <c r="L956" s="2"/>
      <c r="M956" s="72"/>
      <c r="N956" s="72"/>
      <c r="O956" s="2"/>
    </row>
    <row r="957" spans="9:15" ht="12.75" customHeight="1" x14ac:dyDescent="0.2">
      <c r="I957" s="2"/>
      <c r="J957" s="2"/>
      <c r="L957" s="2"/>
      <c r="M957" s="72"/>
      <c r="N957" s="72"/>
      <c r="O957" s="2"/>
    </row>
    <row r="958" spans="9:15" ht="12.75" customHeight="1" x14ac:dyDescent="0.2">
      <c r="I958" s="2"/>
      <c r="J958" s="2"/>
      <c r="L958" s="2"/>
      <c r="M958" s="72"/>
      <c r="N958" s="72"/>
      <c r="O958" s="2"/>
    </row>
    <row r="959" spans="9:15" ht="12.75" customHeight="1" x14ac:dyDescent="0.2">
      <c r="I959" s="2"/>
      <c r="J959" s="2"/>
      <c r="L959" s="2"/>
      <c r="M959" s="72"/>
      <c r="N959" s="72"/>
      <c r="O959" s="2"/>
    </row>
    <row r="960" spans="9:15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</sheetData>
  <mergeCells count="228">
    <mergeCell ref="N293:N294"/>
    <mergeCell ref="O293:O294"/>
    <mergeCell ref="D305:G305"/>
    <mergeCell ref="B292:G292"/>
    <mergeCell ref="A293:A294"/>
    <mergeCell ref="B293:G293"/>
    <mergeCell ref="H293:H294"/>
    <mergeCell ref="I293:I294"/>
    <mergeCell ref="J293:J294"/>
    <mergeCell ref="K293:K294"/>
    <mergeCell ref="L293:L294"/>
    <mergeCell ref="M293:M294"/>
    <mergeCell ref="K52:K53"/>
    <mergeCell ref="L52:L53"/>
    <mergeCell ref="M52:M53"/>
    <mergeCell ref="N52:N53"/>
    <mergeCell ref="O52:O53"/>
    <mergeCell ref="B48:G48"/>
    <mergeCell ref="B51:G51"/>
    <mergeCell ref="A52:A53"/>
    <mergeCell ref="B52:G52"/>
    <mergeCell ref="H52:H53"/>
    <mergeCell ref="I52:I53"/>
    <mergeCell ref="J52:J53"/>
    <mergeCell ref="K68:K69"/>
    <mergeCell ref="L68:L69"/>
    <mergeCell ref="M68:M69"/>
    <mergeCell ref="N68:N69"/>
    <mergeCell ref="O68:O69"/>
    <mergeCell ref="B64:G64"/>
    <mergeCell ref="B67:G67"/>
    <mergeCell ref="A68:A69"/>
    <mergeCell ref="B68:G68"/>
    <mergeCell ref="H68:H69"/>
    <mergeCell ref="I68:I69"/>
    <mergeCell ref="J68:J69"/>
    <mergeCell ref="K84:K85"/>
    <mergeCell ref="L84:L85"/>
    <mergeCell ref="M84:M85"/>
    <mergeCell ref="N84:N85"/>
    <mergeCell ref="O84:O85"/>
    <mergeCell ref="B80:G80"/>
    <mergeCell ref="B83:G83"/>
    <mergeCell ref="A84:A85"/>
    <mergeCell ref="B84:G84"/>
    <mergeCell ref="H84:H85"/>
    <mergeCell ref="I84:I85"/>
    <mergeCell ref="J84:J85"/>
    <mergeCell ref="K100:K101"/>
    <mergeCell ref="L100:L101"/>
    <mergeCell ref="M100:M101"/>
    <mergeCell ref="N100:N101"/>
    <mergeCell ref="O100:O101"/>
    <mergeCell ref="B96:G96"/>
    <mergeCell ref="B99:G99"/>
    <mergeCell ref="A100:A101"/>
    <mergeCell ref="B100:G100"/>
    <mergeCell ref="H100:H101"/>
    <mergeCell ref="I100:I101"/>
    <mergeCell ref="J100:J101"/>
    <mergeCell ref="K116:K117"/>
    <mergeCell ref="L116:L117"/>
    <mergeCell ref="M116:M117"/>
    <mergeCell ref="N116:N117"/>
    <mergeCell ref="O116:O117"/>
    <mergeCell ref="B112:G112"/>
    <mergeCell ref="B115:G115"/>
    <mergeCell ref="A116:A117"/>
    <mergeCell ref="B116:G116"/>
    <mergeCell ref="H116:H117"/>
    <mergeCell ref="I116:I117"/>
    <mergeCell ref="J116:J117"/>
    <mergeCell ref="K132:K133"/>
    <mergeCell ref="L132:L133"/>
    <mergeCell ref="M132:M133"/>
    <mergeCell ref="N132:N133"/>
    <mergeCell ref="O132:O133"/>
    <mergeCell ref="B128:G128"/>
    <mergeCell ref="B131:G131"/>
    <mergeCell ref="A132:A133"/>
    <mergeCell ref="B132:G132"/>
    <mergeCell ref="H132:H133"/>
    <mergeCell ref="I132:I133"/>
    <mergeCell ref="J132:J133"/>
    <mergeCell ref="D256:G256"/>
    <mergeCell ref="K148:K149"/>
    <mergeCell ref="L148:L149"/>
    <mergeCell ref="M148:M149"/>
    <mergeCell ref="N148:N149"/>
    <mergeCell ref="O148:O149"/>
    <mergeCell ref="D144:G144"/>
    <mergeCell ref="B147:G147"/>
    <mergeCell ref="A148:A149"/>
    <mergeCell ref="B148:G148"/>
    <mergeCell ref="H148:H149"/>
    <mergeCell ref="I148:I149"/>
    <mergeCell ref="J148:J149"/>
    <mergeCell ref="J180:J181"/>
    <mergeCell ref="K196:K197"/>
    <mergeCell ref="L196:L197"/>
    <mergeCell ref="M196:M197"/>
    <mergeCell ref="N196:N197"/>
    <mergeCell ref="O196:O197"/>
    <mergeCell ref="D192:G192"/>
    <mergeCell ref="B195:G195"/>
    <mergeCell ref="A196:A197"/>
    <mergeCell ref="B196:G196"/>
    <mergeCell ref="H196:H197"/>
    <mergeCell ref="L4:L5"/>
    <mergeCell ref="M4:M5"/>
    <mergeCell ref="N4:N5"/>
    <mergeCell ref="O4:O5"/>
    <mergeCell ref="B3:G3"/>
    <mergeCell ref="A4:A5"/>
    <mergeCell ref="B4:G4"/>
    <mergeCell ref="H4:H5"/>
    <mergeCell ref="I4:I5"/>
    <mergeCell ref="J4:J5"/>
    <mergeCell ref="K4:K5"/>
    <mergeCell ref="K20:K21"/>
    <mergeCell ref="L20:L21"/>
    <mergeCell ref="M20:M21"/>
    <mergeCell ref="N20:N21"/>
    <mergeCell ref="O20:O21"/>
    <mergeCell ref="B16:G16"/>
    <mergeCell ref="B19:G19"/>
    <mergeCell ref="A20:A21"/>
    <mergeCell ref="B20:G20"/>
    <mergeCell ref="H20:H21"/>
    <mergeCell ref="I20:I21"/>
    <mergeCell ref="J20:J21"/>
    <mergeCell ref="K36:K37"/>
    <mergeCell ref="L36:L37"/>
    <mergeCell ref="M36:M37"/>
    <mergeCell ref="N36:N37"/>
    <mergeCell ref="O36:O37"/>
    <mergeCell ref="B32:G32"/>
    <mergeCell ref="B35:G35"/>
    <mergeCell ref="A36:A37"/>
    <mergeCell ref="B36:G36"/>
    <mergeCell ref="H36:H37"/>
    <mergeCell ref="I36:I37"/>
    <mergeCell ref="J36:J37"/>
    <mergeCell ref="K277:K278"/>
    <mergeCell ref="L277:L278"/>
    <mergeCell ref="M277:M278"/>
    <mergeCell ref="N277:N278"/>
    <mergeCell ref="O277:O278"/>
    <mergeCell ref="D273:G273"/>
    <mergeCell ref="B276:G276"/>
    <mergeCell ref="A277:A278"/>
    <mergeCell ref="B277:G277"/>
    <mergeCell ref="H277:H278"/>
    <mergeCell ref="I277:I278"/>
    <mergeCell ref="J277:J278"/>
    <mergeCell ref="D289:G289"/>
    <mergeCell ref="K164:K165"/>
    <mergeCell ref="L164:L165"/>
    <mergeCell ref="M164:M165"/>
    <mergeCell ref="N164:N165"/>
    <mergeCell ref="O164:O165"/>
    <mergeCell ref="D160:G160"/>
    <mergeCell ref="B163:G163"/>
    <mergeCell ref="A164:A165"/>
    <mergeCell ref="B164:G164"/>
    <mergeCell ref="H164:H165"/>
    <mergeCell ref="I164:I165"/>
    <mergeCell ref="J164:J165"/>
    <mergeCell ref="K180:K181"/>
    <mergeCell ref="L180:L181"/>
    <mergeCell ref="M180:M181"/>
    <mergeCell ref="N180:N181"/>
    <mergeCell ref="O180:O181"/>
    <mergeCell ref="D176:G176"/>
    <mergeCell ref="B179:G179"/>
    <mergeCell ref="A180:A181"/>
    <mergeCell ref="B180:G180"/>
    <mergeCell ref="H180:H181"/>
    <mergeCell ref="I180:I181"/>
    <mergeCell ref="I196:I197"/>
    <mergeCell ref="J196:J197"/>
    <mergeCell ref="K212:K213"/>
    <mergeCell ref="L212:L213"/>
    <mergeCell ref="M212:M213"/>
    <mergeCell ref="N212:N213"/>
    <mergeCell ref="O212:O213"/>
    <mergeCell ref="D208:G208"/>
    <mergeCell ref="B211:G211"/>
    <mergeCell ref="A212:A213"/>
    <mergeCell ref="B212:G212"/>
    <mergeCell ref="H212:H213"/>
    <mergeCell ref="I212:I213"/>
    <mergeCell ref="J212:J213"/>
    <mergeCell ref="K228:K229"/>
    <mergeCell ref="L228:L229"/>
    <mergeCell ref="M228:M229"/>
    <mergeCell ref="N228:N229"/>
    <mergeCell ref="O228:O229"/>
    <mergeCell ref="D224:G224"/>
    <mergeCell ref="B227:G227"/>
    <mergeCell ref="A228:A229"/>
    <mergeCell ref="B228:G228"/>
    <mergeCell ref="H228:H229"/>
    <mergeCell ref="I228:I229"/>
    <mergeCell ref="J228:J229"/>
    <mergeCell ref="K244:K245"/>
    <mergeCell ref="L244:L245"/>
    <mergeCell ref="M244:M245"/>
    <mergeCell ref="N244:N245"/>
    <mergeCell ref="O244:O245"/>
    <mergeCell ref="D240:G240"/>
    <mergeCell ref="B243:G243"/>
    <mergeCell ref="A244:A245"/>
    <mergeCell ref="B244:G244"/>
    <mergeCell ref="H244:H245"/>
    <mergeCell ref="I244:I245"/>
    <mergeCell ref="J244:J245"/>
    <mergeCell ref="K261:K262"/>
    <mergeCell ref="L261:L262"/>
    <mergeCell ref="M261:M262"/>
    <mergeCell ref="N261:N262"/>
    <mergeCell ref="O261:O262"/>
    <mergeCell ref="B260:G260"/>
    <mergeCell ref="A261:A262"/>
    <mergeCell ref="B261:G261"/>
    <mergeCell ref="H261:H262"/>
    <mergeCell ref="I261:I262"/>
    <mergeCell ref="J261:J26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Intelig Mercado</vt:lpstr>
      <vt:lpstr>PSICOLOGIA</vt:lpstr>
      <vt:lpstr>BACHILLERATO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ClaretDGP</cp:lastModifiedBy>
  <dcterms:created xsi:type="dcterms:W3CDTF">2003-03-18T16:53:22Z</dcterms:created>
  <dcterms:modified xsi:type="dcterms:W3CDTF">2024-09-06T17:31:51Z</dcterms:modified>
</cp:coreProperties>
</file>