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ClaretDGP\Downloads\Trayectorias escolares\Terminado\"/>
    </mc:Choice>
  </mc:AlternateContent>
  <xr:revisionPtr revIDLastSave="0" documentId="13_ncr:1_{1FF88A76-9459-4B43-90CF-5368D98AE8DC}" xr6:coauthVersionLast="44" xr6:coauthVersionMax="44" xr10:uidLastSave="{00000000-0000-0000-0000-000000000000}"/>
  <bookViews>
    <workbookView xWindow="960" yWindow="15" windowWidth="21090" windowHeight="20865" activeTab="3" xr2:uid="{00000000-000D-0000-FFFF-FFFF00000000}"/>
  </bookViews>
  <sheets>
    <sheet name="Financiera" sheetId="1" r:id="rId1"/>
    <sheet name="Biociencias" sheetId="2" r:id="rId2"/>
    <sheet name="Nanotecnología" sheetId="3" r:id="rId3"/>
    <sheet name="Ing Tec Frio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1">
      <go:sheetsCustomData xmlns:go="http://customooxmlschemas.google.com/" r:id="rId8" roundtripDataSignature="AMtx7mjL3KJ2mDHD6u5DgNDOQGErsRCbXg=="/>
    </ext>
  </extLst>
</workbook>
</file>

<file path=xl/calcChain.xml><?xml version="1.0" encoding="utf-8"?>
<calcChain xmlns="http://schemas.openxmlformats.org/spreadsheetml/2006/main">
  <c r="Q156" i="2" l="1"/>
  <c r="N381" i="3" l="1"/>
  <c r="L381" i="3"/>
  <c r="K381" i="3"/>
  <c r="M381" i="3" s="1"/>
  <c r="P379" i="3"/>
  <c r="Q378" i="3"/>
  <c r="Q379" i="3" s="1"/>
  <c r="R373" i="3"/>
  <c r="Q373" i="3"/>
  <c r="O373" i="3"/>
  <c r="R372" i="3"/>
  <c r="Q372" i="3"/>
  <c r="O372" i="3"/>
  <c r="R371" i="3"/>
  <c r="Q371" i="3"/>
  <c r="O371" i="3"/>
  <c r="R370" i="3"/>
  <c r="Q370" i="3"/>
  <c r="O370" i="3"/>
  <c r="R369" i="3"/>
  <c r="Q369" i="3"/>
  <c r="O369" i="3"/>
  <c r="R368" i="3"/>
  <c r="Q368" i="3"/>
  <c r="O368" i="3"/>
  <c r="S367" i="3"/>
  <c r="R367" i="3"/>
  <c r="Q367" i="3"/>
  <c r="O367" i="3"/>
  <c r="R366" i="3"/>
  <c r="Q366" i="3"/>
  <c r="O366" i="3"/>
  <c r="P365" i="3"/>
  <c r="N382" i="2"/>
  <c r="L382" i="2"/>
  <c r="K382" i="2"/>
  <c r="M382" i="2" s="1"/>
  <c r="Q380" i="2"/>
  <c r="P380" i="2"/>
  <c r="Q379" i="2"/>
  <c r="R374" i="2"/>
  <c r="Q374" i="2"/>
  <c r="O374" i="2"/>
  <c r="R373" i="2"/>
  <c r="Q373" i="2"/>
  <c r="O373" i="2"/>
  <c r="R372" i="2"/>
  <c r="Q372" i="2"/>
  <c r="O372" i="2"/>
  <c r="R371" i="2"/>
  <c r="Q371" i="2"/>
  <c r="O371" i="2"/>
  <c r="R370" i="2"/>
  <c r="Q370" i="2"/>
  <c r="O370" i="2"/>
  <c r="R369" i="2"/>
  <c r="Q369" i="2"/>
  <c r="O369" i="2"/>
  <c r="S368" i="2"/>
  <c r="R368" i="2"/>
  <c r="Q368" i="2"/>
  <c r="O368" i="2"/>
  <c r="R367" i="2"/>
  <c r="Q367" i="2"/>
  <c r="O367" i="2"/>
  <c r="P366" i="2"/>
  <c r="N496" i="1"/>
  <c r="L496" i="1"/>
  <c r="K496" i="1"/>
  <c r="M496" i="1" s="1"/>
  <c r="P494" i="1"/>
  <c r="Q493" i="1"/>
  <c r="Q494" i="1" s="1"/>
  <c r="R488" i="1"/>
  <c r="Q488" i="1"/>
  <c r="O488" i="1"/>
  <c r="R487" i="1"/>
  <c r="Q487" i="1"/>
  <c r="O487" i="1"/>
  <c r="R486" i="1"/>
  <c r="Q486" i="1"/>
  <c r="O486" i="1"/>
  <c r="R485" i="1"/>
  <c r="Q485" i="1"/>
  <c r="O485" i="1"/>
  <c r="R484" i="1"/>
  <c r="Q484" i="1"/>
  <c r="O484" i="1"/>
  <c r="R483" i="1"/>
  <c r="Q483" i="1"/>
  <c r="O483" i="1"/>
  <c r="R482" i="1"/>
  <c r="Q482" i="1"/>
  <c r="O482" i="1"/>
  <c r="O481" i="1"/>
  <c r="P480" i="1"/>
  <c r="S482" i="1" s="1"/>
  <c r="Q481" i="1" l="1"/>
  <c r="R481" i="1" s="1"/>
  <c r="Q134" i="3"/>
  <c r="Q112" i="3"/>
  <c r="N431" i="4" l="1"/>
  <c r="L431" i="4"/>
  <c r="K431" i="4"/>
  <c r="M431" i="4" s="1"/>
  <c r="P429" i="4"/>
  <c r="Q428" i="4"/>
  <c r="Q429" i="4" s="1"/>
  <c r="R423" i="4"/>
  <c r="Q423" i="4"/>
  <c r="O423" i="4"/>
  <c r="R422" i="4"/>
  <c r="Q422" i="4"/>
  <c r="O422" i="4"/>
  <c r="R421" i="4"/>
  <c r="Q421" i="4"/>
  <c r="O421" i="4"/>
  <c r="R420" i="4"/>
  <c r="Q420" i="4"/>
  <c r="O420" i="4"/>
  <c r="R419" i="4"/>
  <c r="Q419" i="4"/>
  <c r="O419" i="4"/>
  <c r="R418" i="4"/>
  <c r="Q418" i="4"/>
  <c r="O418" i="4"/>
  <c r="R417" i="4"/>
  <c r="Q417" i="4"/>
  <c r="O417" i="4"/>
  <c r="O416" i="4"/>
  <c r="P415" i="4"/>
  <c r="S417" i="4" s="1"/>
  <c r="N359" i="3"/>
  <c r="L359" i="3"/>
  <c r="K359" i="3"/>
  <c r="M359" i="3" s="1"/>
  <c r="P357" i="3"/>
  <c r="Q356" i="3"/>
  <c r="Q357" i="3" s="1"/>
  <c r="R351" i="3"/>
  <c r="Q351" i="3"/>
  <c r="O351" i="3"/>
  <c r="R350" i="3"/>
  <c r="Q350" i="3"/>
  <c r="O350" i="3"/>
  <c r="R349" i="3"/>
  <c r="Q349" i="3"/>
  <c r="O349" i="3"/>
  <c r="R348" i="3"/>
  <c r="Q348" i="3"/>
  <c r="O348" i="3"/>
  <c r="R347" i="3"/>
  <c r="Q347" i="3"/>
  <c r="O347" i="3"/>
  <c r="R346" i="3"/>
  <c r="Q346" i="3"/>
  <c r="O346" i="3"/>
  <c r="R345" i="3"/>
  <c r="Q345" i="3"/>
  <c r="O345" i="3"/>
  <c r="R344" i="3"/>
  <c r="Q344" i="3"/>
  <c r="O344" i="3"/>
  <c r="P343" i="3"/>
  <c r="S345" i="3" s="1"/>
  <c r="N360" i="2"/>
  <c r="L360" i="2"/>
  <c r="K360" i="2"/>
  <c r="M360" i="2" s="1"/>
  <c r="P358" i="2"/>
  <c r="Q357" i="2"/>
  <c r="Q358" i="2" s="1"/>
  <c r="R352" i="2"/>
  <c r="Q352" i="2"/>
  <c r="O352" i="2"/>
  <c r="R351" i="2"/>
  <c r="Q351" i="2"/>
  <c r="O351" i="2"/>
  <c r="R350" i="2"/>
  <c r="Q350" i="2"/>
  <c r="O350" i="2"/>
  <c r="R349" i="2"/>
  <c r="Q349" i="2"/>
  <c r="O349" i="2"/>
  <c r="R348" i="2"/>
  <c r="Q348" i="2"/>
  <c r="O348" i="2"/>
  <c r="R347" i="2"/>
  <c r="Q347" i="2"/>
  <c r="O347" i="2"/>
  <c r="S346" i="2"/>
  <c r="R346" i="2"/>
  <c r="Q346" i="2"/>
  <c r="O346" i="2"/>
  <c r="Q345" i="2"/>
  <c r="R345" i="2" s="1"/>
  <c r="O345" i="2"/>
  <c r="P344" i="2"/>
  <c r="N474" i="1"/>
  <c r="L474" i="1"/>
  <c r="K474" i="1"/>
  <c r="M474" i="1" s="1"/>
  <c r="P472" i="1"/>
  <c r="Q471" i="1"/>
  <c r="Q472" i="1" s="1"/>
  <c r="R466" i="1"/>
  <c r="Q466" i="1"/>
  <c r="O466" i="1"/>
  <c r="R465" i="1"/>
  <c r="Q465" i="1"/>
  <c r="O465" i="1"/>
  <c r="R464" i="1"/>
  <c r="Q464" i="1"/>
  <c r="O464" i="1"/>
  <c r="R463" i="1"/>
  <c r="Q463" i="1"/>
  <c r="O463" i="1"/>
  <c r="R462" i="1"/>
  <c r="Q462" i="1"/>
  <c r="O462" i="1"/>
  <c r="R461" i="1"/>
  <c r="Q461" i="1"/>
  <c r="O461" i="1"/>
  <c r="R460" i="1"/>
  <c r="Q460" i="1"/>
  <c r="O460" i="1"/>
  <c r="Q459" i="1"/>
  <c r="R459" i="1" s="1"/>
  <c r="O459" i="1"/>
  <c r="P458" i="1"/>
  <c r="S460" i="1" s="1"/>
  <c r="Q416" i="4" l="1"/>
  <c r="R416" i="4" s="1"/>
  <c r="Q204" i="1" l="1"/>
  <c r="N337" i="3" l="1"/>
  <c r="L337" i="3"/>
  <c r="K337" i="3"/>
  <c r="M337" i="3" s="1"/>
  <c r="P335" i="3"/>
  <c r="Q334" i="3"/>
  <c r="Q335" i="3" s="1"/>
  <c r="R329" i="3"/>
  <c r="Q329" i="3"/>
  <c r="O329" i="3"/>
  <c r="R328" i="3"/>
  <c r="Q328" i="3"/>
  <c r="O328" i="3"/>
  <c r="R327" i="3"/>
  <c r="Q327" i="3"/>
  <c r="O327" i="3"/>
  <c r="R326" i="3"/>
  <c r="Q326" i="3"/>
  <c r="O326" i="3"/>
  <c r="R325" i="3"/>
  <c r="Q325" i="3"/>
  <c r="O325" i="3"/>
  <c r="R324" i="3"/>
  <c r="Q324" i="3"/>
  <c r="O324" i="3"/>
  <c r="R323" i="3"/>
  <c r="Q323" i="3"/>
  <c r="O323" i="3"/>
  <c r="Q322" i="3"/>
  <c r="R322" i="3" s="1"/>
  <c r="O322" i="3"/>
  <c r="P321" i="3"/>
  <c r="S323" i="3" s="1"/>
  <c r="N338" i="2" l="1"/>
  <c r="L338" i="2"/>
  <c r="K338" i="2"/>
  <c r="M338" i="2" s="1"/>
  <c r="P336" i="2"/>
  <c r="Q335" i="2"/>
  <c r="Q336" i="2" s="1"/>
  <c r="R330" i="2"/>
  <c r="Q330" i="2"/>
  <c r="O330" i="2"/>
  <c r="R329" i="2"/>
  <c r="Q329" i="2"/>
  <c r="O329" i="2"/>
  <c r="R328" i="2"/>
  <c r="Q328" i="2"/>
  <c r="O328" i="2"/>
  <c r="R327" i="2"/>
  <c r="Q327" i="2"/>
  <c r="O327" i="2"/>
  <c r="R326" i="2"/>
  <c r="Q326" i="2"/>
  <c r="O326" i="2"/>
  <c r="R325" i="2"/>
  <c r="Q325" i="2"/>
  <c r="O325" i="2"/>
  <c r="Q324" i="2"/>
  <c r="R324" i="2" s="1"/>
  <c r="O324" i="2"/>
  <c r="Q323" i="2"/>
  <c r="R323" i="2" s="1"/>
  <c r="O323" i="2"/>
  <c r="P322" i="2"/>
  <c r="S324" i="2" s="1"/>
  <c r="N452" i="1"/>
  <c r="L452" i="1"/>
  <c r="K452" i="1"/>
  <c r="M452" i="1" s="1"/>
  <c r="P450" i="1"/>
  <c r="Q449" i="1"/>
  <c r="Q450" i="1" s="1"/>
  <c r="R444" i="1"/>
  <c r="Q444" i="1"/>
  <c r="O444" i="1"/>
  <c r="R443" i="1"/>
  <c r="Q443" i="1"/>
  <c r="O443" i="1"/>
  <c r="R442" i="1"/>
  <c r="Q442" i="1"/>
  <c r="O442" i="1"/>
  <c r="R441" i="1"/>
  <c r="Q441" i="1"/>
  <c r="O441" i="1"/>
  <c r="R440" i="1"/>
  <c r="Q440" i="1"/>
  <c r="O440" i="1"/>
  <c r="R439" i="1"/>
  <c r="Q439" i="1"/>
  <c r="O439" i="1"/>
  <c r="S438" i="1"/>
  <c r="Q438" i="1"/>
  <c r="R438" i="1" s="1"/>
  <c r="O438" i="1"/>
  <c r="Q437" i="1"/>
  <c r="R437" i="1" s="1"/>
  <c r="O437" i="1"/>
  <c r="P436" i="1"/>
  <c r="U233" i="4" l="1"/>
  <c r="U118" i="3"/>
  <c r="U118" i="2"/>
  <c r="U233" i="1"/>
  <c r="W361" i="4" l="1"/>
  <c r="W246" i="3"/>
  <c r="W245" i="2"/>
  <c r="W361" i="1"/>
  <c r="N46" i="3" l="1"/>
  <c r="N184" i="4" l="1"/>
  <c r="N92" i="4"/>
  <c r="N408" i="4"/>
  <c r="L408" i="4"/>
  <c r="K408" i="4"/>
  <c r="M408" i="4" s="1"/>
  <c r="P406" i="4"/>
  <c r="Q405" i="4"/>
  <c r="Q406" i="4" s="1"/>
  <c r="R400" i="4"/>
  <c r="Q400" i="4"/>
  <c r="O400" i="4"/>
  <c r="R399" i="4"/>
  <c r="Q399" i="4"/>
  <c r="O399" i="4"/>
  <c r="R398" i="4"/>
  <c r="Q398" i="4"/>
  <c r="O398" i="4"/>
  <c r="R397" i="4"/>
  <c r="Q397" i="4"/>
  <c r="O397" i="4"/>
  <c r="R396" i="4"/>
  <c r="Q396" i="4"/>
  <c r="O396" i="4"/>
  <c r="R395" i="4"/>
  <c r="Q395" i="4"/>
  <c r="O395" i="4"/>
  <c r="S394" i="4"/>
  <c r="Q394" i="4"/>
  <c r="R394" i="4" s="1"/>
  <c r="O394" i="4"/>
  <c r="R393" i="4"/>
  <c r="Q393" i="4"/>
  <c r="O393" i="4"/>
  <c r="P392" i="4"/>
  <c r="N385" i="4"/>
  <c r="L385" i="4"/>
  <c r="K385" i="4"/>
  <c r="M385" i="4" s="1"/>
  <c r="P383" i="4"/>
  <c r="Q382" i="4"/>
  <c r="Q383" i="4" s="1"/>
  <c r="R377" i="4"/>
  <c r="Q377" i="4"/>
  <c r="O377" i="4"/>
  <c r="R376" i="4"/>
  <c r="Q376" i="4"/>
  <c r="O376" i="4"/>
  <c r="R375" i="4"/>
  <c r="Q375" i="4"/>
  <c r="O375" i="4"/>
  <c r="R374" i="4"/>
  <c r="Q374" i="4"/>
  <c r="O374" i="4"/>
  <c r="Q373" i="4"/>
  <c r="R373" i="4" s="1"/>
  <c r="O373" i="4"/>
  <c r="R372" i="4"/>
  <c r="Q372" i="4"/>
  <c r="O372" i="4"/>
  <c r="Q371" i="4"/>
  <c r="R371" i="4" s="1"/>
  <c r="O371" i="4"/>
  <c r="Q370" i="4"/>
  <c r="R370" i="4" s="1"/>
  <c r="O370" i="4"/>
  <c r="P369" i="4"/>
  <c r="S371" i="4" s="1"/>
  <c r="N362" i="4"/>
  <c r="L362" i="4"/>
  <c r="K362" i="4"/>
  <c r="M362" i="4" s="1"/>
  <c r="P360" i="4"/>
  <c r="Q359" i="4"/>
  <c r="Q360" i="4" s="1"/>
  <c r="R354" i="4"/>
  <c r="Q354" i="4"/>
  <c r="O354" i="4"/>
  <c r="R353" i="4"/>
  <c r="Q353" i="4"/>
  <c r="O353" i="4"/>
  <c r="R352" i="4"/>
  <c r="Q352" i="4"/>
  <c r="O352" i="4"/>
  <c r="R351" i="4"/>
  <c r="Q351" i="4"/>
  <c r="O351" i="4"/>
  <c r="Q350" i="4"/>
  <c r="R350" i="4" s="1"/>
  <c r="O350" i="4"/>
  <c r="Q349" i="4"/>
  <c r="R349" i="4" s="1"/>
  <c r="O349" i="4"/>
  <c r="S348" i="4"/>
  <c r="Q348" i="4"/>
  <c r="R348" i="4" s="1"/>
  <c r="O348" i="4"/>
  <c r="R347" i="4"/>
  <c r="Q347" i="4"/>
  <c r="O347" i="4"/>
  <c r="P346" i="4"/>
  <c r="N340" i="4"/>
  <c r="L340" i="4"/>
  <c r="K340" i="4"/>
  <c r="M340" i="4" s="1"/>
  <c r="P338" i="4"/>
  <c r="Q337" i="4"/>
  <c r="Q338" i="4" s="1"/>
  <c r="R332" i="4"/>
  <c r="Q332" i="4"/>
  <c r="O332" i="4"/>
  <c r="Q331" i="4"/>
  <c r="R331" i="4" s="1"/>
  <c r="O331" i="4"/>
  <c r="Q330" i="4"/>
  <c r="R330" i="4" s="1"/>
  <c r="O330" i="4"/>
  <c r="Q329" i="4"/>
  <c r="R329" i="4" s="1"/>
  <c r="O329" i="4"/>
  <c r="Q328" i="4"/>
  <c r="R328" i="4" s="1"/>
  <c r="O328" i="4"/>
  <c r="R327" i="4"/>
  <c r="Q327" i="4"/>
  <c r="O327" i="4"/>
  <c r="R326" i="4"/>
  <c r="Q326" i="4"/>
  <c r="O326" i="4"/>
  <c r="Q325" i="4"/>
  <c r="R325" i="4" s="1"/>
  <c r="O325" i="4"/>
  <c r="P324" i="4"/>
  <c r="S326" i="4" s="1"/>
  <c r="N318" i="4"/>
  <c r="L318" i="4"/>
  <c r="K318" i="4"/>
  <c r="M318" i="4" s="1"/>
  <c r="P316" i="4"/>
  <c r="Q315" i="4"/>
  <c r="Q316" i="4" s="1"/>
  <c r="R310" i="4"/>
  <c r="Q310" i="4"/>
  <c r="O310" i="4"/>
  <c r="R309" i="4"/>
  <c r="Q309" i="4"/>
  <c r="O309" i="4"/>
  <c r="Q308" i="4"/>
  <c r="R308" i="4" s="1"/>
  <c r="O308" i="4"/>
  <c r="Q307" i="4"/>
  <c r="R307" i="4" s="1"/>
  <c r="O307" i="4"/>
  <c r="R306" i="4"/>
  <c r="Q306" i="4"/>
  <c r="O306" i="4"/>
  <c r="Q305" i="4"/>
  <c r="R305" i="4" s="1"/>
  <c r="O305" i="4"/>
  <c r="S304" i="4"/>
  <c r="Q304" i="4"/>
  <c r="R304" i="4" s="1"/>
  <c r="O304" i="4"/>
  <c r="R303" i="4"/>
  <c r="Q303" i="4"/>
  <c r="O303" i="4"/>
  <c r="P302" i="4"/>
  <c r="L296" i="4"/>
  <c r="K296" i="4"/>
  <c r="M296" i="4" s="1"/>
  <c r="N296" i="4" s="1"/>
  <c r="P294" i="4"/>
  <c r="Q293" i="4"/>
  <c r="Q294" i="4" s="1"/>
  <c r="R288" i="4"/>
  <c r="Q288" i="4"/>
  <c r="O288" i="4"/>
  <c r="Q287" i="4"/>
  <c r="R287" i="4" s="1"/>
  <c r="O287" i="4"/>
  <c r="Q286" i="4"/>
  <c r="R286" i="4" s="1"/>
  <c r="O286" i="4"/>
  <c r="Q285" i="4"/>
  <c r="R285" i="4" s="1"/>
  <c r="O285" i="4"/>
  <c r="Q284" i="4"/>
  <c r="R284" i="4" s="1"/>
  <c r="O284" i="4"/>
  <c r="R283" i="4"/>
  <c r="Q283" i="4"/>
  <c r="O283" i="4"/>
  <c r="R282" i="4"/>
  <c r="Q282" i="4"/>
  <c r="O282" i="4"/>
  <c r="Q281" i="4"/>
  <c r="R281" i="4" s="1"/>
  <c r="O281" i="4"/>
  <c r="P280" i="4"/>
  <c r="S282" i="4" s="1"/>
  <c r="N274" i="4"/>
  <c r="L274" i="4"/>
  <c r="K274" i="4"/>
  <c r="M274" i="4" s="1"/>
  <c r="P272" i="4"/>
  <c r="Q271" i="4"/>
  <c r="Q272" i="4" s="1"/>
  <c r="R266" i="4"/>
  <c r="Q266" i="4"/>
  <c r="O266" i="4"/>
  <c r="R265" i="4"/>
  <c r="Q265" i="4"/>
  <c r="O265" i="4"/>
  <c r="R264" i="4"/>
  <c r="Q264" i="4"/>
  <c r="O264" i="4"/>
  <c r="Q263" i="4"/>
  <c r="R263" i="4" s="1"/>
  <c r="O263" i="4"/>
  <c r="Q262" i="4"/>
  <c r="R262" i="4" s="1"/>
  <c r="O262" i="4"/>
  <c r="Q261" i="4"/>
  <c r="R261" i="4" s="1"/>
  <c r="O261" i="4"/>
  <c r="S260" i="4"/>
  <c r="Q260" i="4"/>
  <c r="R260" i="4" s="1"/>
  <c r="O260" i="4"/>
  <c r="R259" i="4"/>
  <c r="Q259" i="4"/>
  <c r="O259" i="4"/>
  <c r="L252" i="4"/>
  <c r="K252" i="4"/>
  <c r="M252" i="4" s="1"/>
  <c r="N252" i="4" s="1"/>
  <c r="P250" i="4"/>
  <c r="Q249" i="4"/>
  <c r="Q250" i="4" s="1"/>
  <c r="R244" i="4"/>
  <c r="Q244" i="4"/>
  <c r="O244" i="4"/>
  <c r="Q243" i="4"/>
  <c r="R243" i="4" s="1"/>
  <c r="O243" i="4"/>
  <c r="Q242" i="4"/>
  <c r="R242" i="4" s="1"/>
  <c r="O242" i="4"/>
  <c r="Q241" i="4"/>
  <c r="R241" i="4" s="1"/>
  <c r="O241" i="4"/>
  <c r="R240" i="4"/>
  <c r="Q240" i="4"/>
  <c r="O240" i="4"/>
  <c r="Q239" i="4"/>
  <c r="R239" i="4" s="1"/>
  <c r="O239" i="4"/>
  <c r="S238" i="4"/>
  <c r="R238" i="4"/>
  <c r="Q238" i="4"/>
  <c r="O238" i="4"/>
  <c r="O237" i="4"/>
  <c r="P236" i="4"/>
  <c r="Q237" i="4" s="1"/>
  <c r="R237" i="4" s="1"/>
  <c r="M230" i="4"/>
  <c r="N230" i="4" s="1"/>
  <c r="L230" i="4"/>
  <c r="K230" i="4"/>
  <c r="P228" i="4"/>
  <c r="Q227" i="4"/>
  <c r="Q228" i="4" s="1"/>
  <c r="Q222" i="4"/>
  <c r="R222" i="4" s="1"/>
  <c r="Q221" i="4"/>
  <c r="R221" i="4" s="1"/>
  <c r="O221" i="4"/>
  <c r="Q220" i="4"/>
  <c r="R220" i="4" s="1"/>
  <c r="O220" i="4"/>
  <c r="Q219" i="4"/>
  <c r="R219" i="4" s="1"/>
  <c r="O219" i="4"/>
  <c r="R218" i="4"/>
  <c r="Q218" i="4"/>
  <c r="O218" i="4"/>
  <c r="Q217" i="4"/>
  <c r="R217" i="4" s="1"/>
  <c r="O217" i="4"/>
  <c r="Q216" i="4"/>
  <c r="R216" i="4" s="1"/>
  <c r="O216" i="4"/>
  <c r="Q215" i="4"/>
  <c r="R215" i="4" s="1"/>
  <c r="O215" i="4"/>
  <c r="Q214" i="4"/>
  <c r="R214" i="4" s="1"/>
  <c r="O214" i="4"/>
  <c r="P213" i="4"/>
  <c r="S215" i="4" s="1"/>
  <c r="L207" i="4"/>
  <c r="K207" i="4"/>
  <c r="M207" i="4" s="1"/>
  <c r="N207" i="4" s="1"/>
  <c r="P205" i="4"/>
  <c r="Q204" i="4"/>
  <c r="Q205" i="4" s="1"/>
  <c r="R198" i="4"/>
  <c r="Q198" i="4"/>
  <c r="O198" i="4"/>
  <c r="Q197" i="4"/>
  <c r="R197" i="4" s="1"/>
  <c r="O197" i="4"/>
  <c r="Q196" i="4"/>
  <c r="R196" i="4" s="1"/>
  <c r="O196" i="4"/>
  <c r="Q195" i="4"/>
  <c r="R195" i="4" s="1"/>
  <c r="O195" i="4"/>
  <c r="R194" i="4"/>
  <c r="Q194" i="4"/>
  <c r="O194" i="4"/>
  <c r="Q193" i="4"/>
  <c r="R193" i="4" s="1"/>
  <c r="O193" i="4"/>
  <c r="S192" i="4"/>
  <c r="Q192" i="4"/>
  <c r="R192" i="4" s="1"/>
  <c r="O192" i="4"/>
  <c r="R191" i="4"/>
  <c r="Q191" i="4"/>
  <c r="O191" i="4"/>
  <c r="P190" i="4"/>
  <c r="K184" i="4"/>
  <c r="M184" i="4" s="1"/>
  <c r="P182" i="4"/>
  <c r="Q181" i="4"/>
  <c r="Q182" i="4" s="1"/>
  <c r="Q175" i="4"/>
  <c r="R175" i="4" s="1"/>
  <c r="O175" i="4"/>
  <c r="R174" i="4"/>
  <c r="Q174" i="4"/>
  <c r="O174" i="4"/>
  <c r="Q173" i="4"/>
  <c r="R173" i="4" s="1"/>
  <c r="O173" i="4"/>
  <c r="Q172" i="4"/>
  <c r="R172" i="4" s="1"/>
  <c r="O172" i="4"/>
  <c r="Q171" i="4"/>
  <c r="R171" i="4" s="1"/>
  <c r="O171" i="4"/>
  <c r="R170" i="4"/>
  <c r="Q170" i="4"/>
  <c r="O170" i="4"/>
  <c r="R169" i="4"/>
  <c r="Q169" i="4"/>
  <c r="O169" i="4"/>
  <c r="Q168" i="4"/>
  <c r="R168" i="4" s="1"/>
  <c r="O168" i="4"/>
  <c r="P167" i="4"/>
  <c r="S169" i="4" s="1"/>
  <c r="L161" i="4"/>
  <c r="K161" i="4"/>
  <c r="Q158" i="4" s="1"/>
  <c r="Q159" i="4" s="1"/>
  <c r="P159" i="4"/>
  <c r="Q152" i="4"/>
  <c r="R152" i="4" s="1"/>
  <c r="O152" i="4"/>
  <c r="Q151" i="4"/>
  <c r="R151" i="4" s="1"/>
  <c r="O151" i="4"/>
  <c r="R150" i="4"/>
  <c r="Q150" i="4"/>
  <c r="O150" i="4"/>
  <c r="Q149" i="4"/>
  <c r="R149" i="4" s="1"/>
  <c r="O149" i="4"/>
  <c r="Q148" i="4"/>
  <c r="R148" i="4" s="1"/>
  <c r="O148" i="4"/>
  <c r="Q147" i="4"/>
  <c r="R147" i="4" s="1"/>
  <c r="O147" i="4"/>
  <c r="Q146" i="4"/>
  <c r="R146" i="4" s="1"/>
  <c r="O146" i="4"/>
  <c r="O145" i="4"/>
  <c r="P144" i="4"/>
  <c r="Q145" i="4" s="1"/>
  <c r="R145" i="4" s="1"/>
  <c r="L138" i="4"/>
  <c r="K138" i="4"/>
  <c r="M138" i="4" s="1"/>
  <c r="N138" i="4" s="1"/>
  <c r="P136" i="4"/>
  <c r="Q135" i="4"/>
  <c r="Q136" i="4" s="1"/>
  <c r="Q129" i="4"/>
  <c r="R129" i="4" s="1"/>
  <c r="O129" i="4"/>
  <c r="Q128" i="4"/>
  <c r="R128" i="4" s="1"/>
  <c r="O128" i="4"/>
  <c r="Q127" i="4"/>
  <c r="R127" i="4" s="1"/>
  <c r="O127" i="4"/>
  <c r="R126" i="4"/>
  <c r="Q126" i="4"/>
  <c r="O126" i="4"/>
  <c r="Q125" i="4"/>
  <c r="R125" i="4" s="1"/>
  <c r="O125" i="4"/>
  <c r="Q124" i="4"/>
  <c r="R124" i="4" s="1"/>
  <c r="O124" i="4"/>
  <c r="R123" i="4"/>
  <c r="Q123" i="4"/>
  <c r="O123" i="4"/>
  <c r="Q122" i="4"/>
  <c r="R122" i="4" s="1"/>
  <c r="O122" i="4"/>
  <c r="P121" i="4"/>
  <c r="S123" i="4" s="1"/>
  <c r="L115" i="4"/>
  <c r="K115" i="4"/>
  <c r="M115" i="4" s="1"/>
  <c r="N115" i="4" s="1"/>
  <c r="P113" i="4"/>
  <c r="R107" i="4"/>
  <c r="Q107" i="4"/>
  <c r="R106" i="4"/>
  <c r="Q106" i="4"/>
  <c r="O106" i="4"/>
  <c r="Q105" i="4"/>
  <c r="R105" i="4" s="1"/>
  <c r="O105" i="4"/>
  <c r="R104" i="4"/>
  <c r="Q104" i="4"/>
  <c r="O104" i="4"/>
  <c r="R103" i="4"/>
  <c r="Q103" i="4"/>
  <c r="O103" i="4"/>
  <c r="R102" i="4"/>
  <c r="Q102" i="4"/>
  <c r="O102" i="4"/>
  <c r="Q101" i="4"/>
  <c r="R101" i="4" s="1"/>
  <c r="O101" i="4"/>
  <c r="S100" i="4"/>
  <c r="Q100" i="4"/>
  <c r="R100" i="4" s="1"/>
  <c r="O100" i="4"/>
  <c r="R99" i="4"/>
  <c r="Q99" i="4"/>
  <c r="O99" i="4"/>
  <c r="P98" i="4"/>
  <c r="K92" i="4"/>
  <c r="M92" i="4" s="1"/>
  <c r="Q90" i="4"/>
  <c r="P90" i="4"/>
  <c r="Q89" i="4"/>
  <c r="R83" i="4"/>
  <c r="Q83" i="4"/>
  <c r="O83" i="4"/>
  <c r="R82" i="4"/>
  <c r="Q82" i="4"/>
  <c r="O82" i="4"/>
  <c r="Q81" i="4"/>
  <c r="R81" i="4" s="1"/>
  <c r="O81" i="4"/>
  <c r="R80" i="4"/>
  <c r="Q80" i="4"/>
  <c r="O80" i="4"/>
  <c r="R79" i="4"/>
  <c r="Q79" i="4"/>
  <c r="O79" i="4"/>
  <c r="R78" i="4"/>
  <c r="Q78" i="4"/>
  <c r="O78" i="4"/>
  <c r="Q77" i="4"/>
  <c r="R77" i="4" s="1"/>
  <c r="O77" i="4"/>
  <c r="Q76" i="4"/>
  <c r="R76" i="4" s="1"/>
  <c r="O76" i="4"/>
  <c r="P75" i="4"/>
  <c r="S77" i="4" s="1"/>
  <c r="M69" i="4"/>
  <c r="N69" i="4" s="1"/>
  <c r="L69" i="4"/>
  <c r="K69" i="4"/>
  <c r="Q66" i="4" s="1"/>
  <c r="Q67" i="4" s="1"/>
  <c r="P67" i="4"/>
  <c r="R61" i="4"/>
  <c r="Q61" i="4"/>
  <c r="R60" i="4"/>
  <c r="Q60" i="4"/>
  <c r="O60" i="4"/>
  <c r="Q59" i="4"/>
  <c r="R59" i="4" s="1"/>
  <c r="O59" i="4"/>
  <c r="R58" i="4"/>
  <c r="Q58" i="4"/>
  <c r="O58" i="4"/>
  <c r="Q57" i="4"/>
  <c r="R57" i="4" s="1"/>
  <c r="O57" i="4"/>
  <c r="R56" i="4"/>
  <c r="Q56" i="4"/>
  <c r="O56" i="4"/>
  <c r="Q55" i="4"/>
  <c r="R55" i="4" s="1"/>
  <c r="O55" i="4"/>
  <c r="S54" i="4"/>
  <c r="Q54" i="4"/>
  <c r="R54" i="4" s="1"/>
  <c r="O54" i="4"/>
  <c r="O53" i="4"/>
  <c r="P52" i="4"/>
  <c r="Q53" i="4" s="1"/>
  <c r="R53" i="4" s="1"/>
  <c r="M46" i="4"/>
  <c r="L46" i="4"/>
  <c r="N46" i="4" s="1"/>
  <c r="K46" i="4"/>
  <c r="Q44" i="4"/>
  <c r="P44" i="4"/>
  <c r="Q43" i="4"/>
  <c r="R38" i="4"/>
  <c r="Q38" i="4"/>
  <c r="Q37" i="4"/>
  <c r="R37" i="4" s="1"/>
  <c r="O37" i="4"/>
  <c r="R36" i="4"/>
  <c r="Q36" i="4"/>
  <c r="O36" i="4"/>
  <c r="Q35" i="4"/>
  <c r="R35" i="4" s="1"/>
  <c r="O35" i="4"/>
  <c r="Q34" i="4"/>
  <c r="R34" i="4" s="1"/>
  <c r="O34" i="4"/>
  <c r="Q33" i="4"/>
  <c r="R33" i="4" s="1"/>
  <c r="O33" i="4"/>
  <c r="R32" i="4"/>
  <c r="Q32" i="4"/>
  <c r="O32" i="4"/>
  <c r="R31" i="4"/>
  <c r="Q31" i="4"/>
  <c r="O31" i="4"/>
  <c r="Q30" i="4"/>
  <c r="R30" i="4" s="1"/>
  <c r="O30" i="4"/>
  <c r="P29" i="4"/>
  <c r="S31" i="4" s="1"/>
  <c r="L23" i="4"/>
  <c r="K23" i="4"/>
  <c r="Q20" i="4" s="1"/>
  <c r="Q21" i="4" s="1"/>
  <c r="P21" i="4"/>
  <c r="Q15" i="4"/>
  <c r="R15" i="4" s="1"/>
  <c r="R14" i="4"/>
  <c r="Q14" i="4"/>
  <c r="O14" i="4"/>
  <c r="R13" i="4"/>
  <c r="Q13" i="4"/>
  <c r="O13" i="4"/>
  <c r="R12" i="4"/>
  <c r="Q12" i="4"/>
  <c r="O12" i="4"/>
  <c r="Q11" i="4"/>
  <c r="R11" i="4" s="1"/>
  <c r="O11" i="4"/>
  <c r="R10" i="4"/>
  <c r="Q10" i="4"/>
  <c r="O10" i="4"/>
  <c r="R9" i="4"/>
  <c r="Q9" i="4"/>
  <c r="O9" i="4"/>
  <c r="S8" i="4"/>
  <c r="Q8" i="4"/>
  <c r="R8" i="4" s="1"/>
  <c r="O8" i="4"/>
  <c r="Q7" i="4"/>
  <c r="R7" i="4" s="1"/>
  <c r="O7" i="4"/>
  <c r="P6" i="4"/>
  <c r="N315" i="3"/>
  <c r="M315" i="3"/>
  <c r="L315" i="3"/>
  <c r="K315" i="3"/>
  <c r="Q313" i="3"/>
  <c r="P313" i="3"/>
  <c r="Q312" i="3"/>
  <c r="R307" i="3"/>
  <c r="Q307" i="3"/>
  <c r="O307" i="3"/>
  <c r="R306" i="3"/>
  <c r="Q306" i="3"/>
  <c r="O306" i="3"/>
  <c r="R305" i="3"/>
  <c r="Q305" i="3"/>
  <c r="O305" i="3"/>
  <c r="R304" i="3"/>
  <c r="Q304" i="3"/>
  <c r="O304" i="3"/>
  <c r="R303" i="3"/>
  <c r="Q303" i="3"/>
  <c r="O303" i="3"/>
  <c r="Q302" i="3"/>
  <c r="R302" i="3" s="1"/>
  <c r="O302" i="3"/>
  <c r="S301" i="3"/>
  <c r="Q301" i="3"/>
  <c r="R301" i="3" s="1"/>
  <c r="O301" i="3"/>
  <c r="Q300" i="3"/>
  <c r="R300" i="3" s="1"/>
  <c r="O300" i="3"/>
  <c r="P299" i="3"/>
  <c r="N293" i="3"/>
  <c r="L293" i="3"/>
  <c r="K293" i="3"/>
  <c r="M293" i="3" s="1"/>
  <c r="Q291" i="3"/>
  <c r="P291" i="3"/>
  <c r="Q290" i="3"/>
  <c r="R285" i="3"/>
  <c r="Q285" i="3"/>
  <c r="O285" i="3"/>
  <c r="R284" i="3"/>
  <c r="Q284" i="3"/>
  <c r="O284" i="3"/>
  <c r="R283" i="3"/>
  <c r="Q283" i="3"/>
  <c r="O283" i="3"/>
  <c r="R282" i="3"/>
  <c r="Q282" i="3"/>
  <c r="O282" i="3"/>
  <c r="Q281" i="3"/>
  <c r="R281" i="3" s="1"/>
  <c r="O281" i="3"/>
  <c r="Q280" i="3"/>
  <c r="R280" i="3" s="1"/>
  <c r="O280" i="3"/>
  <c r="S279" i="3"/>
  <c r="R279" i="3"/>
  <c r="Q279" i="3"/>
  <c r="O279" i="3"/>
  <c r="R278" i="3"/>
  <c r="Q278" i="3"/>
  <c r="O278" i="3"/>
  <c r="P277" i="3"/>
  <c r="N271" i="3"/>
  <c r="L271" i="3"/>
  <c r="K271" i="3"/>
  <c r="M271" i="3" s="1"/>
  <c r="P269" i="3"/>
  <c r="Q268" i="3"/>
  <c r="Q269" i="3" s="1"/>
  <c r="R263" i="3"/>
  <c r="Q263" i="3"/>
  <c r="O263" i="3"/>
  <c r="R262" i="3"/>
  <c r="Q262" i="3"/>
  <c r="O262" i="3"/>
  <c r="R261" i="3"/>
  <c r="Q261" i="3"/>
  <c r="O261" i="3"/>
  <c r="Q260" i="3"/>
  <c r="R260" i="3" s="1"/>
  <c r="O260" i="3"/>
  <c r="R259" i="3"/>
  <c r="Q259" i="3"/>
  <c r="O259" i="3"/>
  <c r="R258" i="3"/>
  <c r="Q258" i="3"/>
  <c r="O258" i="3"/>
  <c r="R257" i="3"/>
  <c r="Q257" i="3"/>
  <c r="O257" i="3"/>
  <c r="Q256" i="3"/>
  <c r="R256" i="3" s="1"/>
  <c r="O256" i="3"/>
  <c r="P255" i="3"/>
  <c r="S257" i="3" s="1"/>
  <c r="N247" i="3"/>
  <c r="M247" i="3"/>
  <c r="L247" i="3"/>
  <c r="K247" i="3"/>
  <c r="P245" i="3"/>
  <c r="Q244" i="3"/>
  <c r="Q245" i="3" s="1"/>
  <c r="R239" i="3"/>
  <c r="Q239" i="3"/>
  <c r="O239" i="3"/>
  <c r="R238" i="3"/>
  <c r="Q238" i="3"/>
  <c r="O238" i="3"/>
  <c r="R237" i="3"/>
  <c r="Q237" i="3"/>
  <c r="O237" i="3"/>
  <c r="Q236" i="3"/>
  <c r="R236" i="3" s="1"/>
  <c r="O236" i="3"/>
  <c r="Q235" i="3"/>
  <c r="R235" i="3" s="1"/>
  <c r="O235" i="3"/>
  <c r="R234" i="3"/>
  <c r="Q234" i="3"/>
  <c r="O234" i="3"/>
  <c r="S233" i="3"/>
  <c r="Q233" i="3"/>
  <c r="R233" i="3" s="1"/>
  <c r="O233" i="3"/>
  <c r="R232" i="3"/>
  <c r="Q232" i="3"/>
  <c r="O232" i="3"/>
  <c r="P231" i="3"/>
  <c r="N225" i="3"/>
  <c r="M225" i="3"/>
  <c r="L225" i="3"/>
  <c r="K225" i="3"/>
  <c r="Q223" i="3"/>
  <c r="P223" i="3"/>
  <c r="Q222" i="3"/>
  <c r="R217" i="3"/>
  <c r="Q217" i="3"/>
  <c r="O217" i="3"/>
  <c r="R216" i="3"/>
  <c r="Q216" i="3"/>
  <c r="O216" i="3"/>
  <c r="Q215" i="3"/>
  <c r="R215" i="3" s="1"/>
  <c r="O215" i="3"/>
  <c r="R214" i="3"/>
  <c r="Q214" i="3"/>
  <c r="O214" i="3"/>
  <c r="Q213" i="3"/>
  <c r="R213" i="3" s="1"/>
  <c r="O213" i="3"/>
  <c r="R212" i="3"/>
  <c r="Q212" i="3"/>
  <c r="O212" i="3"/>
  <c r="S211" i="3"/>
  <c r="R211" i="3"/>
  <c r="Q211" i="3"/>
  <c r="O211" i="3"/>
  <c r="Q210" i="3"/>
  <c r="R210" i="3" s="1"/>
  <c r="O210" i="3"/>
  <c r="P209" i="3"/>
  <c r="L203" i="3"/>
  <c r="N203" i="3" s="1"/>
  <c r="K203" i="3"/>
  <c r="M203" i="3" s="1"/>
  <c r="P201" i="3"/>
  <c r="Q200" i="3"/>
  <c r="Q201" i="3" s="1"/>
  <c r="Q195" i="3"/>
  <c r="R195" i="3" s="1"/>
  <c r="O195" i="3"/>
  <c r="Q194" i="3"/>
  <c r="R194" i="3" s="1"/>
  <c r="O194" i="3"/>
  <c r="Q193" i="3"/>
  <c r="R193" i="3" s="1"/>
  <c r="O193" i="3"/>
  <c r="R192" i="3"/>
  <c r="Q192" i="3"/>
  <c r="O192" i="3"/>
  <c r="R191" i="3"/>
  <c r="Q191" i="3"/>
  <c r="O191" i="3"/>
  <c r="Q190" i="3"/>
  <c r="R190" i="3" s="1"/>
  <c r="O190" i="3"/>
  <c r="S189" i="3"/>
  <c r="Q189" i="3"/>
  <c r="R189" i="3" s="1"/>
  <c r="O189" i="3"/>
  <c r="R188" i="3"/>
  <c r="Q188" i="3"/>
  <c r="O188" i="3"/>
  <c r="P187" i="3"/>
  <c r="L181" i="3"/>
  <c r="K181" i="3"/>
  <c r="M181" i="3" s="1"/>
  <c r="N181" i="3" s="1"/>
  <c r="P179" i="3"/>
  <c r="Q178" i="3"/>
  <c r="Q179" i="3" s="1"/>
  <c r="Q173" i="3"/>
  <c r="R173" i="3" s="1"/>
  <c r="O173" i="3"/>
  <c r="Q172" i="3"/>
  <c r="R172" i="3" s="1"/>
  <c r="O172" i="3"/>
  <c r="Q171" i="3"/>
  <c r="R171" i="3" s="1"/>
  <c r="O171" i="3"/>
  <c r="R170" i="3"/>
  <c r="Q170" i="3"/>
  <c r="O170" i="3"/>
  <c r="R169" i="3"/>
  <c r="Q169" i="3"/>
  <c r="O169" i="3"/>
  <c r="R168" i="3"/>
  <c r="Q168" i="3"/>
  <c r="O168" i="3"/>
  <c r="S167" i="3"/>
  <c r="Q167" i="3"/>
  <c r="R167" i="3" s="1"/>
  <c r="O167" i="3"/>
  <c r="Q166" i="3"/>
  <c r="R166" i="3" s="1"/>
  <c r="O166" i="3"/>
  <c r="M159" i="3"/>
  <c r="N159" i="3" s="1"/>
  <c r="L159" i="3"/>
  <c r="K159" i="3"/>
  <c r="P157" i="3"/>
  <c r="Q156" i="3"/>
  <c r="Q157" i="3" s="1"/>
  <c r="Q151" i="3"/>
  <c r="R151" i="3" s="1"/>
  <c r="O151" i="3"/>
  <c r="Q150" i="3"/>
  <c r="R150" i="3" s="1"/>
  <c r="O150" i="3"/>
  <c r="Q149" i="3"/>
  <c r="R149" i="3" s="1"/>
  <c r="O149" i="3"/>
  <c r="R148" i="3"/>
  <c r="Q148" i="3"/>
  <c r="O148" i="3"/>
  <c r="Q147" i="3"/>
  <c r="R147" i="3" s="1"/>
  <c r="O147" i="3"/>
  <c r="Q146" i="3"/>
  <c r="R146" i="3" s="1"/>
  <c r="O146" i="3"/>
  <c r="S145" i="3"/>
  <c r="R145" i="3"/>
  <c r="Q145" i="3"/>
  <c r="O145" i="3"/>
  <c r="Q144" i="3"/>
  <c r="R144" i="3" s="1"/>
  <c r="O144" i="3"/>
  <c r="L137" i="3"/>
  <c r="K137" i="3"/>
  <c r="M137" i="3" s="1"/>
  <c r="N137" i="3" s="1"/>
  <c r="P135" i="3"/>
  <c r="Q135" i="3"/>
  <c r="Q129" i="3"/>
  <c r="R129" i="3" s="1"/>
  <c r="O129" i="3"/>
  <c r="R128" i="3"/>
  <c r="Q128" i="3"/>
  <c r="O128" i="3"/>
  <c r="Q127" i="3"/>
  <c r="R127" i="3" s="1"/>
  <c r="O127" i="3"/>
  <c r="R126" i="3"/>
  <c r="Q126" i="3"/>
  <c r="O126" i="3"/>
  <c r="Q125" i="3"/>
  <c r="R125" i="3" s="1"/>
  <c r="O125" i="3"/>
  <c r="R124" i="3"/>
  <c r="Q124" i="3"/>
  <c r="O124" i="3"/>
  <c r="Q123" i="3"/>
  <c r="R123" i="3" s="1"/>
  <c r="O123" i="3"/>
  <c r="Q122" i="3"/>
  <c r="R122" i="3" s="1"/>
  <c r="O122" i="3"/>
  <c r="P121" i="3"/>
  <c r="S123" i="3" s="1"/>
  <c r="M115" i="3"/>
  <c r="N115" i="3" s="1"/>
  <c r="L115" i="3"/>
  <c r="K115" i="3"/>
  <c r="P113" i="3"/>
  <c r="Q113" i="3"/>
  <c r="R106" i="3"/>
  <c r="Q106" i="3"/>
  <c r="O106" i="3"/>
  <c r="Q105" i="3"/>
  <c r="R105" i="3" s="1"/>
  <c r="O105" i="3"/>
  <c r="R104" i="3"/>
  <c r="Q104" i="3"/>
  <c r="O104" i="3"/>
  <c r="Q103" i="3"/>
  <c r="R103" i="3" s="1"/>
  <c r="O103" i="3"/>
  <c r="R102" i="3"/>
  <c r="Q102" i="3"/>
  <c r="O102" i="3"/>
  <c r="Q101" i="3"/>
  <c r="R101" i="3" s="1"/>
  <c r="O101" i="3"/>
  <c r="S100" i="3"/>
  <c r="R100" i="3"/>
  <c r="Q100" i="3"/>
  <c r="O100" i="3"/>
  <c r="Q99" i="3"/>
  <c r="R99" i="3" s="1"/>
  <c r="O99" i="3"/>
  <c r="P98" i="3"/>
  <c r="L92" i="3"/>
  <c r="K92" i="3"/>
  <c r="M92" i="3" s="1"/>
  <c r="N92" i="3" s="1"/>
  <c r="Q90" i="3"/>
  <c r="P90" i="3"/>
  <c r="Q89" i="3"/>
  <c r="Q83" i="3"/>
  <c r="R83" i="3" s="1"/>
  <c r="O83" i="3"/>
  <c r="R82" i="3"/>
  <c r="Q82" i="3"/>
  <c r="O82" i="3"/>
  <c r="Q81" i="3"/>
  <c r="R81" i="3" s="1"/>
  <c r="O81" i="3"/>
  <c r="R80" i="3"/>
  <c r="Q80" i="3"/>
  <c r="O80" i="3"/>
  <c r="Q79" i="3"/>
  <c r="R79" i="3" s="1"/>
  <c r="O79" i="3"/>
  <c r="R78" i="3"/>
  <c r="Q78" i="3"/>
  <c r="O78" i="3"/>
  <c r="R77" i="3"/>
  <c r="Q77" i="3"/>
  <c r="O77" i="3"/>
  <c r="O76" i="3"/>
  <c r="P75" i="3"/>
  <c r="Q76" i="3" s="1"/>
  <c r="R76" i="3" s="1"/>
  <c r="N69" i="3"/>
  <c r="L69" i="3"/>
  <c r="K69" i="3"/>
  <c r="M69" i="3" s="1"/>
  <c r="P67" i="3"/>
  <c r="Q66" i="3"/>
  <c r="Q67" i="3" s="1"/>
  <c r="R61" i="3"/>
  <c r="Q61" i="3"/>
  <c r="R60" i="3"/>
  <c r="Q60" i="3"/>
  <c r="O60" i="3"/>
  <c r="R59" i="3"/>
  <c r="Q59" i="3"/>
  <c r="O59" i="3"/>
  <c r="R58" i="3"/>
  <c r="Q58" i="3"/>
  <c r="O58" i="3"/>
  <c r="Q57" i="3"/>
  <c r="R57" i="3" s="1"/>
  <c r="O57" i="3"/>
  <c r="R56" i="3"/>
  <c r="Q56" i="3"/>
  <c r="O56" i="3"/>
  <c r="R55" i="3"/>
  <c r="Q55" i="3"/>
  <c r="O55" i="3"/>
  <c r="T54" i="3"/>
  <c r="Q54" i="3"/>
  <c r="R54" i="3" s="1"/>
  <c r="O54" i="3"/>
  <c r="R53" i="3"/>
  <c r="Q53" i="3"/>
  <c r="O53" i="3"/>
  <c r="P52" i="3"/>
  <c r="M46" i="3"/>
  <c r="L46" i="3"/>
  <c r="K46" i="3"/>
  <c r="Q44" i="3"/>
  <c r="P44" i="3"/>
  <c r="Q43" i="3"/>
  <c r="Q37" i="3"/>
  <c r="R37" i="3" s="1"/>
  <c r="O37" i="3"/>
  <c r="R36" i="3"/>
  <c r="Q36" i="3"/>
  <c r="O36" i="3"/>
  <c r="R35" i="3"/>
  <c r="Q35" i="3"/>
  <c r="O35" i="3"/>
  <c r="R34" i="3"/>
  <c r="Q34" i="3"/>
  <c r="O34" i="3"/>
  <c r="Q33" i="3"/>
  <c r="R33" i="3" s="1"/>
  <c r="O33" i="3"/>
  <c r="R32" i="3"/>
  <c r="Q32" i="3"/>
  <c r="O32" i="3"/>
  <c r="S31" i="3"/>
  <c r="R31" i="3"/>
  <c r="Q31" i="3"/>
  <c r="O31" i="3"/>
  <c r="Q30" i="3"/>
  <c r="R30" i="3" s="1"/>
  <c r="O30" i="3"/>
  <c r="P29" i="3"/>
  <c r="L23" i="3"/>
  <c r="K23" i="3"/>
  <c r="M23" i="3" s="1"/>
  <c r="N23" i="3" s="1"/>
  <c r="Q21" i="3"/>
  <c r="P21" i="3"/>
  <c r="Q20" i="3"/>
  <c r="R15" i="3"/>
  <c r="Q15" i="3"/>
  <c r="R14" i="3"/>
  <c r="Q14" i="3"/>
  <c r="O14" i="3"/>
  <c r="R13" i="3"/>
  <c r="Q13" i="3"/>
  <c r="O13" i="3"/>
  <c r="Q12" i="3"/>
  <c r="R12" i="3" s="1"/>
  <c r="O12" i="3"/>
  <c r="Q11" i="3"/>
  <c r="R11" i="3" s="1"/>
  <c r="O11" i="3"/>
  <c r="R10" i="3"/>
  <c r="Q10" i="3"/>
  <c r="O10" i="3"/>
  <c r="R9" i="3"/>
  <c r="Q9" i="3"/>
  <c r="O9" i="3"/>
  <c r="S8" i="3"/>
  <c r="R8" i="3"/>
  <c r="Q8" i="3"/>
  <c r="O8" i="3"/>
  <c r="O7" i="3"/>
  <c r="P6" i="3"/>
  <c r="Q7" i="3" s="1"/>
  <c r="R7" i="3" s="1"/>
  <c r="N316" i="2"/>
  <c r="M316" i="2"/>
  <c r="L316" i="2"/>
  <c r="K316" i="2"/>
  <c r="Q314" i="2"/>
  <c r="P314" i="2"/>
  <c r="Q313" i="2"/>
  <c r="R308" i="2"/>
  <c r="Q308" i="2"/>
  <c r="O308" i="2"/>
  <c r="R307" i="2"/>
  <c r="Q307" i="2"/>
  <c r="O307" i="2"/>
  <c r="R306" i="2"/>
  <c r="Q306" i="2"/>
  <c r="O306" i="2"/>
  <c r="R305" i="2"/>
  <c r="Q305" i="2"/>
  <c r="O305" i="2"/>
  <c r="R304" i="2"/>
  <c r="Q304" i="2"/>
  <c r="O304" i="2"/>
  <c r="Q303" i="2"/>
  <c r="R303" i="2" s="1"/>
  <c r="O303" i="2"/>
  <c r="Q302" i="2"/>
  <c r="R302" i="2" s="1"/>
  <c r="O302" i="2"/>
  <c r="R301" i="2"/>
  <c r="Q301" i="2"/>
  <c r="O301" i="2"/>
  <c r="P300" i="2"/>
  <c r="S302" i="2" s="1"/>
  <c r="N294" i="2"/>
  <c r="M294" i="2"/>
  <c r="L294" i="2"/>
  <c r="K294" i="2"/>
  <c r="Q292" i="2"/>
  <c r="P292" i="2"/>
  <c r="Q291" i="2"/>
  <c r="R286" i="2"/>
  <c r="Q286" i="2"/>
  <c r="O286" i="2"/>
  <c r="R285" i="2"/>
  <c r="Q285" i="2"/>
  <c r="O285" i="2"/>
  <c r="R284" i="2"/>
  <c r="Q284" i="2"/>
  <c r="O284" i="2"/>
  <c r="R283" i="2"/>
  <c r="Q283" i="2"/>
  <c r="O283" i="2"/>
  <c r="Q282" i="2"/>
  <c r="R282" i="2" s="1"/>
  <c r="O282" i="2"/>
  <c r="R281" i="2"/>
  <c r="Q281" i="2"/>
  <c r="O281" i="2"/>
  <c r="Q280" i="2"/>
  <c r="R280" i="2" s="1"/>
  <c r="O280" i="2"/>
  <c r="O279" i="2"/>
  <c r="P278" i="2"/>
  <c r="Q279" i="2" s="1"/>
  <c r="R279" i="2" s="1"/>
  <c r="N272" i="2"/>
  <c r="M272" i="2"/>
  <c r="L272" i="2"/>
  <c r="K272" i="2"/>
  <c r="Q270" i="2"/>
  <c r="P270" i="2"/>
  <c r="Q269" i="2"/>
  <c r="R264" i="2"/>
  <c r="Q264" i="2"/>
  <c r="O264" i="2"/>
  <c r="R263" i="2"/>
  <c r="Q263" i="2"/>
  <c r="O263" i="2"/>
  <c r="R262" i="2"/>
  <c r="Q262" i="2"/>
  <c r="O262" i="2"/>
  <c r="Q261" i="2"/>
  <c r="R261" i="2" s="1"/>
  <c r="O261" i="2"/>
  <c r="R260" i="2"/>
  <c r="Q260" i="2"/>
  <c r="O260" i="2"/>
  <c r="R259" i="2"/>
  <c r="Q259" i="2"/>
  <c r="O259" i="2"/>
  <c r="S258" i="2"/>
  <c r="R258" i="2"/>
  <c r="Q258" i="2"/>
  <c r="O258" i="2"/>
  <c r="Q257" i="2"/>
  <c r="R257" i="2" s="1"/>
  <c r="O257" i="2"/>
  <c r="P256" i="2"/>
  <c r="N247" i="2"/>
  <c r="M247" i="2"/>
  <c r="L247" i="2"/>
  <c r="K247" i="2"/>
  <c r="Q245" i="2"/>
  <c r="P245" i="2"/>
  <c r="Q244" i="2"/>
  <c r="R239" i="2"/>
  <c r="Q239" i="2"/>
  <c r="O239" i="2"/>
  <c r="R238" i="2"/>
  <c r="Q238" i="2"/>
  <c r="O238" i="2"/>
  <c r="Q237" i="2"/>
  <c r="R237" i="2" s="1"/>
  <c r="O237" i="2"/>
  <c r="Q236" i="2"/>
  <c r="R236" i="2" s="1"/>
  <c r="O236" i="2"/>
  <c r="Q235" i="2"/>
  <c r="R235" i="2" s="1"/>
  <c r="O235" i="2"/>
  <c r="R234" i="2"/>
  <c r="Q234" i="2"/>
  <c r="O234" i="2"/>
  <c r="S233" i="2"/>
  <c r="R233" i="2"/>
  <c r="Q233" i="2"/>
  <c r="O233" i="2"/>
  <c r="O232" i="2"/>
  <c r="P231" i="2"/>
  <c r="Q232" i="2" s="1"/>
  <c r="R232" i="2" s="1"/>
  <c r="N225" i="2"/>
  <c r="M225" i="2"/>
  <c r="L225" i="2"/>
  <c r="K225" i="2"/>
  <c r="Q223" i="2"/>
  <c r="P223" i="2"/>
  <c r="Q222" i="2"/>
  <c r="R217" i="2"/>
  <c r="Q217" i="2"/>
  <c r="O217" i="2"/>
  <c r="Q216" i="2"/>
  <c r="R216" i="2" s="1"/>
  <c r="O216" i="2"/>
  <c r="R215" i="2"/>
  <c r="Q215" i="2"/>
  <c r="O215" i="2"/>
  <c r="Q214" i="2"/>
  <c r="R214" i="2" s="1"/>
  <c r="O214" i="2"/>
  <c r="Q213" i="2"/>
  <c r="R213" i="2" s="1"/>
  <c r="O213" i="2"/>
  <c r="R212" i="2"/>
  <c r="Q212" i="2"/>
  <c r="O212" i="2"/>
  <c r="R211" i="2"/>
  <c r="Q211" i="2"/>
  <c r="O211" i="2"/>
  <c r="O210" i="2"/>
  <c r="P209" i="2"/>
  <c r="S211" i="2" s="1"/>
  <c r="N203" i="2"/>
  <c r="M203" i="2"/>
  <c r="L203" i="2"/>
  <c r="K203" i="2"/>
  <c r="Q201" i="2"/>
  <c r="P201" i="2"/>
  <c r="Q200" i="2"/>
  <c r="Q195" i="2"/>
  <c r="R195" i="2" s="1"/>
  <c r="O195" i="2"/>
  <c r="Q194" i="2"/>
  <c r="R194" i="2" s="1"/>
  <c r="O194" i="2"/>
  <c r="Q193" i="2"/>
  <c r="R193" i="2" s="1"/>
  <c r="O193" i="2"/>
  <c r="R192" i="2"/>
  <c r="Q192" i="2"/>
  <c r="O192" i="2"/>
  <c r="Q191" i="2"/>
  <c r="R191" i="2" s="1"/>
  <c r="O191" i="2"/>
  <c r="Q190" i="2"/>
  <c r="R190" i="2" s="1"/>
  <c r="O190" i="2"/>
  <c r="S189" i="2"/>
  <c r="Q189" i="2"/>
  <c r="R189" i="2" s="1"/>
  <c r="O189" i="2"/>
  <c r="O188" i="2"/>
  <c r="P187" i="2"/>
  <c r="Q188" i="2" s="1"/>
  <c r="R188" i="2" s="1"/>
  <c r="L181" i="2"/>
  <c r="K181" i="2"/>
  <c r="M181" i="2" s="1"/>
  <c r="N181" i="2" s="1"/>
  <c r="P179" i="2"/>
  <c r="Q178" i="2"/>
  <c r="Q179" i="2" s="1"/>
  <c r="Q173" i="2"/>
  <c r="R173" i="2" s="1"/>
  <c r="O173" i="2"/>
  <c r="Q172" i="2"/>
  <c r="R172" i="2" s="1"/>
  <c r="O172" i="2"/>
  <c r="Q171" i="2"/>
  <c r="R171" i="2" s="1"/>
  <c r="O171" i="2"/>
  <c r="R170" i="2"/>
  <c r="Q170" i="2"/>
  <c r="O170" i="2"/>
  <c r="R169" i="2"/>
  <c r="Q169" i="2"/>
  <c r="O169" i="2"/>
  <c r="Q168" i="2"/>
  <c r="R168" i="2" s="1"/>
  <c r="O168" i="2"/>
  <c r="S167" i="2"/>
  <c r="R167" i="2"/>
  <c r="Q167" i="2"/>
  <c r="O167" i="2"/>
  <c r="Q166" i="2"/>
  <c r="R166" i="2" s="1"/>
  <c r="O166" i="2"/>
  <c r="P165" i="2"/>
  <c r="L159" i="2"/>
  <c r="K159" i="2"/>
  <c r="M159" i="2" s="1"/>
  <c r="N159" i="2" s="1"/>
  <c r="P157" i="2"/>
  <c r="Q157" i="2"/>
  <c r="R151" i="2"/>
  <c r="Q151" i="2"/>
  <c r="O151" i="2"/>
  <c r="R150" i="2"/>
  <c r="Q150" i="2"/>
  <c r="O150" i="2"/>
  <c r="Q149" i="2"/>
  <c r="R149" i="2" s="1"/>
  <c r="O149" i="2"/>
  <c r="Q148" i="2"/>
  <c r="R148" i="2" s="1"/>
  <c r="O148" i="2"/>
  <c r="R147" i="2"/>
  <c r="Q147" i="2"/>
  <c r="O147" i="2"/>
  <c r="R146" i="2"/>
  <c r="Q146" i="2"/>
  <c r="O146" i="2"/>
  <c r="S145" i="2"/>
  <c r="R145" i="2"/>
  <c r="Q145" i="2"/>
  <c r="O145" i="2"/>
  <c r="O144" i="2"/>
  <c r="P143" i="2"/>
  <c r="Q144" i="2" s="1"/>
  <c r="R144" i="2" s="1"/>
  <c r="L137" i="2"/>
  <c r="K137" i="2"/>
  <c r="Q134" i="2" s="1"/>
  <c r="Q135" i="2" s="1"/>
  <c r="P135" i="2"/>
  <c r="Q129" i="2"/>
  <c r="R129" i="2" s="1"/>
  <c r="O129" i="2"/>
  <c r="R128" i="2"/>
  <c r="Q128" i="2"/>
  <c r="O128" i="2"/>
  <c r="R127" i="2"/>
  <c r="Q127" i="2"/>
  <c r="O127" i="2"/>
  <c r="Q126" i="2"/>
  <c r="R126" i="2" s="1"/>
  <c r="O126" i="2"/>
  <c r="Q125" i="2"/>
  <c r="R125" i="2" s="1"/>
  <c r="O125" i="2"/>
  <c r="R124" i="2"/>
  <c r="Q124" i="2"/>
  <c r="O124" i="2"/>
  <c r="R123" i="2"/>
  <c r="Q123" i="2"/>
  <c r="O123" i="2"/>
  <c r="O122" i="2"/>
  <c r="P121" i="2"/>
  <c r="S123" i="2" s="1"/>
  <c r="M115" i="2"/>
  <c r="N115" i="2" s="1"/>
  <c r="L115" i="2"/>
  <c r="K115" i="2"/>
  <c r="Q113" i="2"/>
  <c r="P113" i="2"/>
  <c r="Q112" i="2"/>
  <c r="Q106" i="2"/>
  <c r="R106" i="2" s="1"/>
  <c r="O106" i="2"/>
  <c r="Q105" i="2"/>
  <c r="R105" i="2" s="1"/>
  <c r="O105" i="2"/>
  <c r="R104" i="2"/>
  <c r="Q104" i="2"/>
  <c r="O104" i="2"/>
  <c r="R103" i="2"/>
  <c r="Q103" i="2"/>
  <c r="O103" i="2"/>
  <c r="Q102" i="2"/>
  <c r="R102" i="2" s="1"/>
  <c r="O102" i="2"/>
  <c r="Q101" i="2"/>
  <c r="R101" i="2" s="1"/>
  <c r="O101" i="2"/>
  <c r="S100" i="2"/>
  <c r="Q100" i="2"/>
  <c r="R100" i="2" s="1"/>
  <c r="O100" i="2"/>
  <c r="O99" i="2"/>
  <c r="P98" i="2"/>
  <c r="Q99" i="2" s="1"/>
  <c r="R99" i="2" s="1"/>
  <c r="M92" i="2"/>
  <c r="N92" i="2" s="1"/>
  <c r="L92" i="2"/>
  <c r="K92" i="2"/>
  <c r="Q90" i="2"/>
  <c r="P90" i="2"/>
  <c r="Q89" i="2"/>
  <c r="R83" i="2"/>
  <c r="Q83" i="2"/>
  <c r="O83" i="2"/>
  <c r="Q82" i="2"/>
  <c r="R82" i="2" s="1"/>
  <c r="O82" i="2"/>
  <c r="Q81" i="2"/>
  <c r="R81" i="2" s="1"/>
  <c r="O81" i="2"/>
  <c r="R80" i="2"/>
  <c r="Q80" i="2"/>
  <c r="O80" i="2"/>
  <c r="R79" i="2"/>
  <c r="Q79" i="2"/>
  <c r="O79" i="2"/>
  <c r="Q78" i="2"/>
  <c r="R78" i="2" s="1"/>
  <c r="O78" i="2"/>
  <c r="S77" i="2"/>
  <c r="R77" i="2"/>
  <c r="Q77" i="2"/>
  <c r="O77" i="2"/>
  <c r="Q76" i="2"/>
  <c r="R76" i="2" s="1"/>
  <c r="O76" i="2"/>
  <c r="P75" i="2"/>
  <c r="M69" i="2"/>
  <c r="N69" i="2" s="1"/>
  <c r="K69" i="2"/>
  <c r="Q67" i="2"/>
  <c r="P67" i="2"/>
  <c r="Q66" i="2"/>
  <c r="O61" i="2"/>
  <c r="R60" i="2"/>
  <c r="Q60" i="2"/>
  <c r="O60" i="2"/>
  <c r="Q59" i="2"/>
  <c r="R59" i="2" s="1"/>
  <c r="O59" i="2"/>
  <c r="Q58" i="2"/>
  <c r="R58" i="2" s="1"/>
  <c r="O58" i="2"/>
  <c r="R57" i="2"/>
  <c r="Q57" i="2"/>
  <c r="O57" i="2"/>
  <c r="R56" i="2"/>
  <c r="Q56" i="2"/>
  <c r="O56" i="2"/>
  <c r="Q55" i="2"/>
  <c r="R55" i="2" s="1"/>
  <c r="O55" i="2"/>
  <c r="T54" i="2"/>
  <c r="R54" i="2"/>
  <c r="Q54" i="2"/>
  <c r="O54" i="2"/>
  <c r="R53" i="2"/>
  <c r="Q53" i="2"/>
  <c r="O53" i="2"/>
  <c r="P52" i="2"/>
  <c r="M46" i="2"/>
  <c r="N46" i="2" s="1"/>
  <c r="L46" i="2"/>
  <c r="K46" i="2"/>
  <c r="Q44" i="2"/>
  <c r="P44" i="2"/>
  <c r="Q43" i="2"/>
  <c r="O38" i="2"/>
  <c r="R37" i="2"/>
  <c r="Q37" i="2"/>
  <c r="O37" i="2"/>
  <c r="R36" i="2"/>
  <c r="Q36" i="2"/>
  <c r="O36" i="2"/>
  <c r="R35" i="2"/>
  <c r="Q35" i="2"/>
  <c r="O35" i="2"/>
  <c r="R34" i="2"/>
  <c r="Q34" i="2"/>
  <c r="O34" i="2"/>
  <c r="R33" i="2"/>
  <c r="Q33" i="2"/>
  <c r="O33" i="2"/>
  <c r="R32" i="2"/>
  <c r="Q32" i="2"/>
  <c r="O32" i="2"/>
  <c r="S31" i="2"/>
  <c r="Q31" i="2"/>
  <c r="R31" i="2" s="1"/>
  <c r="O31" i="2"/>
  <c r="Q30" i="2"/>
  <c r="R30" i="2" s="1"/>
  <c r="O30" i="2"/>
  <c r="P29" i="2"/>
  <c r="L23" i="2"/>
  <c r="K23" i="2"/>
  <c r="M23" i="2" s="1"/>
  <c r="N23" i="2" s="1"/>
  <c r="P21" i="2"/>
  <c r="Q20" i="2"/>
  <c r="Q21" i="2" s="1"/>
  <c r="R14" i="2"/>
  <c r="Q14" i="2"/>
  <c r="O14" i="2"/>
  <c r="R13" i="2"/>
  <c r="Q13" i="2"/>
  <c r="O13" i="2"/>
  <c r="R12" i="2"/>
  <c r="Q12" i="2"/>
  <c r="O12" i="2"/>
  <c r="R11" i="2"/>
  <c r="Q11" i="2"/>
  <c r="O11" i="2"/>
  <c r="R10" i="2"/>
  <c r="Q10" i="2"/>
  <c r="O10" i="2"/>
  <c r="Q9" i="2"/>
  <c r="R9" i="2" s="1"/>
  <c r="O9" i="2"/>
  <c r="S8" i="2"/>
  <c r="Q8" i="2"/>
  <c r="R8" i="2" s="1"/>
  <c r="O8" i="2"/>
  <c r="Q7" i="2"/>
  <c r="R7" i="2" s="1"/>
  <c r="O7" i="2"/>
  <c r="P6" i="2"/>
  <c r="N430" i="1"/>
  <c r="L430" i="1"/>
  <c r="K430" i="1"/>
  <c r="M430" i="1" s="1"/>
  <c r="P428" i="1"/>
  <c r="Q427" i="1"/>
  <c r="Q428" i="1" s="1"/>
  <c r="R422" i="1"/>
  <c r="Q422" i="1"/>
  <c r="O422" i="1"/>
  <c r="R421" i="1"/>
  <c r="Q421" i="1"/>
  <c r="O421" i="1"/>
  <c r="R420" i="1"/>
  <c r="Q420" i="1"/>
  <c r="O420" i="1"/>
  <c r="R419" i="1"/>
  <c r="Q419" i="1"/>
  <c r="O419" i="1"/>
  <c r="R418" i="1"/>
  <c r="Q418" i="1"/>
  <c r="O418" i="1"/>
  <c r="R417" i="1"/>
  <c r="Q417" i="1"/>
  <c r="O417" i="1"/>
  <c r="S416" i="1"/>
  <c r="R416" i="1"/>
  <c r="Q416" i="1"/>
  <c r="O416" i="1"/>
  <c r="Q415" i="1"/>
  <c r="R415" i="1" s="1"/>
  <c r="O415" i="1"/>
  <c r="P414" i="1"/>
  <c r="N408" i="1"/>
  <c r="M408" i="1"/>
  <c r="L408" i="1"/>
  <c r="K408" i="1"/>
  <c r="P406" i="1"/>
  <c r="Q405" i="1"/>
  <c r="Q406" i="1" s="1"/>
  <c r="R400" i="1"/>
  <c r="Q400" i="1"/>
  <c r="O400" i="1"/>
  <c r="R399" i="1"/>
  <c r="Q399" i="1"/>
  <c r="O399" i="1"/>
  <c r="R398" i="1"/>
  <c r="Q398" i="1"/>
  <c r="O398" i="1"/>
  <c r="R397" i="1"/>
  <c r="Q397" i="1"/>
  <c r="O397" i="1"/>
  <c r="Q396" i="1"/>
  <c r="R396" i="1" s="1"/>
  <c r="O396" i="1"/>
  <c r="Q395" i="1"/>
  <c r="R395" i="1" s="1"/>
  <c r="O395" i="1"/>
  <c r="S394" i="1"/>
  <c r="Q394" i="1"/>
  <c r="R394" i="1" s="1"/>
  <c r="O394" i="1"/>
  <c r="Q393" i="1"/>
  <c r="R393" i="1" s="1"/>
  <c r="O393" i="1"/>
  <c r="P392" i="1"/>
  <c r="N386" i="1"/>
  <c r="L386" i="1"/>
  <c r="K386" i="1"/>
  <c r="M386" i="1" s="1"/>
  <c r="Q384" i="1"/>
  <c r="P384" i="1"/>
  <c r="Q383" i="1"/>
  <c r="R378" i="1"/>
  <c r="Q378" i="1"/>
  <c r="O378" i="1"/>
  <c r="R377" i="1"/>
  <c r="Q377" i="1"/>
  <c r="O377" i="1"/>
  <c r="R376" i="1"/>
  <c r="Q376" i="1"/>
  <c r="O376" i="1"/>
  <c r="Q375" i="1"/>
  <c r="R375" i="1" s="1"/>
  <c r="O375" i="1"/>
  <c r="Q374" i="1"/>
  <c r="R374" i="1" s="1"/>
  <c r="O374" i="1"/>
  <c r="R373" i="1"/>
  <c r="Q373" i="1"/>
  <c r="O373" i="1"/>
  <c r="S372" i="1"/>
  <c r="Q372" i="1"/>
  <c r="R372" i="1" s="1"/>
  <c r="O372" i="1"/>
  <c r="Q371" i="1"/>
  <c r="R371" i="1" s="1"/>
  <c r="O371" i="1"/>
  <c r="P370" i="1"/>
  <c r="N362" i="1"/>
  <c r="L362" i="1"/>
  <c r="K362" i="1"/>
  <c r="M362" i="1" s="1"/>
  <c r="P360" i="1"/>
  <c r="Q359" i="1"/>
  <c r="Q360" i="1" s="1"/>
  <c r="R354" i="1"/>
  <c r="Q354" i="1"/>
  <c r="O354" i="1"/>
  <c r="R353" i="1"/>
  <c r="Q353" i="1"/>
  <c r="O353" i="1"/>
  <c r="Q352" i="1"/>
  <c r="R352" i="1" s="1"/>
  <c r="O352" i="1"/>
  <c r="Q351" i="1"/>
  <c r="R351" i="1" s="1"/>
  <c r="O351" i="1"/>
  <c r="R350" i="1"/>
  <c r="Q350" i="1"/>
  <c r="O350" i="1"/>
  <c r="Q349" i="1"/>
  <c r="R349" i="1" s="1"/>
  <c r="O349" i="1"/>
  <c r="S348" i="1"/>
  <c r="Q348" i="1"/>
  <c r="R348" i="1" s="1"/>
  <c r="O348" i="1"/>
  <c r="Q347" i="1"/>
  <c r="R347" i="1" s="1"/>
  <c r="O347" i="1"/>
  <c r="P346" i="1"/>
  <c r="N340" i="1"/>
  <c r="L340" i="1"/>
  <c r="K340" i="1"/>
  <c r="M340" i="1" s="1"/>
  <c r="P338" i="1"/>
  <c r="Q337" i="1"/>
  <c r="Q338" i="1" s="1"/>
  <c r="R332" i="1"/>
  <c r="Q332" i="1"/>
  <c r="O332" i="1"/>
  <c r="Q331" i="1"/>
  <c r="R331" i="1" s="1"/>
  <c r="O331" i="1"/>
  <c r="R330" i="1"/>
  <c r="Q330" i="1"/>
  <c r="O330" i="1"/>
  <c r="Q329" i="1"/>
  <c r="R329" i="1" s="1"/>
  <c r="O329" i="1"/>
  <c r="R328" i="1"/>
  <c r="Q328" i="1"/>
  <c r="O328" i="1"/>
  <c r="R327" i="1"/>
  <c r="Q327" i="1"/>
  <c r="O327" i="1"/>
  <c r="Q326" i="1"/>
  <c r="R326" i="1" s="1"/>
  <c r="O326" i="1"/>
  <c r="Q325" i="1"/>
  <c r="R325" i="1" s="1"/>
  <c r="O325" i="1"/>
  <c r="P324" i="1"/>
  <c r="S326" i="1" s="1"/>
  <c r="N318" i="1"/>
  <c r="L318" i="1"/>
  <c r="K318" i="1"/>
  <c r="M318" i="1" s="1"/>
  <c r="P316" i="1"/>
  <c r="Q315" i="1"/>
  <c r="Q316" i="1" s="1"/>
  <c r="Q310" i="1"/>
  <c r="R310" i="1" s="1"/>
  <c r="O310" i="1"/>
  <c r="R309" i="1"/>
  <c r="Q309" i="1"/>
  <c r="O309" i="1"/>
  <c r="R308" i="1"/>
  <c r="Q308" i="1"/>
  <c r="O308" i="1"/>
  <c r="Q307" i="1"/>
  <c r="R307" i="1" s="1"/>
  <c r="O307" i="1"/>
  <c r="R306" i="1"/>
  <c r="Q306" i="1"/>
  <c r="O306" i="1"/>
  <c r="R305" i="1"/>
  <c r="Q305" i="1"/>
  <c r="O305" i="1"/>
  <c r="S304" i="1"/>
  <c r="Q304" i="1"/>
  <c r="R304" i="1" s="1"/>
  <c r="O304" i="1"/>
  <c r="Q303" i="1"/>
  <c r="R303" i="1" s="1"/>
  <c r="O303" i="1"/>
  <c r="P302" i="1"/>
  <c r="L296" i="1"/>
  <c r="K296" i="1"/>
  <c r="M296" i="1" s="1"/>
  <c r="N296" i="1" s="1"/>
  <c r="P294" i="1"/>
  <c r="Q293" i="1"/>
  <c r="Q294" i="1" s="1"/>
  <c r="R288" i="1"/>
  <c r="Q288" i="1"/>
  <c r="O288" i="1"/>
  <c r="Q287" i="1"/>
  <c r="R287" i="1" s="1"/>
  <c r="O287" i="1"/>
  <c r="R286" i="1"/>
  <c r="Q286" i="1"/>
  <c r="O286" i="1"/>
  <c r="R285" i="1"/>
  <c r="Q285" i="1"/>
  <c r="O285" i="1"/>
  <c r="Q284" i="1"/>
  <c r="R284" i="1" s="1"/>
  <c r="O284" i="1"/>
  <c r="R283" i="1"/>
  <c r="Q283" i="1"/>
  <c r="O283" i="1"/>
  <c r="S282" i="1"/>
  <c r="Q282" i="1"/>
  <c r="R282" i="1" s="1"/>
  <c r="O282" i="1"/>
  <c r="Q281" i="1"/>
  <c r="R281" i="1" s="1"/>
  <c r="O281" i="1"/>
  <c r="P280" i="1"/>
  <c r="L274" i="1"/>
  <c r="K274" i="1"/>
  <c r="M274" i="1" s="1"/>
  <c r="P272" i="1"/>
  <c r="Q271" i="1"/>
  <c r="Q272" i="1" s="1"/>
  <c r="R266" i="1"/>
  <c r="Q266" i="1"/>
  <c r="O266" i="1"/>
  <c r="Q265" i="1"/>
  <c r="R265" i="1" s="1"/>
  <c r="O265" i="1"/>
  <c r="R264" i="1"/>
  <c r="Q264" i="1"/>
  <c r="O264" i="1"/>
  <c r="R263" i="1"/>
  <c r="Q263" i="1"/>
  <c r="O263" i="1"/>
  <c r="R262" i="1"/>
  <c r="Q262" i="1"/>
  <c r="O262" i="1"/>
  <c r="Q261" i="1"/>
  <c r="R261" i="1" s="1"/>
  <c r="O261" i="1"/>
  <c r="S260" i="1"/>
  <c r="Q260" i="1"/>
  <c r="R260" i="1" s="1"/>
  <c r="O260" i="1"/>
  <c r="Q259" i="1"/>
  <c r="R259" i="1" s="1"/>
  <c r="O259" i="1"/>
  <c r="P258" i="1"/>
  <c r="L252" i="1"/>
  <c r="K252" i="1"/>
  <c r="M252" i="1" s="1"/>
  <c r="N252" i="1" s="1"/>
  <c r="P250" i="1"/>
  <c r="Q249" i="1"/>
  <c r="Q250" i="1" s="1"/>
  <c r="R244" i="1"/>
  <c r="Q244" i="1"/>
  <c r="O244" i="1"/>
  <c r="R243" i="1"/>
  <c r="Q243" i="1"/>
  <c r="O243" i="1"/>
  <c r="Q242" i="1"/>
  <c r="R242" i="1" s="1"/>
  <c r="O242" i="1"/>
  <c r="R241" i="1"/>
  <c r="Q241" i="1"/>
  <c r="O241" i="1"/>
  <c r="R240" i="1"/>
  <c r="Q240" i="1"/>
  <c r="O240" i="1"/>
  <c r="R239" i="1"/>
  <c r="Q239" i="1"/>
  <c r="O239" i="1"/>
  <c r="Q238" i="1"/>
  <c r="R238" i="1" s="1"/>
  <c r="O238" i="1"/>
  <c r="Q237" i="1"/>
  <c r="R237" i="1" s="1"/>
  <c r="O237" i="1"/>
  <c r="P236" i="1"/>
  <c r="S238" i="1" s="1"/>
  <c r="L230" i="1"/>
  <c r="K230" i="1"/>
  <c r="M230" i="1" s="1"/>
  <c r="N230" i="1" s="1"/>
  <c r="P228" i="1"/>
  <c r="Q227" i="1"/>
  <c r="Q228" i="1" s="1"/>
  <c r="R221" i="1"/>
  <c r="Q221" i="1"/>
  <c r="O221" i="1"/>
  <c r="R220" i="1"/>
  <c r="Q220" i="1"/>
  <c r="O220" i="1"/>
  <c r="R219" i="1"/>
  <c r="Q219" i="1"/>
  <c r="O219" i="1"/>
  <c r="Q218" i="1"/>
  <c r="R218" i="1" s="1"/>
  <c r="O218" i="1"/>
  <c r="R217" i="1"/>
  <c r="Q217" i="1"/>
  <c r="O217" i="1"/>
  <c r="R216" i="1"/>
  <c r="Q216" i="1"/>
  <c r="O216" i="1"/>
  <c r="S215" i="1"/>
  <c r="Q215" i="1"/>
  <c r="R215" i="1" s="1"/>
  <c r="O215" i="1"/>
  <c r="Q214" i="1"/>
  <c r="R214" i="1" s="1"/>
  <c r="O214" i="1"/>
  <c r="P213" i="1"/>
  <c r="L207" i="1"/>
  <c r="K207" i="1"/>
  <c r="M207" i="1" s="1"/>
  <c r="N207" i="1" s="1"/>
  <c r="P205" i="1"/>
  <c r="U187" i="1" s="1"/>
  <c r="Q205" i="1"/>
  <c r="Q198" i="1"/>
  <c r="R198" i="1" s="1"/>
  <c r="O198" i="1"/>
  <c r="R197" i="1"/>
  <c r="Q197" i="1"/>
  <c r="O197" i="1"/>
  <c r="R196" i="1"/>
  <c r="Q196" i="1"/>
  <c r="O196" i="1"/>
  <c r="R195" i="1"/>
  <c r="Q195" i="1"/>
  <c r="O195" i="1"/>
  <c r="Q194" i="1"/>
  <c r="R194" i="1" s="1"/>
  <c r="O194" i="1"/>
  <c r="R193" i="1"/>
  <c r="Q193" i="1"/>
  <c r="O193" i="1"/>
  <c r="S192" i="1"/>
  <c r="Q192" i="1"/>
  <c r="R192" i="1" s="1"/>
  <c r="O192" i="1"/>
  <c r="Q191" i="1"/>
  <c r="R191" i="1" s="1"/>
  <c r="O191" i="1"/>
  <c r="P190" i="1"/>
  <c r="L184" i="1"/>
  <c r="K184" i="1"/>
  <c r="M184" i="1" s="1"/>
  <c r="N184" i="1" s="1"/>
  <c r="P182" i="1"/>
  <c r="Q181" i="1"/>
  <c r="Q182" i="1" s="1"/>
  <c r="R176" i="1"/>
  <c r="Q176" i="1"/>
  <c r="R175" i="1"/>
  <c r="Q175" i="1"/>
  <c r="O175" i="1"/>
  <c r="R174" i="1"/>
  <c r="Q174" i="1"/>
  <c r="O174" i="1"/>
  <c r="Q173" i="1"/>
  <c r="R173" i="1" s="1"/>
  <c r="O173" i="1"/>
  <c r="Q172" i="1"/>
  <c r="R172" i="1" s="1"/>
  <c r="O172" i="1"/>
  <c r="R171" i="1"/>
  <c r="Q171" i="1"/>
  <c r="O171" i="1"/>
  <c r="R170" i="1"/>
  <c r="Q170" i="1"/>
  <c r="O170" i="1"/>
  <c r="S169" i="1"/>
  <c r="R169" i="1"/>
  <c r="Q169" i="1"/>
  <c r="O169" i="1"/>
  <c r="O168" i="1"/>
  <c r="P167" i="1"/>
  <c r="Q168" i="1" s="1"/>
  <c r="R168" i="1" s="1"/>
  <c r="M161" i="1"/>
  <c r="N161" i="1" s="1"/>
  <c r="L161" i="1"/>
  <c r="K161" i="1"/>
  <c r="Q159" i="1"/>
  <c r="P159" i="1"/>
  <c r="Q158" i="1"/>
  <c r="Q152" i="1"/>
  <c r="R152" i="1" s="1"/>
  <c r="O152" i="1"/>
  <c r="R151" i="1"/>
  <c r="Q151" i="1"/>
  <c r="O151" i="1"/>
  <c r="R150" i="1"/>
  <c r="Q150" i="1"/>
  <c r="O150" i="1"/>
  <c r="Q149" i="1"/>
  <c r="R149" i="1" s="1"/>
  <c r="O149" i="1"/>
  <c r="Q148" i="1"/>
  <c r="R148" i="1" s="1"/>
  <c r="O148" i="1"/>
  <c r="R147" i="1"/>
  <c r="Q147" i="1"/>
  <c r="O147" i="1"/>
  <c r="R146" i="1"/>
  <c r="Q146" i="1"/>
  <c r="O146" i="1"/>
  <c r="O145" i="1"/>
  <c r="P144" i="1"/>
  <c r="S146" i="1" s="1"/>
  <c r="M138" i="1"/>
  <c r="N138" i="1" s="1"/>
  <c r="L138" i="1"/>
  <c r="K138" i="1"/>
  <c r="Q136" i="1"/>
  <c r="P136" i="1"/>
  <c r="Q135" i="1"/>
  <c r="Q129" i="1"/>
  <c r="R129" i="1" s="1"/>
  <c r="O129" i="1"/>
  <c r="Q128" i="1"/>
  <c r="R128" i="1" s="1"/>
  <c r="O128" i="1"/>
  <c r="R127" i="1"/>
  <c r="Q127" i="1"/>
  <c r="O127" i="1"/>
  <c r="R126" i="1"/>
  <c r="Q126" i="1"/>
  <c r="O126" i="1"/>
  <c r="Q125" i="1"/>
  <c r="R125" i="1" s="1"/>
  <c r="O125" i="1"/>
  <c r="Q124" i="1"/>
  <c r="R124" i="1" s="1"/>
  <c r="O124" i="1"/>
  <c r="S123" i="1"/>
  <c r="Q123" i="1"/>
  <c r="R123" i="1" s="1"/>
  <c r="O123" i="1"/>
  <c r="O122" i="1"/>
  <c r="P121" i="1"/>
  <c r="Q122" i="1" s="1"/>
  <c r="R122" i="1" s="1"/>
  <c r="M115" i="1"/>
  <c r="N115" i="1" s="1"/>
  <c r="L115" i="1"/>
  <c r="K115" i="1"/>
  <c r="Q113" i="1"/>
  <c r="P113" i="1"/>
  <c r="Q112" i="1"/>
  <c r="R106" i="1"/>
  <c r="Q106" i="1"/>
  <c r="O106" i="1"/>
  <c r="Q105" i="1"/>
  <c r="R105" i="1" s="1"/>
  <c r="O105" i="1"/>
  <c r="Q104" i="1"/>
  <c r="R104" i="1" s="1"/>
  <c r="O104" i="1"/>
  <c r="R103" i="1"/>
  <c r="Q103" i="1"/>
  <c r="O103" i="1"/>
  <c r="R102" i="1"/>
  <c r="Q102" i="1"/>
  <c r="O102" i="1"/>
  <c r="Q101" i="1"/>
  <c r="R101" i="1" s="1"/>
  <c r="O101" i="1"/>
  <c r="S100" i="1"/>
  <c r="R100" i="1"/>
  <c r="Q100" i="1"/>
  <c r="O100" i="1"/>
  <c r="Q99" i="1"/>
  <c r="R99" i="1" s="1"/>
  <c r="O99" i="1"/>
  <c r="P98" i="1"/>
  <c r="M92" i="1"/>
  <c r="N92" i="1" s="1"/>
  <c r="L92" i="1"/>
  <c r="K92" i="1"/>
  <c r="Q90" i="1"/>
  <c r="P90" i="1"/>
  <c r="Q89" i="1"/>
  <c r="R83" i="1"/>
  <c r="Q83" i="1"/>
  <c r="O83" i="1"/>
  <c r="R82" i="1"/>
  <c r="Q82" i="1"/>
  <c r="O82" i="1"/>
  <c r="Q81" i="1"/>
  <c r="R81" i="1" s="1"/>
  <c r="O81" i="1"/>
  <c r="Q80" i="1"/>
  <c r="R80" i="1" s="1"/>
  <c r="O80" i="1"/>
  <c r="R79" i="1"/>
  <c r="Q79" i="1"/>
  <c r="O79" i="1"/>
  <c r="R78" i="1"/>
  <c r="Q78" i="1"/>
  <c r="O78" i="1"/>
  <c r="S77" i="1"/>
  <c r="R77" i="1"/>
  <c r="Q77" i="1"/>
  <c r="O77" i="1"/>
  <c r="O76" i="1"/>
  <c r="P75" i="1"/>
  <c r="Q76" i="1" s="1"/>
  <c r="R76" i="1" s="1"/>
  <c r="M69" i="1"/>
  <c r="N69" i="1" s="1"/>
  <c r="L69" i="1"/>
  <c r="K69" i="1"/>
  <c r="Q67" i="1"/>
  <c r="P67" i="1"/>
  <c r="Q66" i="1"/>
  <c r="Q60" i="1"/>
  <c r="R60" i="1" s="1"/>
  <c r="O60" i="1"/>
  <c r="R59" i="1"/>
  <c r="Q59" i="1"/>
  <c r="O59" i="1"/>
  <c r="R58" i="1"/>
  <c r="Q58" i="1"/>
  <c r="O58" i="1"/>
  <c r="Q57" i="1"/>
  <c r="R57" i="1" s="1"/>
  <c r="O57" i="1"/>
  <c r="Q56" i="1"/>
  <c r="R56" i="1" s="1"/>
  <c r="O56" i="1"/>
  <c r="R55" i="1"/>
  <c r="Q55" i="1"/>
  <c r="O55" i="1"/>
  <c r="R54" i="1"/>
  <c r="Q54" i="1"/>
  <c r="O54" i="1"/>
  <c r="O53" i="1"/>
  <c r="P52" i="1"/>
  <c r="S54" i="1" s="1"/>
  <c r="M46" i="1"/>
  <c r="N46" i="1" s="1"/>
  <c r="L46" i="1"/>
  <c r="K46" i="1"/>
  <c r="Q44" i="1"/>
  <c r="P44" i="1"/>
  <c r="Q43" i="1"/>
  <c r="Q37" i="1"/>
  <c r="R37" i="1" s="1"/>
  <c r="O37" i="1"/>
  <c r="Q36" i="1"/>
  <c r="R36" i="1" s="1"/>
  <c r="O36" i="1"/>
  <c r="R35" i="1"/>
  <c r="Q35" i="1"/>
  <c r="O35" i="1"/>
  <c r="R34" i="1"/>
  <c r="Q34" i="1"/>
  <c r="O34" i="1"/>
  <c r="Q33" i="1"/>
  <c r="R33" i="1" s="1"/>
  <c r="O33" i="1"/>
  <c r="Q32" i="1"/>
  <c r="R32" i="1" s="1"/>
  <c r="O32" i="1"/>
  <c r="S31" i="1"/>
  <c r="Q31" i="1"/>
  <c r="R31" i="1" s="1"/>
  <c r="O31" i="1"/>
  <c r="O30" i="1"/>
  <c r="P29" i="1"/>
  <c r="Q30" i="1" s="1"/>
  <c r="R30" i="1" s="1"/>
  <c r="M23" i="1"/>
  <c r="N23" i="1" s="1"/>
  <c r="L23" i="1"/>
  <c r="K23" i="1"/>
  <c r="Q21" i="1"/>
  <c r="P21" i="1"/>
  <c r="Q20" i="1"/>
  <c r="R14" i="1"/>
  <c r="Q14" i="1"/>
  <c r="O14" i="1"/>
  <c r="Q13" i="1"/>
  <c r="R13" i="1" s="1"/>
  <c r="O13" i="1"/>
  <c r="Q12" i="1"/>
  <c r="R12" i="1" s="1"/>
  <c r="O12" i="1"/>
  <c r="R11" i="1"/>
  <c r="Q11" i="1"/>
  <c r="O11" i="1"/>
  <c r="R10" i="1"/>
  <c r="Q10" i="1"/>
  <c r="O10" i="1"/>
  <c r="Q9" i="1"/>
  <c r="R9" i="1" s="1"/>
  <c r="O9" i="1"/>
  <c r="S8" i="1"/>
  <c r="R8" i="1"/>
  <c r="Q8" i="1"/>
  <c r="O8" i="1"/>
  <c r="Q7" i="1"/>
  <c r="R7" i="1" s="1"/>
  <c r="O7" i="1"/>
  <c r="P6" i="1"/>
  <c r="M137" i="2" l="1"/>
  <c r="N137" i="2" s="1"/>
  <c r="N274" i="1"/>
  <c r="S280" i="2"/>
  <c r="S77" i="3"/>
  <c r="Q53" i="1"/>
  <c r="R53" i="1" s="1"/>
  <c r="Q145" i="1"/>
  <c r="R145" i="1" s="1"/>
  <c r="Q122" i="2"/>
  <c r="R122" i="2" s="1"/>
  <c r="Q210" i="2"/>
  <c r="R210" i="2" s="1"/>
  <c r="M23" i="4"/>
  <c r="N23" i="4" s="1"/>
  <c r="S146" i="4"/>
  <c r="M161" i="4"/>
  <c r="N161" i="4" s="1"/>
  <c r="Q112" i="4"/>
  <c r="Q113" i="4" s="1"/>
</calcChain>
</file>

<file path=xl/sharedStrings.xml><?xml version="1.0" encoding="utf-8"?>
<sst xmlns="http://schemas.openxmlformats.org/spreadsheetml/2006/main" count="1954" uniqueCount="47">
  <si>
    <t>Cohorte Generacional:</t>
  </si>
  <si>
    <t>1302</t>
  </si>
  <si>
    <t>Ciclo</t>
  </si>
  <si>
    <t>Semestre</t>
  </si>
  <si>
    <t>Egresados</t>
  </si>
  <si>
    <t>Eficiencia Terminal</t>
  </si>
  <si>
    <t>Eficiencia de Egreso</t>
  </si>
  <si>
    <t>Rezago Educativo</t>
  </si>
  <si>
    <t>Tasa de Promoción</t>
  </si>
  <si>
    <t>Población</t>
  </si>
  <si>
    <t>Índice de retención</t>
  </si>
  <si>
    <t>Índice de abandono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</si>
  <si>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</si>
  <si>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</si>
  <si>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</si>
  <si>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</si>
  <si>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</si>
  <si>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</si>
  <si>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</si>
  <si>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</si>
  <si>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</si>
  <si>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Titulados</t>
  </si>
  <si>
    <t>Tit. Terminal</t>
  </si>
  <si>
    <t>Tit. Egreso</t>
  </si>
  <si>
    <t>Total de Egresados</t>
  </si>
  <si>
    <t>1401</t>
  </si>
  <si>
    <t>1402</t>
  </si>
  <si>
    <t>1501</t>
  </si>
  <si>
    <t>1502</t>
  </si>
  <si>
    <t>1601</t>
  </si>
  <si>
    <t>1602</t>
  </si>
  <si>
    <t>1701</t>
  </si>
  <si>
    <t>1702</t>
  </si>
  <si>
    <t>1801</t>
  </si>
  <si>
    <t>1802</t>
  </si>
  <si>
    <t>1901</t>
  </si>
  <si>
    <t>1902</t>
  </si>
  <si>
    <t>2001</t>
  </si>
  <si>
    <t>2002</t>
  </si>
  <si>
    <t>2101</t>
  </si>
  <si>
    <t>2102</t>
  </si>
  <si>
    <t>2201</t>
  </si>
  <si>
    <t>2202</t>
  </si>
  <si>
    <t xml:space="preserve"> </t>
  </si>
  <si>
    <t>2301</t>
  </si>
  <si>
    <t>2302</t>
  </si>
  <si>
    <t>2401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</si>
</sst>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scheme val="minor"/>
    </font>
    <font>
      <b/>
      <sz val="20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1"/>
      <name val="Calibri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0"/>
      <color theme="1"/>
      <name val="Arial"/>
      <family val="2"/>
    </font>
    <font>
      <i/>
      <sz val="11"/>
      <color theme="1"/>
      <name val="Arial"/>
      <family val="2"/>
    </font>
    <font>
      <b/>
      <sz val="13"/>
      <color theme="1"/>
      <name val="Arial"/>
      <family val="2"/>
    </font>
    <font>
      <sz val="13"/>
      <name val="Calibri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1" fillId="0" borderId="1" xfId="0" applyFont="1" applyBorder="1"/>
    <xf numFmtId="49" fontId="1" fillId="0" borderId="1" xfId="0" applyNumberFormat="1" applyFont="1" applyBorder="1" applyAlignment="1">
      <alignment horizontal="center" vertical="center"/>
    </xf>
    <xf numFmtId="10" fontId="2" fillId="0" borderId="0" xfId="0" applyNumberFormat="1" applyFont="1"/>
    <xf numFmtId="0" fontId="2" fillId="0" borderId="0" xfId="0" applyFont="1"/>
    <xf numFmtId="0" fontId="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0" fontId="8" fillId="0" borderId="7" xfId="0" applyNumberFormat="1" applyFont="1" applyBorder="1"/>
    <xf numFmtId="10" fontId="8" fillId="0" borderId="8" xfId="0" applyNumberFormat="1" applyFont="1" applyBorder="1"/>
    <xf numFmtId="0" fontId="8" fillId="0" borderId="8" xfId="0" applyFont="1" applyBorder="1"/>
    <xf numFmtId="10" fontId="8" fillId="0" borderId="9" xfId="0" applyNumberFormat="1" applyFont="1" applyBorder="1"/>
    <xf numFmtId="1" fontId="9" fillId="3" borderId="10" xfId="0" applyNumberFormat="1" applyFont="1" applyFill="1" applyBorder="1" applyAlignment="1">
      <alignment horizontal="center" vertical="center"/>
    </xf>
    <xf numFmtId="1" fontId="8" fillId="0" borderId="3" xfId="0" applyNumberFormat="1" applyFont="1" applyBorder="1"/>
    <xf numFmtId="10" fontId="8" fillId="0" borderId="11" xfId="0" applyNumberFormat="1" applyFont="1" applyBorder="1"/>
    <xf numFmtId="10" fontId="8" fillId="0" borderId="0" xfId="0" applyNumberFormat="1" applyFont="1"/>
    <xf numFmtId="0" fontId="8" fillId="0" borderId="12" xfId="0" applyFont="1" applyBorder="1"/>
    <xf numFmtId="10" fontId="8" fillId="0" borderId="13" xfId="0" applyNumberFormat="1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0" fontId="8" fillId="0" borderId="5" xfId="0" applyNumberFormat="1" applyFont="1" applyBorder="1" applyAlignment="1">
      <alignment horizontal="center"/>
    </xf>
    <xf numFmtId="9" fontId="9" fillId="0" borderId="0" xfId="0" applyNumberFormat="1" applyFont="1"/>
    <xf numFmtId="0" fontId="8" fillId="0" borderId="0" xfId="0" applyFont="1"/>
    <xf numFmtId="10" fontId="8" fillId="0" borderId="14" xfId="0" applyNumberFormat="1" applyFont="1" applyBorder="1"/>
    <xf numFmtId="0" fontId="8" fillId="3" borderId="10" xfId="0" applyFont="1" applyFill="1" applyBorder="1" applyAlignment="1">
      <alignment horizontal="center" vertical="center"/>
    </xf>
    <xf numFmtId="164" fontId="8" fillId="0" borderId="7" xfId="0" applyNumberFormat="1" applyFont="1" applyBorder="1"/>
    <xf numFmtId="10" fontId="8" fillId="0" borderId="12" xfId="0" applyNumberFormat="1" applyFont="1" applyBorder="1"/>
    <xf numFmtId="164" fontId="8" fillId="0" borderId="11" xfId="0" applyNumberFormat="1" applyFont="1" applyBorder="1"/>
    <xf numFmtId="164" fontId="8" fillId="0" borderId="0" xfId="0" applyNumberFormat="1" applyFont="1"/>
    <xf numFmtId="10" fontId="6" fillId="0" borderId="7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0" fontId="6" fillId="0" borderId="14" xfId="0" applyNumberFormat="1" applyFont="1" applyBorder="1" applyAlignment="1">
      <alignment horizontal="center"/>
    </xf>
    <xf numFmtId="10" fontId="6" fillId="0" borderId="15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/>
    </xf>
    <xf numFmtId="10" fontId="6" fillId="0" borderId="13" xfId="0" applyNumberFormat="1" applyFont="1" applyBorder="1" applyAlignment="1">
      <alignment horizontal="center"/>
    </xf>
    <xf numFmtId="10" fontId="8" fillId="0" borderId="15" xfId="0" applyNumberFormat="1" applyFont="1" applyBorder="1"/>
    <xf numFmtId="10" fontId="8" fillId="0" borderId="1" xfId="0" applyNumberFormat="1" applyFont="1" applyBorder="1"/>
    <xf numFmtId="0" fontId="8" fillId="0" borderId="1" xfId="0" applyFont="1" applyBorder="1"/>
    <xf numFmtId="10" fontId="10" fillId="0" borderId="1" xfId="0" applyNumberFormat="1" applyFont="1" applyBorder="1"/>
    <xf numFmtId="0" fontId="10" fillId="0" borderId="1" xfId="0" applyFont="1" applyBorder="1"/>
    <xf numFmtId="0" fontId="10" fillId="0" borderId="13" xfId="0" applyFont="1" applyBorder="1"/>
    <xf numFmtId="49" fontId="2" fillId="0" borderId="0" xfId="0" applyNumberFormat="1" applyFont="1" applyAlignment="1">
      <alignment horizontal="right"/>
    </xf>
    <xf numFmtId="0" fontId="5" fillId="0" borderId="6" xfId="0" applyFont="1" applyBorder="1" applyAlignment="1">
      <alignment horizontal="center" vertical="center"/>
    </xf>
    <xf numFmtId="10" fontId="5" fillId="0" borderId="6" xfId="0" applyNumberFormat="1" applyFont="1" applyBorder="1" applyAlignment="1">
      <alignment horizontal="center"/>
    </xf>
    <xf numFmtId="9" fontId="5" fillId="0" borderId="6" xfId="0" applyNumberFormat="1" applyFont="1" applyBorder="1" applyAlignment="1">
      <alignment horizontal="center"/>
    </xf>
    <xf numFmtId="164" fontId="2" fillId="0" borderId="0" xfId="0" applyNumberFormat="1" applyFont="1"/>
    <xf numFmtId="0" fontId="11" fillId="0" borderId="0" xfId="0" applyFont="1"/>
    <xf numFmtId="0" fontId="8" fillId="4" borderId="6" xfId="0" applyFont="1" applyFill="1" applyBorder="1" applyAlignment="1">
      <alignment horizontal="center" vertical="center"/>
    </xf>
    <xf numFmtId="9" fontId="11" fillId="0" borderId="0" xfId="0" applyNumberFormat="1" applyFont="1"/>
    <xf numFmtId="0" fontId="10" fillId="0" borderId="0" xfId="0" applyFont="1"/>
    <xf numFmtId="0" fontId="9" fillId="2" borderId="6" xfId="0" applyFont="1" applyFill="1" applyBorder="1" applyAlignment="1">
      <alignment horizontal="center" vertical="center"/>
    </xf>
    <xf numFmtId="9" fontId="8" fillId="0" borderId="0" xfId="0" applyNumberFormat="1" applyFont="1"/>
    <xf numFmtId="0" fontId="6" fillId="0" borderId="0" xfId="0" applyFont="1"/>
    <xf numFmtId="49" fontId="1" fillId="0" borderId="1" xfId="0" applyNumberFormat="1" applyFont="1" applyBorder="1" applyAlignment="1">
      <alignment vertical="center"/>
    </xf>
    <xf numFmtId="10" fontId="10" fillId="0" borderId="0" xfId="0" applyNumberFormat="1" applyFont="1"/>
    <xf numFmtId="0" fontId="2" fillId="0" borderId="6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0" fontId="2" fillId="0" borderId="7" xfId="0" applyNumberFormat="1" applyFont="1" applyBorder="1"/>
    <xf numFmtId="10" fontId="2" fillId="0" borderId="8" xfId="0" applyNumberFormat="1" applyFont="1" applyBorder="1"/>
    <xf numFmtId="0" fontId="2" fillId="0" borderId="8" xfId="0" applyFont="1" applyBorder="1"/>
    <xf numFmtId="10" fontId="8" fillId="0" borderId="9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0" fontId="2" fillId="0" borderId="11" xfId="0" applyNumberFormat="1" applyFont="1" applyBorder="1"/>
    <xf numFmtId="0" fontId="2" fillId="0" borderId="12" xfId="0" applyFont="1" applyBorder="1"/>
    <xf numFmtId="9" fontId="6" fillId="0" borderId="0" xfId="0" applyNumberFormat="1" applyFont="1"/>
    <xf numFmtId="10" fontId="8" fillId="0" borderId="6" xfId="0" applyNumberFormat="1" applyFont="1" applyBorder="1" applyAlignment="1">
      <alignment horizontal="center" vertical="center"/>
    </xf>
    <xf numFmtId="10" fontId="8" fillId="0" borderId="6" xfId="0" applyNumberFormat="1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0" fontId="12" fillId="0" borderId="0" xfId="0" applyNumberFormat="1" applyFont="1" applyAlignment="1">
      <alignment horizontal="center"/>
    </xf>
    <xf numFmtId="10" fontId="12" fillId="0" borderId="14" xfId="0" applyNumberFormat="1" applyFont="1" applyBorder="1" applyAlignment="1">
      <alignment horizontal="center"/>
    </xf>
    <xf numFmtId="10" fontId="2" fillId="0" borderId="12" xfId="0" applyNumberFormat="1" applyFont="1" applyBorder="1"/>
    <xf numFmtId="0" fontId="2" fillId="3" borderId="10" xfId="0" applyFont="1" applyFill="1" applyBorder="1" applyAlignment="1">
      <alignment horizontal="center" vertical="center"/>
    </xf>
    <xf numFmtId="164" fontId="2" fillId="0" borderId="11" xfId="0" applyNumberFormat="1" applyFont="1" applyBorder="1"/>
    <xf numFmtId="10" fontId="2" fillId="0" borderId="7" xfId="0" applyNumberFormat="1" applyFont="1" applyBorder="1" applyAlignment="1">
      <alignment horizontal="center"/>
    </xf>
    <xf numFmtId="10" fontId="2" fillId="0" borderId="14" xfId="0" applyNumberFormat="1" applyFont="1" applyBorder="1" applyAlignment="1">
      <alignment horizontal="center"/>
    </xf>
    <xf numFmtId="10" fontId="2" fillId="0" borderId="15" xfId="0" applyNumberFormat="1" applyFont="1" applyBorder="1" applyAlignment="1">
      <alignment horizontal="center"/>
    </xf>
    <xf numFmtId="10" fontId="2" fillId="0" borderId="13" xfId="0" applyNumberFormat="1" applyFont="1" applyBorder="1" applyAlignment="1">
      <alignment horizontal="center"/>
    </xf>
    <xf numFmtId="10" fontId="2" fillId="0" borderId="15" xfId="0" applyNumberFormat="1" applyFont="1" applyBorder="1"/>
    <xf numFmtId="10" fontId="2" fillId="0" borderId="1" xfId="0" applyNumberFormat="1" applyFont="1" applyBorder="1"/>
    <xf numFmtId="0" fontId="2" fillId="0" borderId="1" xfId="0" applyFont="1" applyBorder="1"/>
    <xf numFmtId="10" fontId="13" fillId="0" borderId="13" xfId="0" applyNumberFormat="1" applyFont="1" applyBorder="1" applyAlignment="1">
      <alignment horizontal="center" vertical="center"/>
    </xf>
    <xf numFmtId="10" fontId="13" fillId="0" borderId="6" xfId="0" applyNumberFormat="1" applyFont="1" applyBorder="1" applyAlignment="1">
      <alignment horizontal="center" vertical="center"/>
    </xf>
    <xf numFmtId="164" fontId="0" fillId="0" borderId="0" xfId="0" applyNumberFormat="1" applyFont="1" applyAlignment="1"/>
    <xf numFmtId="9" fontId="0" fillId="0" borderId="0" xfId="0" applyNumberFormat="1" applyFont="1" applyAlignment="1"/>
    <xf numFmtId="10" fontId="0" fillId="0" borderId="0" xfId="0" applyNumberFormat="1" applyFont="1" applyAlignment="1"/>
    <xf numFmtId="0" fontId="16" fillId="0" borderId="7" xfId="0" applyFont="1" applyBorder="1" applyAlignment="1">
      <alignment horizontal="center"/>
    </xf>
    <xf numFmtId="164" fontId="16" fillId="0" borderId="15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 wrapText="1"/>
    </xf>
    <xf numFmtId="0" fontId="4" fillId="0" borderId="5" xfId="0" applyFont="1" applyBorder="1"/>
    <xf numFmtId="10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/>
    <xf numFmtId="0" fontId="14" fillId="2" borderId="2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6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4" fillId="0" borderId="8" xfId="0" applyFont="1" applyBorder="1"/>
    <xf numFmtId="0" fontId="5" fillId="0" borderId="3" xfId="0" applyFont="1" applyBorder="1" applyAlignment="1">
      <alignment horizontal="center" wrapText="1"/>
    </xf>
    <xf numFmtId="0" fontId="4" fillId="0" borderId="9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3:Z1000"/>
  <sheetViews>
    <sheetView topLeftCell="A262" workbookViewId="0">
      <selection activeCell="P294" sqref="P294"/>
    </sheetView>
  </sheetViews>
  <sheetFormatPr baseColWidth="10" defaultColWidth="14.42578125" defaultRowHeight="15" customHeight="1" x14ac:dyDescent="0.25"/>
  <cols>
    <col min="1" max="1" width="11.5703125" customWidth="1"/>
    <col min="2" max="3" width="4.140625" customWidth="1"/>
    <col min="4" max="4" width="4" customWidth="1"/>
    <col min="5" max="5" width="4.140625" customWidth="1"/>
    <col min="6" max="8" width="4" customWidth="1"/>
    <col min="9" max="10" width="4.140625" customWidth="1"/>
    <col min="11" max="11" width="13" customWidth="1"/>
    <col min="12" max="12" width="10.7109375" customWidth="1"/>
    <col min="13" max="13" width="10.5703125" customWidth="1"/>
    <col min="14" max="14" width="10" customWidth="1"/>
    <col min="15" max="15" width="14.5703125" customWidth="1"/>
    <col min="16" max="16" width="14.7109375" customWidth="1"/>
    <col min="17" max="17" width="12.5703125" customWidth="1"/>
    <col min="18" max="19" width="13.5703125" customWidth="1"/>
    <col min="20" max="26" width="10" customWidth="1"/>
  </cols>
  <sheetData>
    <row r="3" spans="1:19" ht="26.25" customHeight="1" x14ac:dyDescent="0.4">
      <c r="B3" s="1" t="s">
        <v>0</v>
      </c>
      <c r="C3" s="1"/>
      <c r="D3" s="1"/>
      <c r="E3" s="1"/>
      <c r="F3" s="1"/>
      <c r="G3" s="1"/>
      <c r="H3" s="1"/>
      <c r="I3" s="1"/>
      <c r="K3" s="2"/>
      <c r="L3" s="2" t="s">
        <v>1</v>
      </c>
      <c r="M3" s="3"/>
      <c r="N3" s="3"/>
      <c r="O3" s="4"/>
      <c r="P3" s="3"/>
      <c r="Q3" s="4"/>
      <c r="R3" s="4"/>
      <c r="S3" s="4"/>
    </row>
    <row r="4" spans="1:19" ht="20.25" customHeight="1" x14ac:dyDescent="0.25">
      <c r="A4" s="93" t="s">
        <v>2</v>
      </c>
      <c r="B4" s="94" t="s">
        <v>3</v>
      </c>
      <c r="C4" s="95"/>
      <c r="D4" s="95"/>
      <c r="E4" s="95"/>
      <c r="F4" s="95"/>
      <c r="G4" s="95"/>
      <c r="H4" s="95"/>
      <c r="I4" s="95"/>
      <c r="J4" s="95"/>
      <c r="K4" s="96" t="s">
        <v>4</v>
      </c>
      <c r="L4" s="92" t="s">
        <v>5</v>
      </c>
      <c r="M4" s="92" t="s">
        <v>6</v>
      </c>
      <c r="N4" s="98" t="s">
        <v>7</v>
      </c>
      <c r="O4" s="92" t="s">
        <v>8</v>
      </c>
      <c r="P4" s="90" t="s">
        <v>9</v>
      </c>
      <c r="Q4" s="90" t="s">
        <v>10</v>
      </c>
      <c r="R4" s="92" t="s">
        <v>11</v>
      </c>
    </row>
    <row r="5" spans="1:19" ht="15.75" customHeight="1" x14ac:dyDescent="0.25">
      <c r="A5" s="91"/>
      <c r="B5" s="5" t="s">
        <v>12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5" t="s">
        <v>20</v>
      </c>
      <c r="K5" s="97"/>
      <c r="L5" s="91"/>
      <c r="M5" s="91"/>
      <c r="N5" s="91"/>
      <c r="O5" s="91"/>
      <c r="P5" s="91"/>
      <c r="Q5" s="91"/>
      <c r="R5" s="91"/>
    </row>
    <row r="6" spans="1:19" ht="15.75" customHeight="1" x14ac:dyDescent="0.25">
      <c r="A6" s="5">
        <v>1302</v>
      </c>
      <c r="B6" s="6">
        <v>29</v>
      </c>
      <c r="C6" s="6"/>
      <c r="D6" s="6"/>
      <c r="E6" s="6"/>
      <c r="F6" s="6"/>
      <c r="G6" s="6"/>
      <c r="H6" s="6"/>
      <c r="I6" s="6"/>
      <c r="J6" s="6"/>
      <c r="K6" s="7"/>
      <c r="L6" s="8"/>
      <c r="M6" s="9"/>
      <c r="N6" s="10"/>
      <c r="O6" s="11"/>
      <c r="P6" s="12">
        <f>B6</f>
        <v>29</v>
      </c>
      <c r="Q6" s="13"/>
      <c r="R6" s="11"/>
    </row>
    <row r="7" spans="1:19" ht="15.75" customHeight="1" x14ac:dyDescent="0.25">
      <c r="A7" s="5">
        <v>1401</v>
      </c>
      <c r="B7" s="6"/>
      <c r="C7" s="6">
        <v>21</v>
      </c>
      <c r="D7" s="6"/>
      <c r="E7" s="6"/>
      <c r="F7" s="6"/>
      <c r="G7" s="6"/>
      <c r="H7" s="6"/>
      <c r="I7" s="6"/>
      <c r="J7" s="6"/>
      <c r="K7" s="7"/>
      <c r="L7" s="14"/>
      <c r="M7" s="15"/>
      <c r="N7" s="16"/>
      <c r="O7" s="17">
        <f>IF(C7=0,"",C7/B6)</f>
        <v>0.72413793103448276</v>
      </c>
      <c r="P7" s="18">
        <v>21</v>
      </c>
      <c r="Q7" s="19">
        <f t="shared" ref="Q7:Q14" si="0">IF(P7=0,"",P7/P6)</f>
        <v>0.72413793103448276</v>
      </c>
      <c r="R7" s="19">
        <f t="shared" ref="R7:R14" si="1">IF(P7=0,"",100%-Q7)</f>
        <v>0.27586206896551724</v>
      </c>
    </row>
    <row r="8" spans="1:19" ht="15.75" customHeight="1" x14ac:dyDescent="0.25">
      <c r="A8" s="5">
        <v>1402</v>
      </c>
      <c r="B8" s="6"/>
      <c r="C8" s="6"/>
      <c r="D8" s="6">
        <v>18</v>
      </c>
      <c r="E8" s="6"/>
      <c r="F8" s="6"/>
      <c r="G8" s="6"/>
      <c r="H8" s="6"/>
      <c r="I8" s="6"/>
      <c r="J8" s="6"/>
      <c r="K8" s="7"/>
      <c r="L8" s="14"/>
      <c r="M8" s="15"/>
      <c r="N8" s="16"/>
      <c r="O8" s="17">
        <f>IF(D8=0,"",D8/C7)</f>
        <v>0.8571428571428571</v>
      </c>
      <c r="P8" s="18">
        <v>19</v>
      </c>
      <c r="Q8" s="19">
        <f t="shared" si="0"/>
        <v>0.90476190476190477</v>
      </c>
      <c r="R8" s="19">
        <f t="shared" si="1"/>
        <v>9.5238095238095233E-2</v>
      </c>
      <c r="S8" s="20">
        <f>P8/P6</f>
        <v>0.65517241379310343</v>
      </c>
    </row>
    <row r="9" spans="1:19" ht="15.75" customHeight="1" x14ac:dyDescent="0.25">
      <c r="A9" s="5">
        <v>1501</v>
      </c>
      <c r="B9" s="6"/>
      <c r="C9" s="6"/>
      <c r="D9" s="6"/>
      <c r="E9" s="6">
        <v>16</v>
      </c>
      <c r="F9" s="6"/>
      <c r="G9" s="6"/>
      <c r="H9" s="6"/>
      <c r="I9" s="6"/>
      <c r="J9" s="6"/>
      <c r="K9" s="7"/>
      <c r="L9" s="14"/>
      <c r="M9" s="15"/>
      <c r="N9" s="16"/>
      <c r="O9" s="17">
        <f>IF(E9=0,"",E9/D8)</f>
        <v>0.88888888888888884</v>
      </c>
      <c r="P9" s="18">
        <v>17</v>
      </c>
      <c r="Q9" s="19">
        <f t="shared" si="0"/>
        <v>0.89473684210526316</v>
      </c>
      <c r="R9" s="19">
        <f t="shared" si="1"/>
        <v>0.10526315789473684</v>
      </c>
    </row>
    <row r="10" spans="1:19" ht="15.75" customHeight="1" x14ac:dyDescent="0.25">
      <c r="A10" s="5">
        <v>1502</v>
      </c>
      <c r="B10" s="6"/>
      <c r="C10" s="6"/>
      <c r="D10" s="6"/>
      <c r="E10" s="6"/>
      <c r="F10" s="6">
        <v>13</v>
      </c>
      <c r="G10" s="6"/>
      <c r="H10" s="6"/>
      <c r="I10" s="6"/>
      <c r="J10" s="6"/>
      <c r="K10" s="7"/>
      <c r="L10" s="14"/>
      <c r="M10" s="15"/>
      <c r="N10" s="16"/>
      <c r="O10" s="17">
        <f>IF(F10=0,"",F10/E9)</f>
        <v>0.8125</v>
      </c>
      <c r="P10" s="18">
        <v>17</v>
      </c>
      <c r="Q10" s="19">
        <f t="shared" si="0"/>
        <v>1</v>
      </c>
      <c r="R10" s="19">
        <f t="shared" si="1"/>
        <v>0</v>
      </c>
    </row>
    <row r="11" spans="1:19" ht="15.75" customHeight="1" x14ac:dyDescent="0.25">
      <c r="A11" s="5">
        <v>1601</v>
      </c>
      <c r="B11" s="6"/>
      <c r="C11" s="6"/>
      <c r="D11" s="6"/>
      <c r="E11" s="6"/>
      <c r="F11" s="6"/>
      <c r="G11" s="6">
        <v>13</v>
      </c>
      <c r="H11" s="6"/>
      <c r="I11" s="6"/>
      <c r="J11" s="6"/>
      <c r="K11" s="7"/>
      <c r="L11" s="14"/>
      <c r="M11" s="15"/>
      <c r="N11" s="16"/>
      <c r="O11" s="17">
        <f>IF(G11=0,"",G11/F10)</f>
        <v>1</v>
      </c>
      <c r="P11" s="18">
        <v>17</v>
      </c>
      <c r="Q11" s="19">
        <f t="shared" si="0"/>
        <v>1</v>
      </c>
      <c r="R11" s="19">
        <f t="shared" si="1"/>
        <v>0</v>
      </c>
    </row>
    <row r="12" spans="1:19" ht="15.75" customHeight="1" x14ac:dyDescent="0.25">
      <c r="A12" s="5">
        <v>1602</v>
      </c>
      <c r="B12" s="6"/>
      <c r="C12" s="6"/>
      <c r="D12" s="6"/>
      <c r="E12" s="6"/>
      <c r="F12" s="6"/>
      <c r="G12" s="6"/>
      <c r="H12" s="6">
        <v>12</v>
      </c>
      <c r="I12" s="6"/>
      <c r="J12" s="6"/>
      <c r="K12" s="7"/>
      <c r="L12" s="14"/>
      <c r="M12" s="15"/>
      <c r="N12" s="16"/>
      <c r="O12" s="17">
        <f>IF(H12=0,"",H12/G11)</f>
        <v>0.92307692307692313</v>
      </c>
      <c r="P12" s="18">
        <v>16</v>
      </c>
      <c r="Q12" s="19">
        <f t="shared" si="0"/>
        <v>0.94117647058823528</v>
      </c>
      <c r="R12" s="19">
        <f t="shared" si="1"/>
        <v>5.8823529411764719E-2</v>
      </c>
    </row>
    <row r="13" spans="1:19" ht="15.75" customHeight="1" x14ac:dyDescent="0.25">
      <c r="A13" s="5">
        <v>1701</v>
      </c>
      <c r="B13" s="6"/>
      <c r="C13" s="6"/>
      <c r="D13" s="6"/>
      <c r="E13" s="6"/>
      <c r="F13" s="6"/>
      <c r="G13" s="6"/>
      <c r="H13" s="6"/>
      <c r="I13" s="6">
        <v>12</v>
      </c>
      <c r="J13" s="6"/>
      <c r="K13" s="7"/>
      <c r="L13" s="14"/>
      <c r="M13" s="15"/>
      <c r="N13" s="16"/>
      <c r="O13" s="17">
        <f>IF(I13=0,"",I13/H12)</f>
        <v>1</v>
      </c>
      <c r="P13" s="18">
        <v>16</v>
      </c>
      <c r="Q13" s="19">
        <f t="shared" si="0"/>
        <v>1</v>
      </c>
      <c r="R13" s="19">
        <f t="shared" si="1"/>
        <v>0</v>
      </c>
    </row>
    <row r="14" spans="1:19" ht="15.75" customHeight="1" x14ac:dyDescent="0.25">
      <c r="A14" s="5">
        <v>1702</v>
      </c>
      <c r="B14" s="6"/>
      <c r="C14" s="6"/>
      <c r="D14" s="6"/>
      <c r="E14" s="6"/>
      <c r="F14" s="6"/>
      <c r="G14" s="6"/>
      <c r="H14" s="6"/>
      <c r="I14" s="6"/>
      <c r="J14" s="6">
        <v>12</v>
      </c>
      <c r="K14" s="7">
        <v>4</v>
      </c>
      <c r="L14" s="14"/>
      <c r="M14" s="15"/>
      <c r="N14" s="16"/>
      <c r="O14" s="17">
        <f>IF(J14=0,"",J14/I13)</f>
        <v>1</v>
      </c>
      <c r="P14" s="18">
        <v>16</v>
      </c>
      <c r="Q14" s="19">
        <f t="shared" si="0"/>
        <v>1</v>
      </c>
      <c r="R14" s="19">
        <f t="shared" si="1"/>
        <v>0</v>
      </c>
    </row>
    <row r="15" spans="1:19" ht="15.75" customHeight="1" x14ac:dyDescent="0.25">
      <c r="A15" s="5">
        <v>1801</v>
      </c>
      <c r="B15" s="6"/>
      <c r="C15" s="6"/>
      <c r="D15" s="6"/>
      <c r="E15" s="6"/>
      <c r="F15" s="6"/>
      <c r="G15" s="6"/>
      <c r="H15" s="6"/>
      <c r="I15" s="6"/>
      <c r="J15" s="6">
        <v>10</v>
      </c>
      <c r="K15" s="7">
        <v>8</v>
      </c>
      <c r="L15" s="14"/>
      <c r="M15" s="15"/>
      <c r="N15" s="16"/>
      <c r="O15" s="17"/>
      <c r="P15" s="18">
        <v>10</v>
      </c>
      <c r="Q15" s="19"/>
      <c r="R15" s="19"/>
    </row>
    <row r="16" spans="1:19" ht="15.75" customHeight="1" x14ac:dyDescent="0.25">
      <c r="A16" s="5">
        <v>1802</v>
      </c>
      <c r="B16" s="6"/>
      <c r="C16" s="6"/>
      <c r="D16" s="6"/>
      <c r="E16" s="6"/>
      <c r="F16" s="6"/>
      <c r="G16" s="6"/>
      <c r="H16" s="6"/>
      <c r="I16" s="6"/>
      <c r="J16" s="6">
        <v>3</v>
      </c>
      <c r="K16" s="7">
        <v>3</v>
      </c>
      <c r="L16" s="14"/>
      <c r="M16" s="15"/>
      <c r="N16" s="21"/>
      <c r="O16" s="22"/>
      <c r="P16" s="23">
        <v>3</v>
      </c>
      <c r="Q16" s="24"/>
      <c r="R16" s="22"/>
    </row>
    <row r="17" spans="1:20" ht="15.75" customHeight="1" x14ac:dyDescent="0.25">
      <c r="A17" s="5">
        <v>1901</v>
      </c>
      <c r="B17" s="6"/>
      <c r="C17" s="6"/>
      <c r="D17" s="6"/>
      <c r="E17" s="6"/>
      <c r="F17" s="6"/>
      <c r="G17" s="6"/>
      <c r="H17" s="6"/>
      <c r="I17" s="6"/>
      <c r="J17" s="6"/>
      <c r="K17" s="7"/>
      <c r="L17" s="14"/>
      <c r="M17" s="15"/>
      <c r="N17" s="21"/>
      <c r="O17" s="25"/>
      <c r="P17" s="23"/>
      <c r="Q17" s="26"/>
      <c r="R17" s="25"/>
    </row>
    <row r="18" spans="1:20" ht="15.75" customHeight="1" x14ac:dyDescent="0.25">
      <c r="A18" s="5">
        <v>1902</v>
      </c>
      <c r="B18" s="6"/>
      <c r="C18" s="6"/>
      <c r="D18" s="6"/>
      <c r="E18" s="6"/>
      <c r="F18" s="6"/>
      <c r="G18" s="6"/>
      <c r="H18" s="6"/>
      <c r="I18" s="6"/>
      <c r="J18" s="6"/>
      <c r="K18" s="7"/>
      <c r="L18" s="14"/>
      <c r="M18" s="15"/>
      <c r="N18" s="21"/>
      <c r="O18" s="25"/>
      <c r="P18" s="23"/>
      <c r="Q18" s="26"/>
      <c r="R18" s="25"/>
    </row>
    <row r="19" spans="1:20" ht="15.75" customHeight="1" x14ac:dyDescent="0.25">
      <c r="A19" s="5">
        <v>2001</v>
      </c>
      <c r="B19" s="6"/>
      <c r="C19" s="6"/>
      <c r="D19" s="6"/>
      <c r="E19" s="6"/>
      <c r="F19" s="6"/>
      <c r="G19" s="6"/>
      <c r="H19" s="6"/>
      <c r="I19" s="6"/>
      <c r="J19" s="6"/>
      <c r="K19" s="7"/>
      <c r="L19" s="14"/>
      <c r="M19" s="15"/>
      <c r="N19" s="21"/>
      <c r="O19" s="15"/>
      <c r="P19" s="21"/>
      <c r="Q19" s="27"/>
      <c r="R19" s="25"/>
    </row>
    <row r="20" spans="1:20" ht="15.75" customHeight="1" x14ac:dyDescent="0.25">
      <c r="A20" s="5">
        <v>2002</v>
      </c>
      <c r="B20" s="6"/>
      <c r="C20" s="6"/>
      <c r="D20" s="6"/>
      <c r="E20" s="6"/>
      <c r="F20" s="6"/>
      <c r="G20" s="6"/>
      <c r="H20" s="6"/>
      <c r="I20" s="6"/>
      <c r="J20" s="6"/>
      <c r="K20" s="7"/>
      <c r="L20" s="14"/>
      <c r="M20" s="15"/>
      <c r="N20" s="21"/>
      <c r="O20" s="28" t="s">
        <v>21</v>
      </c>
      <c r="P20" s="29">
        <v>11</v>
      </c>
      <c r="Q20" s="30">
        <f>IF(SUM(K8:K16)=0,"",SUM(K8:K16))</f>
        <v>15</v>
      </c>
      <c r="R20" s="31" t="s">
        <v>4</v>
      </c>
    </row>
    <row r="21" spans="1:20" ht="15.75" customHeight="1" x14ac:dyDescent="0.25">
      <c r="A21" s="5">
        <v>2101</v>
      </c>
      <c r="B21" s="6"/>
      <c r="C21" s="6"/>
      <c r="D21" s="6"/>
      <c r="E21" s="6"/>
      <c r="F21" s="6"/>
      <c r="G21" s="6"/>
      <c r="H21" s="6"/>
      <c r="I21" s="6"/>
      <c r="J21" s="6"/>
      <c r="K21" s="7"/>
      <c r="L21" s="14"/>
      <c r="M21" s="15"/>
      <c r="N21" s="21"/>
      <c r="O21" s="32" t="s">
        <v>22</v>
      </c>
      <c r="P21" s="33">
        <f>IF(P20/B6=0,"",P20/B6)</f>
        <v>0.37931034482758619</v>
      </c>
      <c r="Q21" s="34">
        <f>IF(P20/Q20=0,"",P20/Q20)</f>
        <v>0.73333333333333328</v>
      </c>
      <c r="R21" s="35" t="s">
        <v>23</v>
      </c>
    </row>
    <row r="22" spans="1:20" ht="15.75" customHeight="1" x14ac:dyDescent="0.25">
      <c r="A22" s="5">
        <v>2102</v>
      </c>
      <c r="B22" s="6"/>
      <c r="C22" s="6"/>
      <c r="D22" s="6"/>
      <c r="E22" s="6"/>
      <c r="F22" s="6"/>
      <c r="G22" s="6"/>
      <c r="H22" s="6"/>
      <c r="I22" s="6"/>
      <c r="J22" s="6"/>
      <c r="K22" s="7"/>
      <c r="L22" s="36"/>
      <c r="M22" s="37"/>
      <c r="N22" s="38"/>
      <c r="O22" s="39"/>
      <c r="P22" s="40"/>
      <c r="Q22" s="40"/>
      <c r="R22" s="41"/>
    </row>
    <row r="23" spans="1:20" ht="18" customHeight="1" x14ac:dyDescent="0.25">
      <c r="A23" s="42"/>
      <c r="B23" s="4"/>
      <c r="C23" s="4"/>
      <c r="D23" s="99" t="s">
        <v>24</v>
      </c>
      <c r="E23" s="100"/>
      <c r="F23" s="100"/>
      <c r="G23" s="100"/>
      <c r="H23" s="100"/>
      <c r="I23" s="100"/>
      <c r="J23" s="100"/>
      <c r="K23" s="43">
        <f>SUM(K9:K19)</f>
        <v>15</v>
      </c>
      <c r="L23" s="44">
        <f>IF(K14=0,"",K14/B6)</f>
        <v>0.13793103448275862</v>
      </c>
      <c r="M23" s="44">
        <f>IF(K23=0,"",K23/B6)</f>
        <v>0.51724137931034486</v>
      </c>
      <c r="N23" s="45">
        <f>IF(K14=0,"0%",M23-L23)</f>
        <v>0.37931034482758624</v>
      </c>
      <c r="O23" s="3"/>
      <c r="P23" s="4"/>
      <c r="Q23" s="46"/>
      <c r="R23" s="3"/>
    </row>
    <row r="24" spans="1:20" ht="15.75" customHeight="1" x14ac:dyDescent="0.25">
      <c r="T24" s="47"/>
    </row>
    <row r="25" spans="1:20" ht="15.75" customHeight="1" x14ac:dyDescent="0.25">
      <c r="T25" s="47"/>
    </row>
    <row r="26" spans="1:20" ht="26.25" customHeight="1" x14ac:dyDescent="0.4">
      <c r="B26" s="1" t="s">
        <v>0</v>
      </c>
      <c r="C26" s="1"/>
      <c r="D26" s="1"/>
      <c r="E26" s="1"/>
      <c r="F26" s="1"/>
      <c r="G26" s="1"/>
      <c r="H26" s="1"/>
      <c r="I26" s="1"/>
      <c r="K26" s="2"/>
      <c r="L26" s="2" t="s">
        <v>25</v>
      </c>
      <c r="M26" s="3"/>
      <c r="N26" s="3"/>
      <c r="O26" s="4"/>
      <c r="P26" s="3"/>
      <c r="Q26" s="4"/>
      <c r="R26" s="4"/>
      <c r="S26" s="4"/>
      <c r="T26" s="47"/>
    </row>
    <row r="27" spans="1:20" ht="20.25" customHeight="1" x14ac:dyDescent="0.25">
      <c r="A27" s="93" t="s">
        <v>2</v>
      </c>
      <c r="B27" s="94" t="s">
        <v>3</v>
      </c>
      <c r="C27" s="95"/>
      <c r="D27" s="95"/>
      <c r="E27" s="95"/>
      <c r="F27" s="95"/>
      <c r="G27" s="95"/>
      <c r="H27" s="95"/>
      <c r="I27" s="95"/>
      <c r="J27" s="95"/>
      <c r="K27" s="96" t="s">
        <v>4</v>
      </c>
      <c r="L27" s="92" t="s">
        <v>5</v>
      </c>
      <c r="M27" s="92" t="s">
        <v>6</v>
      </c>
      <c r="N27" s="98" t="s">
        <v>7</v>
      </c>
      <c r="O27" s="92" t="s">
        <v>8</v>
      </c>
      <c r="P27" s="90" t="s">
        <v>9</v>
      </c>
      <c r="Q27" s="90" t="s">
        <v>10</v>
      </c>
      <c r="R27" s="92" t="s">
        <v>11</v>
      </c>
      <c r="T27" s="47"/>
    </row>
    <row r="28" spans="1:20" ht="15.75" customHeight="1" x14ac:dyDescent="0.25">
      <c r="A28" s="91"/>
      <c r="B28" s="5" t="s">
        <v>12</v>
      </c>
      <c r="C28" s="5" t="s">
        <v>13</v>
      </c>
      <c r="D28" s="5" t="s">
        <v>14</v>
      </c>
      <c r="E28" s="5" t="s">
        <v>15</v>
      </c>
      <c r="F28" s="5" t="s">
        <v>16</v>
      </c>
      <c r="G28" s="5" t="s">
        <v>17</v>
      </c>
      <c r="H28" s="5" t="s">
        <v>18</v>
      </c>
      <c r="I28" s="5" t="s">
        <v>19</v>
      </c>
      <c r="J28" s="5" t="s">
        <v>20</v>
      </c>
      <c r="K28" s="97"/>
      <c r="L28" s="91"/>
      <c r="M28" s="91"/>
      <c r="N28" s="91"/>
      <c r="O28" s="91"/>
      <c r="P28" s="91"/>
      <c r="Q28" s="91"/>
      <c r="R28" s="91"/>
      <c r="T28" s="47"/>
    </row>
    <row r="29" spans="1:20" ht="15.75" customHeight="1" x14ac:dyDescent="0.25">
      <c r="A29" s="5">
        <v>1401</v>
      </c>
      <c r="B29" s="6">
        <v>8</v>
      </c>
      <c r="C29" s="6"/>
      <c r="D29" s="6"/>
      <c r="E29" s="6"/>
      <c r="F29" s="6"/>
      <c r="G29" s="6"/>
      <c r="H29" s="6"/>
      <c r="I29" s="6"/>
      <c r="J29" s="6"/>
      <c r="K29" s="7"/>
      <c r="L29" s="8"/>
      <c r="M29" s="9"/>
      <c r="N29" s="10"/>
      <c r="O29" s="11"/>
      <c r="P29" s="12">
        <f>B29</f>
        <v>8</v>
      </c>
      <c r="Q29" s="13"/>
      <c r="R29" s="11"/>
      <c r="T29" s="47"/>
    </row>
    <row r="30" spans="1:20" ht="15.75" customHeight="1" x14ac:dyDescent="0.25">
      <c r="A30" s="5">
        <v>1402</v>
      </c>
      <c r="B30" s="6"/>
      <c r="C30" s="6">
        <v>7</v>
      </c>
      <c r="D30" s="6"/>
      <c r="E30" s="6"/>
      <c r="F30" s="6"/>
      <c r="G30" s="6"/>
      <c r="H30" s="6"/>
      <c r="I30" s="6"/>
      <c r="J30" s="6"/>
      <c r="K30" s="7"/>
      <c r="L30" s="14"/>
      <c r="M30" s="15"/>
      <c r="N30" s="16"/>
      <c r="O30" s="17">
        <f>IF(C30=0,"",C30/B29)</f>
        <v>0.875</v>
      </c>
      <c r="P30" s="18">
        <v>7</v>
      </c>
      <c r="Q30" s="19">
        <f t="shared" ref="Q30:Q37" si="2">IF(P30=0,"",P30/P29)</f>
        <v>0.875</v>
      </c>
      <c r="R30" s="19">
        <f t="shared" ref="R30:R37" si="3">IF(P30=0,"",100%-Q30)</f>
        <v>0.125</v>
      </c>
      <c r="T30" s="47"/>
    </row>
    <row r="31" spans="1:20" ht="15.75" customHeight="1" x14ac:dyDescent="0.25">
      <c r="A31" s="5">
        <v>1501</v>
      </c>
      <c r="B31" s="6"/>
      <c r="C31" s="6"/>
      <c r="D31" s="6">
        <v>7</v>
      </c>
      <c r="E31" s="6"/>
      <c r="F31" s="6"/>
      <c r="G31" s="6"/>
      <c r="H31" s="6"/>
      <c r="I31" s="6"/>
      <c r="J31" s="6"/>
      <c r="K31" s="7"/>
      <c r="L31" s="14"/>
      <c r="M31" s="15"/>
      <c r="N31" s="16"/>
      <c r="O31" s="17">
        <f>IF(D31=0,"",D31/C30)</f>
        <v>1</v>
      </c>
      <c r="P31" s="18">
        <v>7</v>
      </c>
      <c r="Q31" s="19">
        <f t="shared" si="2"/>
        <v>1</v>
      </c>
      <c r="R31" s="19">
        <f t="shared" si="3"/>
        <v>0</v>
      </c>
      <c r="S31" s="20">
        <f>P31/P29</f>
        <v>0.875</v>
      </c>
      <c r="T31" s="47"/>
    </row>
    <row r="32" spans="1:20" ht="15.75" customHeight="1" x14ac:dyDescent="0.25">
      <c r="A32" s="5">
        <v>1502</v>
      </c>
      <c r="B32" s="6"/>
      <c r="C32" s="6"/>
      <c r="D32" s="6"/>
      <c r="E32" s="6">
        <v>7</v>
      </c>
      <c r="F32" s="6"/>
      <c r="G32" s="6"/>
      <c r="H32" s="6"/>
      <c r="I32" s="6"/>
      <c r="J32" s="6"/>
      <c r="K32" s="7"/>
      <c r="L32" s="14"/>
      <c r="M32" s="15"/>
      <c r="N32" s="16"/>
      <c r="O32" s="17">
        <f>IF(E32=0,"",E32/D31)</f>
        <v>1</v>
      </c>
      <c r="P32" s="18">
        <v>7</v>
      </c>
      <c r="Q32" s="19">
        <f t="shared" si="2"/>
        <v>1</v>
      </c>
      <c r="R32" s="19">
        <f t="shared" si="3"/>
        <v>0</v>
      </c>
      <c r="T32" s="47"/>
    </row>
    <row r="33" spans="1:20" ht="15.75" customHeight="1" x14ac:dyDescent="0.25">
      <c r="A33" s="5">
        <v>1601</v>
      </c>
      <c r="B33" s="6"/>
      <c r="C33" s="6"/>
      <c r="D33" s="6"/>
      <c r="E33" s="6"/>
      <c r="F33" s="6">
        <v>7</v>
      </c>
      <c r="G33" s="6"/>
      <c r="H33" s="6"/>
      <c r="I33" s="6"/>
      <c r="J33" s="6"/>
      <c r="K33" s="7"/>
      <c r="L33" s="14"/>
      <c r="M33" s="15"/>
      <c r="N33" s="16"/>
      <c r="O33" s="17">
        <f>IF(F33=0,"",F33/E32)</f>
        <v>1</v>
      </c>
      <c r="P33" s="18">
        <v>7</v>
      </c>
      <c r="Q33" s="19">
        <f t="shared" si="2"/>
        <v>1</v>
      </c>
      <c r="R33" s="19">
        <f t="shared" si="3"/>
        <v>0</v>
      </c>
      <c r="T33" s="47"/>
    </row>
    <row r="34" spans="1:20" ht="15.75" customHeight="1" x14ac:dyDescent="0.25">
      <c r="A34" s="5">
        <v>1602</v>
      </c>
      <c r="B34" s="6"/>
      <c r="C34" s="6"/>
      <c r="D34" s="6"/>
      <c r="E34" s="6"/>
      <c r="F34" s="6"/>
      <c r="G34" s="6">
        <v>7</v>
      </c>
      <c r="H34" s="6"/>
      <c r="I34" s="6"/>
      <c r="J34" s="6"/>
      <c r="K34" s="7"/>
      <c r="L34" s="14"/>
      <c r="M34" s="15"/>
      <c r="N34" s="16"/>
      <c r="O34" s="17">
        <f>IF(G34=0,"",G34/F33)</f>
        <v>1</v>
      </c>
      <c r="P34" s="18">
        <v>7</v>
      </c>
      <c r="Q34" s="19">
        <f t="shared" si="2"/>
        <v>1</v>
      </c>
      <c r="R34" s="19">
        <f t="shared" si="3"/>
        <v>0</v>
      </c>
      <c r="T34" s="47"/>
    </row>
    <row r="35" spans="1:20" ht="15.75" customHeight="1" x14ac:dyDescent="0.25">
      <c r="A35" s="5">
        <v>1701</v>
      </c>
      <c r="B35" s="6"/>
      <c r="C35" s="6"/>
      <c r="D35" s="6"/>
      <c r="E35" s="6"/>
      <c r="F35" s="6"/>
      <c r="G35" s="6"/>
      <c r="H35" s="6">
        <v>7</v>
      </c>
      <c r="I35" s="6"/>
      <c r="J35" s="6"/>
      <c r="K35" s="7"/>
      <c r="L35" s="14"/>
      <c r="M35" s="15"/>
      <c r="N35" s="16"/>
      <c r="O35" s="17">
        <f>IF(H35=0,"",H35/G34)</f>
        <v>1</v>
      </c>
      <c r="P35" s="18">
        <v>7</v>
      </c>
      <c r="Q35" s="19">
        <f t="shared" si="2"/>
        <v>1</v>
      </c>
      <c r="R35" s="19">
        <f t="shared" si="3"/>
        <v>0</v>
      </c>
      <c r="T35" s="47"/>
    </row>
    <row r="36" spans="1:20" ht="15.75" customHeight="1" x14ac:dyDescent="0.25">
      <c r="A36" s="5">
        <v>1702</v>
      </c>
      <c r="B36" s="6"/>
      <c r="C36" s="6"/>
      <c r="D36" s="6"/>
      <c r="E36" s="6"/>
      <c r="F36" s="6"/>
      <c r="G36" s="6"/>
      <c r="H36" s="6"/>
      <c r="I36" s="6">
        <v>5</v>
      </c>
      <c r="J36" s="6"/>
      <c r="K36" s="7"/>
      <c r="L36" s="14"/>
      <c r="M36" s="15"/>
      <c r="N36" s="16"/>
      <c r="O36" s="17">
        <f>IF(I36=0,"",I36/H35)</f>
        <v>0.7142857142857143</v>
      </c>
      <c r="P36" s="18">
        <v>6</v>
      </c>
      <c r="Q36" s="19">
        <f t="shared" si="2"/>
        <v>0.8571428571428571</v>
      </c>
      <c r="R36" s="19">
        <f t="shared" si="3"/>
        <v>0.1428571428571429</v>
      </c>
      <c r="T36" s="47"/>
    </row>
    <row r="37" spans="1:20" ht="15.75" customHeight="1" x14ac:dyDescent="0.25">
      <c r="A37" s="5">
        <v>1801</v>
      </c>
      <c r="B37" s="6"/>
      <c r="C37" s="6"/>
      <c r="D37" s="6"/>
      <c r="E37" s="6"/>
      <c r="F37" s="6"/>
      <c r="G37" s="6"/>
      <c r="H37" s="6"/>
      <c r="I37" s="6"/>
      <c r="J37" s="6">
        <v>5</v>
      </c>
      <c r="K37" s="7">
        <v>4</v>
      </c>
      <c r="L37" s="14"/>
      <c r="M37" s="15"/>
      <c r="N37" s="16"/>
      <c r="O37" s="17">
        <f>IF(J37=0,"",J37/I36)</f>
        <v>1</v>
      </c>
      <c r="P37" s="18">
        <v>6</v>
      </c>
      <c r="Q37" s="19">
        <f t="shared" si="2"/>
        <v>1</v>
      </c>
      <c r="R37" s="19">
        <f t="shared" si="3"/>
        <v>0</v>
      </c>
      <c r="T37" s="47"/>
    </row>
    <row r="38" spans="1:20" ht="15.75" customHeight="1" x14ac:dyDescent="0.25">
      <c r="A38" s="5">
        <v>1802</v>
      </c>
      <c r="B38" s="6"/>
      <c r="C38" s="6"/>
      <c r="D38" s="6"/>
      <c r="E38" s="6"/>
      <c r="F38" s="6"/>
      <c r="G38" s="6"/>
      <c r="H38" s="6"/>
      <c r="I38" s="6"/>
      <c r="J38" s="6">
        <v>2</v>
      </c>
      <c r="K38" s="7">
        <v>1</v>
      </c>
      <c r="L38" s="14"/>
      <c r="M38" s="15"/>
      <c r="N38" s="16"/>
      <c r="O38" s="17"/>
      <c r="P38" s="18">
        <v>2</v>
      </c>
      <c r="Q38" s="19"/>
      <c r="R38" s="19"/>
      <c r="T38" s="47"/>
    </row>
    <row r="39" spans="1:20" ht="15.75" customHeight="1" x14ac:dyDescent="0.25">
      <c r="A39" s="5">
        <v>1901</v>
      </c>
      <c r="B39" s="6"/>
      <c r="C39" s="6"/>
      <c r="D39" s="6"/>
      <c r="E39" s="6"/>
      <c r="F39" s="6"/>
      <c r="G39" s="6"/>
      <c r="H39" s="6"/>
      <c r="I39" s="6"/>
      <c r="J39" s="6">
        <v>1</v>
      </c>
      <c r="K39" s="7"/>
      <c r="L39" s="14"/>
      <c r="M39" s="15"/>
      <c r="N39" s="21"/>
      <c r="O39" s="22"/>
      <c r="P39" s="23">
        <v>1</v>
      </c>
      <c r="Q39" s="24"/>
      <c r="R39" s="22"/>
      <c r="T39" s="47"/>
    </row>
    <row r="40" spans="1:20" ht="15.75" customHeight="1" x14ac:dyDescent="0.25">
      <c r="A40" s="5">
        <v>1902</v>
      </c>
      <c r="B40" s="6"/>
      <c r="C40" s="6"/>
      <c r="D40" s="6"/>
      <c r="E40" s="6"/>
      <c r="F40" s="6"/>
      <c r="G40" s="6"/>
      <c r="H40" s="6"/>
      <c r="I40" s="6"/>
      <c r="J40" s="6">
        <v>1</v>
      </c>
      <c r="K40" s="7"/>
      <c r="L40" s="14"/>
      <c r="M40" s="15"/>
      <c r="N40" s="21"/>
      <c r="O40" s="25"/>
      <c r="P40" s="23">
        <v>1</v>
      </c>
      <c r="Q40" s="26"/>
      <c r="R40" s="25"/>
      <c r="T40" s="47"/>
    </row>
    <row r="41" spans="1:20" ht="15.75" customHeight="1" x14ac:dyDescent="0.25">
      <c r="A41" s="5">
        <v>2001</v>
      </c>
      <c r="B41" s="6"/>
      <c r="C41" s="6"/>
      <c r="D41" s="6"/>
      <c r="E41" s="6"/>
      <c r="F41" s="6"/>
      <c r="G41" s="6"/>
      <c r="H41" s="6"/>
      <c r="I41" s="6"/>
      <c r="J41" s="6"/>
      <c r="K41" s="7"/>
      <c r="L41" s="14"/>
      <c r="M41" s="15"/>
      <c r="N41" s="21"/>
      <c r="O41" s="25"/>
      <c r="P41" s="23"/>
      <c r="Q41" s="26"/>
      <c r="R41" s="25"/>
      <c r="T41" s="47"/>
    </row>
    <row r="42" spans="1:20" ht="15.75" customHeight="1" x14ac:dyDescent="0.25">
      <c r="A42" s="5">
        <v>2002</v>
      </c>
      <c r="B42" s="6"/>
      <c r="C42" s="6"/>
      <c r="D42" s="6"/>
      <c r="E42" s="6"/>
      <c r="F42" s="6"/>
      <c r="G42" s="6"/>
      <c r="H42" s="6"/>
      <c r="I42" s="6"/>
      <c r="J42" s="6"/>
      <c r="K42" s="7"/>
      <c r="L42" s="14"/>
      <c r="M42" s="15"/>
      <c r="N42" s="21"/>
      <c r="O42" s="15"/>
      <c r="P42" s="21"/>
      <c r="Q42" s="27"/>
      <c r="R42" s="25"/>
      <c r="T42" s="47"/>
    </row>
    <row r="43" spans="1:20" ht="15.75" customHeight="1" x14ac:dyDescent="0.25">
      <c r="A43" s="5">
        <v>2101</v>
      </c>
      <c r="B43" s="6"/>
      <c r="C43" s="6"/>
      <c r="D43" s="6"/>
      <c r="E43" s="6"/>
      <c r="F43" s="6"/>
      <c r="G43" s="6"/>
      <c r="H43" s="6"/>
      <c r="I43" s="6"/>
      <c r="J43" s="6"/>
      <c r="K43" s="7"/>
      <c r="L43" s="14"/>
      <c r="M43" s="15"/>
      <c r="N43" s="21"/>
      <c r="O43" s="28" t="s">
        <v>21</v>
      </c>
      <c r="P43" s="29">
        <v>5</v>
      </c>
      <c r="Q43" s="30">
        <f>IF(SUM(K31:K39)=0,"",SUM(K31:K39))</f>
        <v>5</v>
      </c>
      <c r="R43" s="31" t="s">
        <v>4</v>
      </c>
      <c r="T43" s="47"/>
    </row>
    <row r="44" spans="1:20" ht="15.75" customHeight="1" x14ac:dyDescent="0.25">
      <c r="A44" s="5">
        <v>2102</v>
      </c>
      <c r="B44" s="6"/>
      <c r="C44" s="6"/>
      <c r="D44" s="6"/>
      <c r="E44" s="6"/>
      <c r="F44" s="6"/>
      <c r="G44" s="6"/>
      <c r="H44" s="6"/>
      <c r="I44" s="6"/>
      <c r="J44" s="6"/>
      <c r="K44" s="7"/>
      <c r="L44" s="14"/>
      <c r="M44" s="15"/>
      <c r="N44" s="21"/>
      <c r="O44" s="32" t="s">
        <v>22</v>
      </c>
      <c r="P44" s="33">
        <f>IF(P43/B29=0,"",P43/B29)</f>
        <v>0.625</v>
      </c>
      <c r="Q44" s="34">
        <f>IF(P43/Q43=0,"",P43/Q43)</f>
        <v>1</v>
      </c>
      <c r="R44" s="35" t="s">
        <v>23</v>
      </c>
      <c r="T44" s="47"/>
    </row>
    <row r="45" spans="1:20" ht="15.75" customHeight="1" x14ac:dyDescent="0.25">
      <c r="A45" s="5">
        <v>2201</v>
      </c>
      <c r="B45" s="6"/>
      <c r="C45" s="6"/>
      <c r="D45" s="6"/>
      <c r="E45" s="6"/>
      <c r="F45" s="6"/>
      <c r="G45" s="6"/>
      <c r="H45" s="6"/>
      <c r="I45" s="6"/>
      <c r="J45" s="6"/>
      <c r="K45" s="7"/>
      <c r="L45" s="36"/>
      <c r="M45" s="37"/>
      <c r="N45" s="38"/>
      <c r="O45" s="39"/>
      <c r="P45" s="40"/>
      <c r="Q45" s="40"/>
      <c r="R45" s="41"/>
      <c r="T45" s="47"/>
    </row>
    <row r="46" spans="1:20" ht="18" customHeight="1" x14ac:dyDescent="0.25">
      <c r="A46" s="42"/>
      <c r="B46" s="4"/>
      <c r="C46" s="4"/>
      <c r="D46" s="99" t="s">
        <v>24</v>
      </c>
      <c r="E46" s="100"/>
      <c r="F46" s="100"/>
      <c r="G46" s="100"/>
      <c r="H46" s="100"/>
      <c r="I46" s="100"/>
      <c r="J46" s="100"/>
      <c r="K46" s="43">
        <f>SUM(K32:K42)</f>
        <v>5</v>
      </c>
      <c r="L46" s="44">
        <f>IF(K37=0,"",K37/B29)</f>
        <v>0.5</v>
      </c>
      <c r="M46" s="44">
        <f>IF(K46=0,"",K46/B29)</f>
        <v>0.625</v>
      </c>
      <c r="N46" s="45">
        <f>IF(K37=0,"0%",M46-L46)</f>
        <v>0.125</v>
      </c>
      <c r="O46" s="3"/>
      <c r="P46" s="4"/>
      <c r="Q46" s="46"/>
      <c r="R46" s="3"/>
      <c r="T46" s="47"/>
    </row>
    <row r="47" spans="1:20" ht="15.75" customHeight="1" x14ac:dyDescent="0.25">
      <c r="T47" s="47"/>
    </row>
    <row r="48" spans="1:20" ht="15.75" customHeight="1" x14ac:dyDescent="0.25">
      <c r="T48" s="47"/>
    </row>
    <row r="49" spans="1:20" ht="26.25" customHeight="1" x14ac:dyDescent="0.4">
      <c r="B49" s="1" t="s">
        <v>0</v>
      </c>
      <c r="C49" s="1"/>
      <c r="D49" s="1"/>
      <c r="E49" s="1"/>
      <c r="F49" s="1"/>
      <c r="G49" s="1"/>
      <c r="H49" s="1"/>
      <c r="I49" s="1"/>
      <c r="K49" s="2"/>
      <c r="L49" s="2" t="s">
        <v>26</v>
      </c>
      <c r="M49" s="3"/>
      <c r="N49" s="3"/>
      <c r="O49" s="4"/>
      <c r="P49" s="3"/>
      <c r="Q49" s="4"/>
      <c r="R49" s="4"/>
      <c r="S49" s="4"/>
      <c r="T49" s="47"/>
    </row>
    <row r="50" spans="1:20" ht="20.25" customHeight="1" x14ac:dyDescent="0.25">
      <c r="A50" s="93" t="s">
        <v>2</v>
      </c>
      <c r="B50" s="94" t="s">
        <v>3</v>
      </c>
      <c r="C50" s="95"/>
      <c r="D50" s="95"/>
      <c r="E50" s="95"/>
      <c r="F50" s="95"/>
      <c r="G50" s="95"/>
      <c r="H50" s="95"/>
      <c r="I50" s="95"/>
      <c r="J50" s="95"/>
      <c r="K50" s="96" t="s">
        <v>4</v>
      </c>
      <c r="L50" s="92" t="s">
        <v>5</v>
      </c>
      <c r="M50" s="92" t="s">
        <v>6</v>
      </c>
      <c r="N50" s="98" t="s">
        <v>7</v>
      </c>
      <c r="O50" s="92" t="s">
        <v>8</v>
      </c>
      <c r="P50" s="90" t="s">
        <v>9</v>
      </c>
      <c r="Q50" s="90" t="s">
        <v>10</v>
      </c>
      <c r="R50" s="92" t="s">
        <v>11</v>
      </c>
      <c r="T50" s="47"/>
    </row>
    <row r="51" spans="1:20" ht="15.75" customHeight="1" x14ac:dyDescent="0.25">
      <c r="A51" s="91"/>
      <c r="B51" s="5" t="s">
        <v>12</v>
      </c>
      <c r="C51" s="5" t="s">
        <v>13</v>
      </c>
      <c r="D51" s="5" t="s">
        <v>14</v>
      </c>
      <c r="E51" s="5" t="s">
        <v>15</v>
      </c>
      <c r="F51" s="5" t="s">
        <v>16</v>
      </c>
      <c r="G51" s="5" t="s">
        <v>17</v>
      </c>
      <c r="H51" s="5" t="s">
        <v>18</v>
      </c>
      <c r="I51" s="5" t="s">
        <v>19</v>
      </c>
      <c r="J51" s="5" t="s">
        <v>20</v>
      </c>
      <c r="K51" s="97"/>
      <c r="L51" s="91"/>
      <c r="M51" s="91"/>
      <c r="N51" s="91"/>
      <c r="O51" s="91"/>
      <c r="P51" s="91"/>
      <c r="Q51" s="91"/>
      <c r="R51" s="91"/>
      <c r="T51" s="47"/>
    </row>
    <row r="52" spans="1:20" ht="15.75" customHeight="1" x14ac:dyDescent="0.25">
      <c r="A52" s="5">
        <v>1402</v>
      </c>
      <c r="B52" s="48">
        <v>24</v>
      </c>
      <c r="C52" s="48"/>
      <c r="D52" s="48"/>
      <c r="E52" s="48"/>
      <c r="F52" s="48"/>
      <c r="G52" s="6"/>
      <c r="H52" s="6"/>
      <c r="I52" s="6"/>
      <c r="J52" s="6"/>
      <c r="K52" s="7"/>
      <c r="L52" s="8"/>
      <c r="M52" s="9"/>
      <c r="N52" s="10"/>
      <c r="O52" s="11"/>
      <c r="P52" s="12">
        <f>B52</f>
        <v>24</v>
      </c>
      <c r="Q52" s="13"/>
      <c r="R52" s="11"/>
      <c r="T52" s="47"/>
    </row>
    <row r="53" spans="1:20" ht="15.75" customHeight="1" x14ac:dyDescent="0.25">
      <c r="A53" s="5">
        <v>1501</v>
      </c>
      <c r="B53" s="48"/>
      <c r="C53" s="48">
        <v>19</v>
      </c>
      <c r="D53" s="48"/>
      <c r="E53" s="48"/>
      <c r="F53" s="48"/>
      <c r="G53" s="6"/>
      <c r="H53" s="6"/>
      <c r="I53" s="6"/>
      <c r="J53" s="6"/>
      <c r="K53" s="7"/>
      <c r="L53" s="14"/>
      <c r="M53" s="15"/>
      <c r="N53" s="16"/>
      <c r="O53" s="17">
        <f>IF(C53=0,"",C53/B52)</f>
        <v>0.79166666666666663</v>
      </c>
      <c r="P53" s="18">
        <v>19</v>
      </c>
      <c r="Q53" s="19">
        <f t="shared" ref="Q53:Q60" si="4">IF(P53=0,"",P53/P52)</f>
        <v>0.79166666666666663</v>
      </c>
      <c r="R53" s="19">
        <f t="shared" ref="R53:R60" si="5">IF(P53=0,"",100%-Q53)</f>
        <v>0.20833333333333337</v>
      </c>
      <c r="T53" s="47"/>
    </row>
    <row r="54" spans="1:20" ht="15.75" customHeight="1" x14ac:dyDescent="0.25">
      <c r="A54" s="5">
        <v>1502</v>
      </c>
      <c r="B54" s="48"/>
      <c r="C54" s="48"/>
      <c r="D54" s="48">
        <v>17</v>
      </c>
      <c r="E54" s="48"/>
      <c r="F54" s="48"/>
      <c r="G54" s="6"/>
      <c r="H54" s="6"/>
      <c r="I54" s="6"/>
      <c r="J54" s="6"/>
      <c r="K54" s="7"/>
      <c r="L54" s="14"/>
      <c r="M54" s="15"/>
      <c r="N54" s="16"/>
      <c r="O54" s="17">
        <f>IF(D54=0,"",D54/C53)</f>
        <v>0.89473684210526316</v>
      </c>
      <c r="P54" s="18">
        <v>18</v>
      </c>
      <c r="Q54" s="19">
        <f t="shared" si="4"/>
        <v>0.94736842105263153</v>
      </c>
      <c r="R54" s="19">
        <f t="shared" si="5"/>
        <v>5.2631578947368474E-2</v>
      </c>
      <c r="S54" s="20">
        <f>P54/P52</f>
        <v>0.75</v>
      </c>
      <c r="T54" s="47"/>
    </row>
    <row r="55" spans="1:20" ht="15.75" customHeight="1" x14ac:dyDescent="0.25">
      <c r="A55" s="5">
        <v>1601</v>
      </c>
      <c r="B55" s="48"/>
      <c r="C55" s="48"/>
      <c r="D55" s="48"/>
      <c r="E55" s="48">
        <v>15</v>
      </c>
      <c r="F55" s="48"/>
      <c r="G55" s="6"/>
      <c r="H55" s="6"/>
      <c r="I55" s="6"/>
      <c r="J55" s="6"/>
      <c r="K55" s="7"/>
      <c r="L55" s="14"/>
      <c r="M55" s="15"/>
      <c r="N55" s="16"/>
      <c r="O55" s="17">
        <f>IF(E55=0,"",E55/D54)</f>
        <v>0.88235294117647056</v>
      </c>
      <c r="P55" s="18">
        <v>17</v>
      </c>
      <c r="Q55" s="19">
        <f t="shared" si="4"/>
        <v>0.94444444444444442</v>
      </c>
      <c r="R55" s="19">
        <f t="shared" si="5"/>
        <v>5.555555555555558E-2</v>
      </c>
      <c r="T55" s="47"/>
    </row>
    <row r="56" spans="1:20" ht="15.75" customHeight="1" x14ac:dyDescent="0.25">
      <c r="A56" s="5">
        <v>1602</v>
      </c>
      <c r="B56" s="6"/>
      <c r="C56" s="6"/>
      <c r="D56" s="6"/>
      <c r="E56" s="6"/>
      <c r="F56" s="6">
        <v>13</v>
      </c>
      <c r="G56" s="6"/>
      <c r="H56" s="6"/>
      <c r="I56" s="6"/>
      <c r="J56" s="6"/>
      <c r="K56" s="7"/>
      <c r="L56" s="14"/>
      <c r="M56" s="15"/>
      <c r="N56" s="16"/>
      <c r="O56" s="17">
        <f>IF(F56=0,"",F56/E55)</f>
        <v>0.8666666666666667</v>
      </c>
      <c r="P56" s="18">
        <v>17</v>
      </c>
      <c r="Q56" s="19">
        <f t="shared" si="4"/>
        <v>1</v>
      </c>
      <c r="R56" s="19">
        <f t="shared" si="5"/>
        <v>0</v>
      </c>
      <c r="T56" s="47"/>
    </row>
    <row r="57" spans="1:20" ht="15.75" customHeight="1" x14ac:dyDescent="0.25">
      <c r="A57" s="5">
        <v>1701</v>
      </c>
      <c r="B57" s="6"/>
      <c r="C57" s="6"/>
      <c r="D57" s="6"/>
      <c r="E57" s="6"/>
      <c r="F57" s="6"/>
      <c r="G57" s="6">
        <v>13</v>
      </c>
      <c r="H57" s="6"/>
      <c r="I57" s="6"/>
      <c r="J57" s="6"/>
      <c r="K57" s="7"/>
      <c r="L57" s="14"/>
      <c r="M57" s="15"/>
      <c r="N57" s="16"/>
      <c r="O57" s="17">
        <f>IF(G57=0,"",G57/F56)</f>
        <v>1</v>
      </c>
      <c r="P57" s="18">
        <v>16</v>
      </c>
      <c r="Q57" s="19">
        <f t="shared" si="4"/>
        <v>0.94117647058823528</v>
      </c>
      <c r="R57" s="19">
        <f t="shared" si="5"/>
        <v>5.8823529411764719E-2</v>
      </c>
      <c r="T57" s="47"/>
    </row>
    <row r="58" spans="1:20" ht="15.75" customHeight="1" x14ac:dyDescent="0.25">
      <c r="A58" s="5">
        <v>1702</v>
      </c>
      <c r="B58" s="6"/>
      <c r="C58" s="6"/>
      <c r="D58" s="6"/>
      <c r="E58" s="6"/>
      <c r="F58" s="6"/>
      <c r="G58" s="6"/>
      <c r="H58" s="6">
        <v>13</v>
      </c>
      <c r="I58" s="6"/>
      <c r="J58" s="6"/>
      <c r="K58" s="7"/>
      <c r="L58" s="14"/>
      <c r="M58" s="15"/>
      <c r="N58" s="16"/>
      <c r="O58" s="17">
        <f>IF(H58=0,"",H58/G57)</f>
        <v>1</v>
      </c>
      <c r="P58" s="18">
        <v>15</v>
      </c>
      <c r="Q58" s="19">
        <f t="shared" si="4"/>
        <v>0.9375</v>
      </c>
      <c r="R58" s="19">
        <f t="shared" si="5"/>
        <v>6.25E-2</v>
      </c>
      <c r="T58" s="47"/>
    </row>
    <row r="59" spans="1:20" ht="15.75" customHeight="1" x14ac:dyDescent="0.25">
      <c r="A59" s="5">
        <v>1801</v>
      </c>
      <c r="B59" s="6"/>
      <c r="C59" s="6"/>
      <c r="D59" s="6"/>
      <c r="E59" s="6"/>
      <c r="F59" s="6"/>
      <c r="G59" s="6"/>
      <c r="H59" s="6"/>
      <c r="I59" s="6">
        <v>12</v>
      </c>
      <c r="J59" s="6"/>
      <c r="K59" s="7"/>
      <c r="L59" s="14"/>
      <c r="M59" s="15"/>
      <c r="N59" s="16"/>
      <c r="O59" s="17">
        <f>IF(I59=0,"",I59/H58)</f>
        <v>0.92307692307692313</v>
      </c>
      <c r="P59" s="18">
        <v>14</v>
      </c>
      <c r="Q59" s="19">
        <f t="shared" si="4"/>
        <v>0.93333333333333335</v>
      </c>
      <c r="R59" s="19">
        <f t="shared" si="5"/>
        <v>6.6666666666666652E-2</v>
      </c>
      <c r="T59" s="47"/>
    </row>
    <row r="60" spans="1:20" ht="15.75" customHeight="1" x14ac:dyDescent="0.25">
      <c r="A60" s="5">
        <v>1802</v>
      </c>
      <c r="B60" s="6"/>
      <c r="C60" s="6"/>
      <c r="D60" s="6"/>
      <c r="E60" s="6"/>
      <c r="F60" s="6"/>
      <c r="G60" s="6"/>
      <c r="H60" s="6"/>
      <c r="I60" s="6"/>
      <c r="J60" s="6">
        <v>12</v>
      </c>
      <c r="K60" s="7">
        <v>9</v>
      </c>
      <c r="L60" s="14"/>
      <c r="M60" s="15"/>
      <c r="N60" s="16"/>
      <c r="O60" s="17">
        <f>IF(J60=0,"",J60/I59)</f>
        <v>1</v>
      </c>
      <c r="P60" s="18">
        <v>14</v>
      </c>
      <c r="Q60" s="19">
        <f t="shared" si="4"/>
        <v>1</v>
      </c>
      <c r="R60" s="19">
        <f t="shared" si="5"/>
        <v>0</v>
      </c>
      <c r="T60" s="47"/>
    </row>
    <row r="61" spans="1:20" ht="15.75" customHeight="1" x14ac:dyDescent="0.25">
      <c r="A61" s="5">
        <v>1901</v>
      </c>
      <c r="B61" s="6"/>
      <c r="C61" s="6"/>
      <c r="D61" s="6"/>
      <c r="E61" s="6"/>
      <c r="F61" s="6"/>
      <c r="G61" s="6"/>
      <c r="H61" s="6"/>
      <c r="I61" s="6"/>
      <c r="J61" s="6">
        <v>3</v>
      </c>
      <c r="K61" s="7">
        <v>2</v>
      </c>
      <c r="L61" s="14"/>
      <c r="M61" s="15"/>
      <c r="N61" s="16"/>
      <c r="O61" s="17"/>
      <c r="P61" s="18">
        <v>3</v>
      </c>
      <c r="Q61" s="19"/>
      <c r="R61" s="19"/>
      <c r="T61" s="47"/>
    </row>
    <row r="62" spans="1:20" ht="15.75" customHeight="1" x14ac:dyDescent="0.25">
      <c r="A62" s="5">
        <v>1902</v>
      </c>
      <c r="B62" s="6"/>
      <c r="C62" s="6"/>
      <c r="D62" s="6"/>
      <c r="E62" s="6"/>
      <c r="F62" s="6"/>
      <c r="G62" s="6"/>
      <c r="H62" s="6"/>
      <c r="I62" s="6"/>
      <c r="J62" s="6">
        <v>1</v>
      </c>
      <c r="K62" s="7">
        <v>1</v>
      </c>
      <c r="L62" s="14"/>
      <c r="M62" s="15"/>
      <c r="N62" s="21"/>
      <c r="O62" s="22"/>
      <c r="P62" s="23">
        <v>1</v>
      </c>
      <c r="Q62" s="24"/>
      <c r="R62" s="22"/>
      <c r="T62" s="47"/>
    </row>
    <row r="63" spans="1:20" ht="15.75" customHeight="1" x14ac:dyDescent="0.25">
      <c r="A63" s="5">
        <v>2001</v>
      </c>
      <c r="B63" s="6"/>
      <c r="C63" s="6"/>
      <c r="D63" s="6"/>
      <c r="E63" s="6"/>
      <c r="F63" s="6"/>
      <c r="G63" s="6"/>
      <c r="H63" s="6"/>
      <c r="I63" s="6"/>
      <c r="J63" s="6"/>
      <c r="K63" s="7"/>
      <c r="L63" s="14"/>
      <c r="M63" s="15"/>
      <c r="N63" s="21"/>
      <c r="O63" s="25"/>
      <c r="P63" s="23"/>
      <c r="Q63" s="26"/>
      <c r="R63" s="25"/>
      <c r="T63" s="47"/>
    </row>
    <row r="64" spans="1:20" ht="15.75" customHeight="1" x14ac:dyDescent="0.25">
      <c r="A64" s="5">
        <v>2002</v>
      </c>
      <c r="B64" s="6"/>
      <c r="C64" s="6"/>
      <c r="D64" s="6"/>
      <c r="E64" s="6"/>
      <c r="F64" s="6"/>
      <c r="G64" s="6"/>
      <c r="H64" s="6"/>
      <c r="I64" s="6"/>
      <c r="J64" s="6"/>
      <c r="K64" s="7"/>
      <c r="L64" s="14"/>
      <c r="M64" s="15"/>
      <c r="N64" s="21"/>
      <c r="O64" s="25"/>
      <c r="P64" s="23"/>
      <c r="Q64" s="26"/>
      <c r="R64" s="25"/>
      <c r="T64" s="47"/>
    </row>
    <row r="65" spans="1:20" ht="15.75" customHeight="1" x14ac:dyDescent="0.25">
      <c r="A65" s="5">
        <v>2101</v>
      </c>
      <c r="B65" s="6"/>
      <c r="C65" s="6"/>
      <c r="D65" s="6"/>
      <c r="E65" s="6"/>
      <c r="F65" s="6"/>
      <c r="G65" s="6"/>
      <c r="H65" s="6"/>
      <c r="I65" s="6"/>
      <c r="J65" s="6"/>
      <c r="K65" s="7"/>
      <c r="L65" s="14"/>
      <c r="M65" s="15"/>
      <c r="N65" s="21"/>
      <c r="O65" s="15"/>
      <c r="P65" s="21"/>
      <c r="Q65" s="27"/>
      <c r="R65" s="25"/>
      <c r="T65" s="47"/>
    </row>
    <row r="66" spans="1:20" ht="15.75" customHeight="1" x14ac:dyDescent="0.25">
      <c r="A66" s="5">
        <v>2102</v>
      </c>
      <c r="B66" s="6"/>
      <c r="C66" s="6"/>
      <c r="D66" s="6"/>
      <c r="E66" s="6"/>
      <c r="F66" s="6"/>
      <c r="G66" s="6"/>
      <c r="H66" s="6"/>
      <c r="I66" s="6"/>
      <c r="J66" s="6"/>
      <c r="K66" s="7"/>
      <c r="L66" s="14"/>
      <c r="M66" s="15"/>
      <c r="N66" s="21"/>
      <c r="O66" s="28" t="s">
        <v>21</v>
      </c>
      <c r="P66" s="29">
        <v>8</v>
      </c>
      <c r="Q66" s="30">
        <f>IF(SUM(K54:K62)=0,"",SUM(K54:K62))</f>
        <v>12</v>
      </c>
      <c r="R66" s="31" t="s">
        <v>4</v>
      </c>
      <c r="T66" s="47"/>
    </row>
    <row r="67" spans="1:20" ht="15.75" customHeight="1" x14ac:dyDescent="0.25">
      <c r="A67" s="5">
        <v>2201</v>
      </c>
      <c r="B67" s="6"/>
      <c r="C67" s="6"/>
      <c r="D67" s="6"/>
      <c r="E67" s="6"/>
      <c r="F67" s="6"/>
      <c r="G67" s="6"/>
      <c r="H67" s="6"/>
      <c r="I67" s="6"/>
      <c r="J67" s="6"/>
      <c r="K67" s="7"/>
      <c r="L67" s="14"/>
      <c r="M67" s="15"/>
      <c r="N67" s="21"/>
      <c r="O67" s="32" t="s">
        <v>22</v>
      </c>
      <c r="P67" s="33">
        <f>IF(P66/B52=0,"",P66/B52)</f>
        <v>0.33333333333333331</v>
      </c>
      <c r="Q67" s="34">
        <f>IF(P66/Q66=0,"",P66/Q66)</f>
        <v>0.66666666666666663</v>
      </c>
      <c r="R67" s="35" t="s">
        <v>23</v>
      </c>
      <c r="T67" s="47"/>
    </row>
    <row r="68" spans="1:20" ht="15.75" customHeight="1" x14ac:dyDescent="0.25">
      <c r="A68" s="5">
        <v>2202</v>
      </c>
      <c r="B68" s="6"/>
      <c r="C68" s="6"/>
      <c r="D68" s="6"/>
      <c r="E68" s="6"/>
      <c r="F68" s="6"/>
      <c r="G68" s="6"/>
      <c r="H68" s="6"/>
      <c r="I68" s="6"/>
      <c r="J68" s="6"/>
      <c r="K68" s="7"/>
      <c r="L68" s="36"/>
      <c r="M68" s="37"/>
      <c r="N68" s="38"/>
      <c r="O68" s="39"/>
      <c r="P68" s="40"/>
      <c r="Q68" s="40"/>
      <c r="R68" s="41"/>
      <c r="T68" s="47"/>
    </row>
    <row r="69" spans="1:20" ht="18" customHeight="1" x14ac:dyDescent="0.25">
      <c r="A69" s="42"/>
      <c r="B69" s="4"/>
      <c r="C69" s="4"/>
      <c r="D69" s="101" t="s">
        <v>24</v>
      </c>
      <c r="E69" s="95"/>
      <c r="F69" s="95"/>
      <c r="G69" s="95"/>
      <c r="H69" s="95"/>
      <c r="I69" s="95"/>
      <c r="J69" s="102"/>
      <c r="K69" s="43">
        <f>SUM(K55:K65)</f>
        <v>12</v>
      </c>
      <c r="L69" s="44">
        <f>IF(K60=0,"",K60/B52)</f>
        <v>0.375</v>
      </c>
      <c r="M69" s="44">
        <f>IF(K69=0,"",K69/B52)</f>
        <v>0.5</v>
      </c>
      <c r="N69" s="45">
        <f>IF(K60=0,"0%",M69-L69)</f>
        <v>0.125</v>
      </c>
      <c r="O69" s="3"/>
      <c r="P69" s="4"/>
      <c r="Q69" s="46"/>
      <c r="R69" s="3"/>
      <c r="T69" s="47"/>
    </row>
    <row r="70" spans="1:20" ht="15.75" customHeight="1" x14ac:dyDescent="0.25">
      <c r="T70" s="47"/>
    </row>
    <row r="71" spans="1:20" ht="15.75" customHeight="1" x14ac:dyDescent="0.25">
      <c r="T71" s="47"/>
    </row>
    <row r="72" spans="1:20" ht="26.25" customHeight="1" x14ac:dyDescent="0.4">
      <c r="B72" s="1" t="s">
        <v>0</v>
      </c>
      <c r="C72" s="1"/>
      <c r="D72" s="1"/>
      <c r="E72" s="1"/>
      <c r="F72" s="1"/>
      <c r="G72" s="1"/>
      <c r="H72" s="1"/>
      <c r="I72" s="1"/>
      <c r="K72" s="2"/>
      <c r="L72" s="2" t="s">
        <v>27</v>
      </c>
      <c r="M72" s="3"/>
      <c r="N72" s="3"/>
      <c r="O72" s="4"/>
      <c r="P72" s="3"/>
      <c r="Q72" s="4"/>
      <c r="R72" s="4"/>
      <c r="S72" s="4"/>
      <c r="T72" s="47"/>
    </row>
    <row r="73" spans="1:20" ht="20.25" customHeight="1" x14ac:dyDescent="0.25">
      <c r="A73" s="93" t="s">
        <v>2</v>
      </c>
      <c r="B73" s="94" t="s">
        <v>3</v>
      </c>
      <c r="C73" s="95"/>
      <c r="D73" s="95"/>
      <c r="E73" s="95"/>
      <c r="F73" s="95"/>
      <c r="G73" s="95"/>
      <c r="H73" s="95"/>
      <c r="I73" s="95"/>
      <c r="J73" s="95"/>
      <c r="K73" s="96" t="s">
        <v>4</v>
      </c>
      <c r="L73" s="92" t="s">
        <v>5</v>
      </c>
      <c r="M73" s="92" t="s">
        <v>6</v>
      </c>
      <c r="N73" s="98" t="s">
        <v>7</v>
      </c>
      <c r="O73" s="92" t="s">
        <v>8</v>
      </c>
      <c r="P73" s="90" t="s">
        <v>9</v>
      </c>
      <c r="Q73" s="90" t="s">
        <v>10</v>
      </c>
      <c r="R73" s="92" t="s">
        <v>11</v>
      </c>
      <c r="T73" s="47"/>
    </row>
    <row r="74" spans="1:20" ht="15.75" customHeight="1" x14ac:dyDescent="0.25">
      <c r="A74" s="91"/>
      <c r="B74" s="5" t="s">
        <v>12</v>
      </c>
      <c r="C74" s="5" t="s">
        <v>13</v>
      </c>
      <c r="D74" s="5" t="s">
        <v>14</v>
      </c>
      <c r="E74" s="5" t="s">
        <v>15</v>
      </c>
      <c r="F74" s="5" t="s">
        <v>16</v>
      </c>
      <c r="G74" s="5" t="s">
        <v>17</v>
      </c>
      <c r="H74" s="5" t="s">
        <v>18</v>
      </c>
      <c r="I74" s="5" t="s">
        <v>19</v>
      </c>
      <c r="J74" s="5" t="s">
        <v>20</v>
      </c>
      <c r="K74" s="97"/>
      <c r="L74" s="91"/>
      <c r="M74" s="91"/>
      <c r="N74" s="91"/>
      <c r="O74" s="91"/>
      <c r="P74" s="91"/>
      <c r="Q74" s="91"/>
      <c r="R74" s="91"/>
      <c r="T74" s="47"/>
    </row>
    <row r="75" spans="1:20" ht="15.75" customHeight="1" x14ac:dyDescent="0.25">
      <c r="A75" s="5">
        <v>1501</v>
      </c>
      <c r="B75" s="48">
        <v>11</v>
      </c>
      <c r="C75" s="48"/>
      <c r="D75" s="48"/>
      <c r="E75" s="48"/>
      <c r="F75" s="48"/>
      <c r="G75" s="6"/>
      <c r="H75" s="6"/>
      <c r="I75" s="6"/>
      <c r="J75" s="6"/>
      <c r="K75" s="7"/>
      <c r="L75" s="8"/>
      <c r="M75" s="9"/>
      <c r="N75" s="10"/>
      <c r="O75" s="11"/>
      <c r="P75" s="12">
        <f>B75</f>
        <v>11</v>
      </c>
      <c r="Q75" s="13"/>
      <c r="R75" s="11"/>
      <c r="T75" s="47"/>
    </row>
    <row r="76" spans="1:20" ht="15.75" customHeight="1" x14ac:dyDescent="0.25">
      <c r="A76" s="5">
        <v>1502</v>
      </c>
      <c r="B76" s="48"/>
      <c r="C76" s="48">
        <v>10</v>
      </c>
      <c r="D76" s="48"/>
      <c r="E76" s="48"/>
      <c r="F76" s="48"/>
      <c r="G76" s="6"/>
      <c r="H76" s="6"/>
      <c r="I76" s="6"/>
      <c r="J76" s="6"/>
      <c r="K76" s="7"/>
      <c r="L76" s="14"/>
      <c r="M76" s="15"/>
      <c r="N76" s="16"/>
      <c r="O76" s="17">
        <f>IF(C76=0,"",C76/B75)</f>
        <v>0.90909090909090906</v>
      </c>
      <c r="P76" s="18">
        <v>10</v>
      </c>
      <c r="Q76" s="19">
        <f t="shared" ref="Q76:Q83" si="6">IF(P76=0,"",P76/P75)</f>
        <v>0.90909090909090906</v>
      </c>
      <c r="R76" s="19">
        <f t="shared" ref="R76:R83" si="7">IF(P76=0,"",100%-Q76)</f>
        <v>9.0909090909090939E-2</v>
      </c>
      <c r="T76" s="47"/>
    </row>
    <row r="77" spans="1:20" ht="15.75" customHeight="1" x14ac:dyDescent="0.25">
      <c r="A77" s="5">
        <v>1601</v>
      </c>
      <c r="B77" s="48"/>
      <c r="C77" s="48"/>
      <c r="D77" s="48">
        <v>9</v>
      </c>
      <c r="E77" s="48"/>
      <c r="F77" s="48"/>
      <c r="G77" s="6"/>
      <c r="H77" s="6"/>
      <c r="I77" s="6"/>
      <c r="J77" s="6"/>
      <c r="K77" s="7"/>
      <c r="L77" s="14"/>
      <c r="M77" s="15"/>
      <c r="N77" s="16"/>
      <c r="O77" s="17">
        <f>IF(D77=0,"",D77/C76)</f>
        <v>0.9</v>
      </c>
      <c r="P77" s="18">
        <v>9</v>
      </c>
      <c r="Q77" s="19">
        <f t="shared" si="6"/>
        <v>0.9</v>
      </c>
      <c r="R77" s="19">
        <f t="shared" si="7"/>
        <v>9.9999999999999978E-2</v>
      </c>
      <c r="S77" s="20">
        <f>P77/P75</f>
        <v>0.81818181818181823</v>
      </c>
      <c r="T77" s="47"/>
    </row>
    <row r="78" spans="1:20" ht="15.75" customHeight="1" x14ac:dyDescent="0.25">
      <c r="A78" s="5">
        <v>1602</v>
      </c>
      <c r="B78" s="48"/>
      <c r="C78" s="48"/>
      <c r="D78" s="48"/>
      <c r="E78" s="48">
        <v>9</v>
      </c>
      <c r="F78" s="48"/>
      <c r="G78" s="6"/>
      <c r="H78" s="6"/>
      <c r="I78" s="6"/>
      <c r="J78" s="6"/>
      <c r="K78" s="7"/>
      <c r="L78" s="14"/>
      <c r="M78" s="15"/>
      <c r="N78" s="16"/>
      <c r="O78" s="17">
        <f>IF(E78=0,"",E78/D77)</f>
        <v>1</v>
      </c>
      <c r="P78" s="18">
        <v>9</v>
      </c>
      <c r="Q78" s="19">
        <f t="shared" si="6"/>
        <v>1</v>
      </c>
      <c r="R78" s="19">
        <f t="shared" si="7"/>
        <v>0</v>
      </c>
      <c r="T78" s="47"/>
    </row>
    <row r="79" spans="1:20" ht="15.75" customHeight="1" x14ac:dyDescent="0.25">
      <c r="A79" s="5">
        <v>1701</v>
      </c>
      <c r="B79" s="6"/>
      <c r="C79" s="6"/>
      <c r="D79" s="6"/>
      <c r="E79" s="6"/>
      <c r="F79" s="6">
        <v>9</v>
      </c>
      <c r="G79" s="6"/>
      <c r="H79" s="6"/>
      <c r="I79" s="6"/>
      <c r="J79" s="6"/>
      <c r="K79" s="7"/>
      <c r="L79" s="14"/>
      <c r="M79" s="15"/>
      <c r="N79" s="16"/>
      <c r="O79" s="17">
        <f>IF(F79=0,"",F79/E78)</f>
        <v>1</v>
      </c>
      <c r="P79" s="18">
        <v>9</v>
      </c>
      <c r="Q79" s="19">
        <f t="shared" si="6"/>
        <v>1</v>
      </c>
      <c r="R79" s="19">
        <f t="shared" si="7"/>
        <v>0</v>
      </c>
      <c r="T79" s="47"/>
    </row>
    <row r="80" spans="1:20" ht="15.75" customHeight="1" x14ac:dyDescent="0.25">
      <c r="A80" s="5">
        <v>1702</v>
      </c>
      <c r="B80" s="6"/>
      <c r="C80" s="6"/>
      <c r="D80" s="6"/>
      <c r="E80" s="6"/>
      <c r="F80" s="6"/>
      <c r="G80" s="6">
        <v>8</v>
      </c>
      <c r="H80" s="6"/>
      <c r="I80" s="6"/>
      <c r="J80" s="6"/>
      <c r="K80" s="7"/>
      <c r="L80" s="14"/>
      <c r="M80" s="15"/>
      <c r="N80" s="16"/>
      <c r="O80" s="17">
        <f>IF(G80=0,"",G80/F79)</f>
        <v>0.88888888888888884</v>
      </c>
      <c r="P80" s="18">
        <v>9</v>
      </c>
      <c r="Q80" s="19">
        <f t="shared" si="6"/>
        <v>1</v>
      </c>
      <c r="R80" s="19">
        <f t="shared" si="7"/>
        <v>0</v>
      </c>
      <c r="T80" s="47"/>
    </row>
    <row r="81" spans="1:20" ht="15.75" customHeight="1" x14ac:dyDescent="0.25">
      <c r="A81" s="5">
        <v>1801</v>
      </c>
      <c r="B81" s="6"/>
      <c r="C81" s="6"/>
      <c r="D81" s="6"/>
      <c r="E81" s="6"/>
      <c r="F81" s="6"/>
      <c r="G81" s="6"/>
      <c r="H81" s="6">
        <v>8</v>
      </c>
      <c r="I81" s="6"/>
      <c r="J81" s="6"/>
      <c r="K81" s="7"/>
      <c r="L81" s="14"/>
      <c r="M81" s="15"/>
      <c r="N81" s="16"/>
      <c r="O81" s="17">
        <f>IF(H81=0,"",H81/G80)</f>
        <v>1</v>
      </c>
      <c r="P81" s="18">
        <v>8</v>
      </c>
      <c r="Q81" s="19">
        <f t="shared" si="6"/>
        <v>0.88888888888888884</v>
      </c>
      <c r="R81" s="19">
        <f t="shared" si="7"/>
        <v>0.11111111111111116</v>
      </c>
      <c r="T81" s="47"/>
    </row>
    <row r="82" spans="1:20" ht="15.75" customHeight="1" x14ac:dyDescent="0.25">
      <c r="A82" s="5">
        <v>1802</v>
      </c>
      <c r="B82" s="6"/>
      <c r="C82" s="6"/>
      <c r="D82" s="6"/>
      <c r="E82" s="6"/>
      <c r="F82" s="6"/>
      <c r="G82" s="6"/>
      <c r="H82" s="6"/>
      <c r="I82" s="6">
        <v>8</v>
      </c>
      <c r="J82" s="6"/>
      <c r="K82" s="7"/>
      <c r="L82" s="14"/>
      <c r="M82" s="15"/>
      <c r="N82" s="16"/>
      <c r="O82" s="17">
        <f>IF(I82=0,"",I82/H81)</f>
        <v>1</v>
      </c>
      <c r="P82" s="18">
        <v>8</v>
      </c>
      <c r="Q82" s="19">
        <f t="shared" si="6"/>
        <v>1</v>
      </c>
      <c r="R82" s="19">
        <f t="shared" si="7"/>
        <v>0</v>
      </c>
      <c r="T82" s="47"/>
    </row>
    <row r="83" spans="1:20" ht="15.75" customHeight="1" x14ac:dyDescent="0.25">
      <c r="A83" s="5">
        <v>1901</v>
      </c>
      <c r="B83" s="6"/>
      <c r="C83" s="6"/>
      <c r="D83" s="6"/>
      <c r="E83" s="6"/>
      <c r="F83" s="6"/>
      <c r="G83" s="6"/>
      <c r="H83" s="6"/>
      <c r="I83" s="6"/>
      <c r="J83" s="6">
        <v>6</v>
      </c>
      <c r="K83" s="7">
        <v>6</v>
      </c>
      <c r="L83" s="14"/>
      <c r="M83" s="15"/>
      <c r="N83" s="16"/>
      <c r="O83" s="17">
        <f>IF(J83=0,"",J83/I82)</f>
        <v>0.75</v>
      </c>
      <c r="P83" s="18">
        <v>8</v>
      </c>
      <c r="Q83" s="19">
        <f t="shared" si="6"/>
        <v>1</v>
      </c>
      <c r="R83" s="19">
        <f t="shared" si="7"/>
        <v>0</v>
      </c>
      <c r="T83" s="47"/>
    </row>
    <row r="84" spans="1:20" ht="15.75" customHeight="1" x14ac:dyDescent="0.25">
      <c r="A84" s="5">
        <v>1902</v>
      </c>
      <c r="B84" s="6"/>
      <c r="C84" s="6"/>
      <c r="D84" s="6"/>
      <c r="E84" s="6"/>
      <c r="F84" s="6"/>
      <c r="G84" s="6"/>
      <c r="H84" s="6"/>
      <c r="I84" s="6"/>
      <c r="J84" s="6">
        <v>1</v>
      </c>
      <c r="K84" s="7">
        <v>1</v>
      </c>
      <c r="L84" s="14"/>
      <c r="M84" s="15"/>
      <c r="N84" s="16"/>
      <c r="O84" s="17"/>
      <c r="P84" s="18">
        <v>1</v>
      </c>
      <c r="Q84" s="19"/>
      <c r="R84" s="19"/>
      <c r="T84" s="47"/>
    </row>
    <row r="85" spans="1:20" ht="15.75" customHeight="1" x14ac:dyDescent="0.25">
      <c r="A85" s="5">
        <v>2001</v>
      </c>
      <c r="B85" s="6"/>
      <c r="C85" s="6"/>
      <c r="D85" s="6"/>
      <c r="E85" s="6"/>
      <c r="F85" s="6"/>
      <c r="G85" s="6"/>
      <c r="H85" s="6"/>
      <c r="I85" s="6"/>
      <c r="J85" s="6"/>
      <c r="K85" s="7"/>
      <c r="L85" s="14"/>
      <c r="M85" s="15"/>
      <c r="N85" s="21"/>
      <c r="O85" s="22"/>
      <c r="P85" s="23"/>
      <c r="Q85" s="24"/>
      <c r="R85" s="22"/>
      <c r="T85" s="47"/>
    </row>
    <row r="86" spans="1:20" ht="15.75" customHeight="1" x14ac:dyDescent="0.25">
      <c r="A86" s="5">
        <v>2002</v>
      </c>
      <c r="B86" s="6"/>
      <c r="C86" s="6"/>
      <c r="D86" s="6"/>
      <c r="E86" s="6"/>
      <c r="F86" s="6"/>
      <c r="G86" s="6"/>
      <c r="H86" s="6"/>
      <c r="I86" s="6"/>
      <c r="J86" s="6"/>
      <c r="K86" s="7"/>
      <c r="L86" s="14"/>
      <c r="M86" s="15"/>
      <c r="N86" s="21"/>
      <c r="O86" s="25"/>
      <c r="P86" s="23"/>
      <c r="Q86" s="26"/>
      <c r="R86" s="25"/>
      <c r="T86" s="47"/>
    </row>
    <row r="87" spans="1:20" ht="15.75" customHeight="1" x14ac:dyDescent="0.25">
      <c r="A87" s="5">
        <v>2101</v>
      </c>
      <c r="B87" s="6"/>
      <c r="C87" s="6"/>
      <c r="D87" s="6"/>
      <c r="E87" s="6"/>
      <c r="F87" s="6"/>
      <c r="G87" s="6"/>
      <c r="H87" s="6"/>
      <c r="I87" s="6"/>
      <c r="J87" s="6"/>
      <c r="K87" s="7"/>
      <c r="L87" s="14"/>
      <c r="M87" s="15"/>
      <c r="N87" s="21"/>
      <c r="O87" s="25"/>
      <c r="P87" s="23"/>
      <c r="Q87" s="26"/>
      <c r="R87" s="25"/>
      <c r="T87" s="47"/>
    </row>
    <row r="88" spans="1:20" ht="15.75" customHeight="1" x14ac:dyDescent="0.25">
      <c r="A88" s="5">
        <v>2102</v>
      </c>
      <c r="B88" s="6"/>
      <c r="C88" s="6"/>
      <c r="D88" s="6"/>
      <c r="E88" s="6"/>
      <c r="F88" s="6"/>
      <c r="G88" s="6"/>
      <c r="H88" s="6"/>
      <c r="I88" s="6"/>
      <c r="J88" s="6"/>
      <c r="K88" s="7"/>
      <c r="L88" s="14"/>
      <c r="M88" s="15"/>
      <c r="N88" s="21"/>
      <c r="O88" s="15"/>
      <c r="P88" s="21"/>
      <c r="Q88" s="27"/>
      <c r="R88" s="25"/>
      <c r="T88" s="47"/>
    </row>
    <row r="89" spans="1:20" ht="15.75" customHeight="1" x14ac:dyDescent="0.25">
      <c r="A89" s="5">
        <v>2201</v>
      </c>
      <c r="B89" s="6"/>
      <c r="C89" s="6"/>
      <c r="D89" s="6"/>
      <c r="E89" s="6"/>
      <c r="F89" s="6"/>
      <c r="G89" s="6"/>
      <c r="H89" s="6"/>
      <c r="I89" s="6"/>
      <c r="J89" s="6"/>
      <c r="K89" s="7"/>
      <c r="L89" s="14"/>
      <c r="M89" s="15"/>
      <c r="N89" s="21"/>
      <c r="O89" s="28" t="s">
        <v>21</v>
      </c>
      <c r="P89" s="29">
        <v>3</v>
      </c>
      <c r="Q89" s="30">
        <f>IF(SUM(K77:K85)=0,"",SUM(K77:K85))</f>
        <v>7</v>
      </c>
      <c r="R89" s="31" t="s">
        <v>4</v>
      </c>
      <c r="T89" s="47"/>
    </row>
    <row r="90" spans="1:20" ht="15.75" customHeight="1" x14ac:dyDescent="0.25">
      <c r="A90" s="5">
        <v>2202</v>
      </c>
      <c r="B90" s="6"/>
      <c r="C90" s="6"/>
      <c r="D90" s="6"/>
      <c r="E90" s="6"/>
      <c r="F90" s="6"/>
      <c r="G90" s="6"/>
      <c r="H90" s="6"/>
      <c r="I90" s="6"/>
      <c r="J90" s="6"/>
      <c r="K90" s="7"/>
      <c r="L90" s="14"/>
      <c r="M90" s="15"/>
      <c r="N90" s="21"/>
      <c r="O90" s="32" t="s">
        <v>22</v>
      </c>
      <c r="P90" s="33">
        <f>IF(P89/B75=0,"",P89/B75)</f>
        <v>0.27272727272727271</v>
      </c>
      <c r="Q90" s="34">
        <f>IF(P89/Q89=0,"",P89/Q89)</f>
        <v>0.42857142857142855</v>
      </c>
      <c r="R90" s="35" t="s">
        <v>23</v>
      </c>
      <c r="T90" s="47"/>
    </row>
    <row r="91" spans="1:20" ht="15.75" customHeight="1" x14ac:dyDescent="0.25">
      <c r="A91" s="5">
        <v>2301</v>
      </c>
      <c r="B91" s="6"/>
      <c r="C91" s="6"/>
      <c r="D91" s="6"/>
      <c r="E91" s="6"/>
      <c r="F91" s="6"/>
      <c r="G91" s="6"/>
      <c r="H91" s="6"/>
      <c r="I91" s="6"/>
      <c r="J91" s="6"/>
      <c r="K91" s="7"/>
      <c r="L91" s="36"/>
      <c r="M91" s="37"/>
      <c r="N91" s="38"/>
      <c r="O91" s="39"/>
      <c r="P91" s="40"/>
      <c r="Q91" s="40"/>
      <c r="R91" s="41"/>
      <c r="T91" s="47"/>
    </row>
    <row r="92" spans="1:20" ht="18" customHeight="1" x14ac:dyDescent="0.25">
      <c r="A92" s="42"/>
      <c r="B92" s="4"/>
      <c r="C92" s="4"/>
      <c r="D92" s="101" t="s">
        <v>24</v>
      </c>
      <c r="E92" s="95"/>
      <c r="F92" s="95"/>
      <c r="G92" s="95"/>
      <c r="H92" s="95"/>
      <c r="I92" s="95"/>
      <c r="J92" s="102"/>
      <c r="K92" s="43">
        <f>SUM(K78:K88)</f>
        <v>7</v>
      </c>
      <c r="L92" s="44">
        <f>IF(K83=0,"",K83/B75)</f>
        <v>0.54545454545454541</v>
      </c>
      <c r="M92" s="44">
        <f>IF(K92=0,"",K92/B75)</f>
        <v>0.63636363636363635</v>
      </c>
      <c r="N92" s="45">
        <f>IF(K83=0,"0%",M92-L92)</f>
        <v>9.0909090909090939E-2</v>
      </c>
      <c r="O92" s="3"/>
      <c r="P92" s="4"/>
      <c r="Q92" s="46"/>
      <c r="R92" s="3"/>
      <c r="T92" s="47"/>
    </row>
    <row r="93" spans="1:20" ht="15.75" customHeight="1" x14ac:dyDescent="0.25">
      <c r="T93" s="47"/>
    </row>
    <row r="94" spans="1:20" ht="15.75" customHeight="1" x14ac:dyDescent="0.25">
      <c r="T94" s="49"/>
    </row>
    <row r="95" spans="1:20" ht="26.25" customHeight="1" x14ac:dyDescent="0.4">
      <c r="B95" s="1" t="s">
        <v>0</v>
      </c>
      <c r="C95" s="1"/>
      <c r="D95" s="1"/>
      <c r="E95" s="1"/>
      <c r="F95" s="1"/>
      <c r="G95" s="1"/>
      <c r="H95" s="1"/>
      <c r="I95" s="1"/>
      <c r="K95" s="2"/>
      <c r="L95" s="2" t="s">
        <v>28</v>
      </c>
      <c r="M95" s="3"/>
      <c r="N95" s="3"/>
      <c r="O95" s="4"/>
      <c r="P95" s="3"/>
      <c r="Q95" s="4"/>
      <c r="R95" s="4"/>
      <c r="S95" s="4"/>
      <c r="T95" s="47"/>
    </row>
    <row r="96" spans="1:20" ht="20.25" customHeight="1" x14ac:dyDescent="0.25">
      <c r="A96" s="93" t="s">
        <v>2</v>
      </c>
      <c r="B96" s="94" t="s">
        <v>3</v>
      </c>
      <c r="C96" s="95"/>
      <c r="D96" s="95"/>
      <c r="E96" s="95"/>
      <c r="F96" s="95"/>
      <c r="G96" s="95"/>
      <c r="H96" s="95"/>
      <c r="I96" s="95"/>
      <c r="J96" s="95"/>
      <c r="K96" s="96" t="s">
        <v>4</v>
      </c>
      <c r="L96" s="92" t="s">
        <v>5</v>
      </c>
      <c r="M96" s="92" t="s">
        <v>6</v>
      </c>
      <c r="N96" s="98" t="s">
        <v>7</v>
      </c>
      <c r="O96" s="92" t="s">
        <v>8</v>
      </c>
      <c r="P96" s="90" t="s">
        <v>9</v>
      </c>
      <c r="Q96" s="90" t="s">
        <v>10</v>
      </c>
      <c r="R96" s="92" t="s">
        <v>11</v>
      </c>
      <c r="T96" s="47"/>
    </row>
    <row r="97" spans="1:20" ht="15.75" customHeight="1" x14ac:dyDescent="0.25">
      <c r="A97" s="91"/>
      <c r="B97" s="5" t="s">
        <v>12</v>
      </c>
      <c r="C97" s="5" t="s">
        <v>13</v>
      </c>
      <c r="D97" s="5" t="s">
        <v>14</v>
      </c>
      <c r="E97" s="5" t="s">
        <v>15</v>
      </c>
      <c r="F97" s="5" t="s">
        <v>16</v>
      </c>
      <c r="G97" s="5" t="s">
        <v>17</v>
      </c>
      <c r="H97" s="5" t="s">
        <v>18</v>
      </c>
      <c r="I97" s="5" t="s">
        <v>19</v>
      </c>
      <c r="J97" s="5" t="s">
        <v>20</v>
      </c>
      <c r="K97" s="97"/>
      <c r="L97" s="91"/>
      <c r="M97" s="91"/>
      <c r="N97" s="91"/>
      <c r="O97" s="91"/>
      <c r="P97" s="91"/>
      <c r="Q97" s="91"/>
      <c r="R97" s="91"/>
      <c r="T97" s="47"/>
    </row>
    <row r="98" spans="1:20" ht="15.75" customHeight="1" x14ac:dyDescent="0.25">
      <c r="A98" s="5">
        <v>1502</v>
      </c>
      <c r="B98" s="48">
        <v>26</v>
      </c>
      <c r="C98" s="48"/>
      <c r="D98" s="48"/>
      <c r="E98" s="48"/>
      <c r="F98" s="48"/>
      <c r="G98" s="6"/>
      <c r="H98" s="6"/>
      <c r="I98" s="6"/>
      <c r="J98" s="6"/>
      <c r="K98" s="7"/>
      <c r="L98" s="8"/>
      <c r="M98" s="9"/>
      <c r="N98" s="10"/>
      <c r="O98" s="11"/>
      <c r="P98" s="12">
        <f>B98</f>
        <v>26</v>
      </c>
      <c r="Q98" s="13"/>
      <c r="R98" s="11"/>
      <c r="T98" s="47"/>
    </row>
    <row r="99" spans="1:20" ht="15.75" customHeight="1" x14ac:dyDescent="0.25">
      <c r="A99" s="5">
        <v>1601</v>
      </c>
      <c r="B99" s="48"/>
      <c r="C99" s="48">
        <v>21</v>
      </c>
      <c r="D99" s="48"/>
      <c r="E99" s="48"/>
      <c r="F99" s="48"/>
      <c r="G99" s="6"/>
      <c r="H99" s="6"/>
      <c r="I99" s="6"/>
      <c r="J99" s="6"/>
      <c r="K99" s="7"/>
      <c r="L99" s="14"/>
      <c r="M99" s="15"/>
      <c r="N99" s="16"/>
      <c r="O99" s="17">
        <f>IF(C99=0,"",C99/B98)</f>
        <v>0.80769230769230771</v>
      </c>
      <c r="P99" s="18">
        <v>21</v>
      </c>
      <c r="Q99" s="19">
        <f t="shared" ref="Q99:Q106" si="8">IF(P99=0,"",P99/P98)</f>
        <v>0.80769230769230771</v>
      </c>
      <c r="R99" s="19">
        <f t="shared" ref="R99:R106" si="9">IF(P99=0,"",100%-Q99)</f>
        <v>0.19230769230769229</v>
      </c>
      <c r="T99" s="47"/>
    </row>
    <row r="100" spans="1:20" ht="15.75" customHeight="1" x14ac:dyDescent="0.25">
      <c r="A100" s="5">
        <v>1602</v>
      </c>
      <c r="B100" s="48"/>
      <c r="C100" s="48"/>
      <c r="D100" s="48">
        <v>16</v>
      </c>
      <c r="E100" s="48"/>
      <c r="F100" s="48"/>
      <c r="G100" s="6"/>
      <c r="H100" s="6"/>
      <c r="I100" s="6"/>
      <c r="J100" s="6"/>
      <c r="K100" s="7"/>
      <c r="L100" s="14"/>
      <c r="M100" s="15"/>
      <c r="N100" s="16"/>
      <c r="O100" s="17">
        <f>IF(D100=0,"",D100/C99)</f>
        <v>0.76190476190476186</v>
      </c>
      <c r="P100" s="18">
        <v>20</v>
      </c>
      <c r="Q100" s="19">
        <f t="shared" si="8"/>
        <v>0.95238095238095233</v>
      </c>
      <c r="R100" s="19">
        <f t="shared" si="9"/>
        <v>4.7619047619047672E-2</v>
      </c>
      <c r="S100" s="20">
        <f>P100/P98</f>
        <v>0.76923076923076927</v>
      </c>
      <c r="T100" s="47"/>
    </row>
    <row r="101" spans="1:20" ht="15.75" customHeight="1" x14ac:dyDescent="0.25">
      <c r="A101" s="5">
        <v>1701</v>
      </c>
      <c r="B101" s="48"/>
      <c r="C101" s="48"/>
      <c r="D101" s="48"/>
      <c r="E101" s="48">
        <v>14</v>
      </c>
      <c r="F101" s="48"/>
      <c r="G101" s="6"/>
      <c r="H101" s="6"/>
      <c r="I101" s="6"/>
      <c r="J101" s="6"/>
      <c r="K101" s="7"/>
      <c r="L101" s="14"/>
      <c r="M101" s="15"/>
      <c r="N101" s="16"/>
      <c r="O101" s="17">
        <f>IF(E101=0,"",E101/D100)</f>
        <v>0.875</v>
      </c>
      <c r="P101" s="18">
        <v>19</v>
      </c>
      <c r="Q101" s="19">
        <f t="shared" si="8"/>
        <v>0.95</v>
      </c>
      <c r="R101" s="19">
        <f t="shared" si="9"/>
        <v>5.0000000000000044E-2</v>
      </c>
      <c r="T101" s="47"/>
    </row>
    <row r="102" spans="1:20" ht="15.75" customHeight="1" x14ac:dyDescent="0.25">
      <c r="A102" s="5">
        <v>1702</v>
      </c>
      <c r="B102" s="6"/>
      <c r="C102" s="6"/>
      <c r="D102" s="6"/>
      <c r="E102" s="6"/>
      <c r="F102" s="6">
        <v>8</v>
      </c>
      <c r="G102" s="6"/>
      <c r="H102" s="6"/>
      <c r="I102" s="6"/>
      <c r="J102" s="6"/>
      <c r="K102" s="7"/>
      <c r="L102" s="14"/>
      <c r="M102" s="15"/>
      <c r="N102" s="16"/>
      <c r="O102" s="17">
        <f>IF(F102=0,"",F102/E101)</f>
        <v>0.5714285714285714</v>
      </c>
      <c r="P102" s="18">
        <v>19</v>
      </c>
      <c r="Q102" s="19">
        <f t="shared" si="8"/>
        <v>1</v>
      </c>
      <c r="R102" s="19">
        <f t="shared" si="9"/>
        <v>0</v>
      </c>
      <c r="T102" s="47"/>
    </row>
    <row r="103" spans="1:20" ht="15.75" customHeight="1" x14ac:dyDescent="0.25">
      <c r="A103" s="5">
        <v>1801</v>
      </c>
      <c r="B103" s="6"/>
      <c r="C103" s="6"/>
      <c r="D103" s="6"/>
      <c r="E103" s="6"/>
      <c r="F103" s="6"/>
      <c r="G103" s="6">
        <v>9</v>
      </c>
      <c r="H103" s="6"/>
      <c r="I103" s="6"/>
      <c r="J103" s="6"/>
      <c r="K103" s="7"/>
      <c r="L103" s="14"/>
      <c r="M103" s="15"/>
      <c r="N103" s="16"/>
      <c r="O103" s="17">
        <f>IF(G103=0,"",G103/F102)</f>
        <v>1.125</v>
      </c>
      <c r="P103" s="18">
        <v>14</v>
      </c>
      <c r="Q103" s="19">
        <f t="shared" si="8"/>
        <v>0.73684210526315785</v>
      </c>
      <c r="R103" s="19">
        <f t="shared" si="9"/>
        <v>0.26315789473684215</v>
      </c>
      <c r="T103" s="47"/>
    </row>
    <row r="104" spans="1:20" ht="15.75" customHeight="1" x14ac:dyDescent="0.25">
      <c r="A104" s="5">
        <v>1802</v>
      </c>
      <c r="B104" s="6"/>
      <c r="C104" s="6"/>
      <c r="D104" s="6"/>
      <c r="E104" s="6"/>
      <c r="F104" s="6"/>
      <c r="G104" s="6"/>
      <c r="H104" s="6">
        <v>9</v>
      </c>
      <c r="I104" s="6"/>
      <c r="J104" s="6"/>
      <c r="K104" s="7"/>
      <c r="L104" s="14"/>
      <c r="M104" s="15"/>
      <c r="N104" s="16"/>
      <c r="O104" s="17">
        <f>IF(H104=0,"",H104/G103)</f>
        <v>1</v>
      </c>
      <c r="P104" s="18">
        <v>12</v>
      </c>
      <c r="Q104" s="19">
        <f t="shared" si="8"/>
        <v>0.8571428571428571</v>
      </c>
      <c r="R104" s="19">
        <f t="shared" si="9"/>
        <v>0.1428571428571429</v>
      </c>
      <c r="T104" s="47"/>
    </row>
    <row r="105" spans="1:20" ht="15.75" customHeight="1" x14ac:dyDescent="0.25">
      <c r="A105" s="5">
        <v>1901</v>
      </c>
      <c r="B105" s="6"/>
      <c r="C105" s="6"/>
      <c r="D105" s="6"/>
      <c r="E105" s="6"/>
      <c r="F105" s="6"/>
      <c r="G105" s="6"/>
      <c r="H105" s="6"/>
      <c r="I105" s="6">
        <v>9</v>
      </c>
      <c r="J105" s="6"/>
      <c r="K105" s="7"/>
      <c r="L105" s="14"/>
      <c r="M105" s="15"/>
      <c r="N105" s="16"/>
      <c r="O105" s="17">
        <f>IF(I105=0,"",I105/H104)</f>
        <v>1</v>
      </c>
      <c r="P105" s="18">
        <v>12</v>
      </c>
      <c r="Q105" s="19">
        <f t="shared" si="8"/>
        <v>1</v>
      </c>
      <c r="R105" s="19">
        <f t="shared" si="9"/>
        <v>0</v>
      </c>
      <c r="T105" s="47"/>
    </row>
    <row r="106" spans="1:20" ht="15.75" customHeight="1" x14ac:dyDescent="0.25">
      <c r="A106" s="5">
        <v>1902</v>
      </c>
      <c r="B106" s="6"/>
      <c r="C106" s="6"/>
      <c r="D106" s="6"/>
      <c r="E106" s="6"/>
      <c r="F106" s="6"/>
      <c r="G106" s="6"/>
      <c r="H106" s="6"/>
      <c r="I106" s="6"/>
      <c r="J106" s="6">
        <v>9</v>
      </c>
      <c r="K106" s="7">
        <v>6</v>
      </c>
      <c r="L106" s="14"/>
      <c r="M106" s="15"/>
      <c r="N106" s="16"/>
      <c r="O106" s="17">
        <f>IF(J106=0,"",J106/I105)</f>
        <v>1</v>
      </c>
      <c r="P106" s="18">
        <v>12</v>
      </c>
      <c r="Q106" s="19">
        <f t="shared" si="8"/>
        <v>1</v>
      </c>
      <c r="R106" s="19">
        <f t="shared" si="9"/>
        <v>0</v>
      </c>
      <c r="T106" s="47"/>
    </row>
    <row r="107" spans="1:20" ht="15.75" customHeight="1" x14ac:dyDescent="0.25">
      <c r="A107" s="5">
        <v>2001</v>
      </c>
      <c r="B107" s="6"/>
      <c r="C107" s="6"/>
      <c r="D107" s="6"/>
      <c r="E107" s="6"/>
      <c r="F107" s="6"/>
      <c r="G107" s="6"/>
      <c r="H107" s="6"/>
      <c r="I107" s="6"/>
      <c r="J107" s="6">
        <v>4</v>
      </c>
      <c r="K107" s="7">
        <v>2</v>
      </c>
      <c r="L107" s="14"/>
      <c r="M107" s="15"/>
      <c r="N107" s="16"/>
      <c r="O107" s="17"/>
      <c r="P107" s="18">
        <v>5</v>
      </c>
      <c r="Q107" s="19"/>
      <c r="R107" s="19"/>
      <c r="T107" s="47"/>
    </row>
    <row r="108" spans="1:20" ht="15.75" customHeight="1" x14ac:dyDescent="0.25">
      <c r="A108" s="5">
        <v>2002</v>
      </c>
      <c r="B108" s="6"/>
      <c r="C108" s="6"/>
      <c r="D108" s="6"/>
      <c r="E108" s="6"/>
      <c r="F108" s="6"/>
      <c r="G108" s="6"/>
      <c r="H108" s="6"/>
      <c r="I108" s="6"/>
      <c r="J108" s="6">
        <v>3</v>
      </c>
      <c r="K108" s="7">
        <v>2</v>
      </c>
      <c r="L108" s="14"/>
      <c r="M108" s="15"/>
      <c r="N108" s="21"/>
      <c r="O108" s="22"/>
      <c r="P108" s="23">
        <v>3</v>
      </c>
      <c r="Q108" s="24"/>
      <c r="R108" s="22"/>
      <c r="T108" s="47"/>
    </row>
    <row r="109" spans="1:20" ht="15.75" customHeight="1" x14ac:dyDescent="0.25">
      <c r="A109" s="5">
        <v>2101</v>
      </c>
      <c r="B109" s="6"/>
      <c r="C109" s="6"/>
      <c r="D109" s="6"/>
      <c r="E109" s="6"/>
      <c r="F109" s="6"/>
      <c r="G109" s="6"/>
      <c r="H109" s="6"/>
      <c r="I109" s="6"/>
      <c r="J109" s="6">
        <v>1</v>
      </c>
      <c r="K109" s="7">
        <v>1</v>
      </c>
      <c r="L109" s="14"/>
      <c r="M109" s="15"/>
      <c r="N109" s="21"/>
      <c r="O109" s="25"/>
      <c r="P109" s="23">
        <v>1</v>
      </c>
      <c r="Q109" s="26"/>
      <c r="R109" s="25"/>
      <c r="T109" s="47"/>
    </row>
    <row r="110" spans="1:20" ht="15.75" customHeight="1" x14ac:dyDescent="0.25">
      <c r="A110" s="5">
        <v>2102</v>
      </c>
      <c r="B110" s="6"/>
      <c r="C110" s="6"/>
      <c r="D110" s="6"/>
      <c r="E110" s="6"/>
      <c r="F110" s="6"/>
      <c r="G110" s="6"/>
      <c r="H110" s="6"/>
      <c r="I110" s="6"/>
      <c r="J110" s="6"/>
      <c r="K110" s="7"/>
      <c r="L110" s="14"/>
      <c r="M110" s="15"/>
      <c r="N110" s="21"/>
      <c r="O110" s="25"/>
      <c r="P110" s="23"/>
      <c r="Q110" s="26"/>
      <c r="R110" s="25"/>
      <c r="T110" s="47"/>
    </row>
    <row r="111" spans="1:20" ht="15.75" customHeight="1" x14ac:dyDescent="0.25">
      <c r="A111" s="5">
        <v>2201</v>
      </c>
      <c r="B111" s="6"/>
      <c r="C111" s="6"/>
      <c r="D111" s="6"/>
      <c r="E111" s="6"/>
      <c r="F111" s="6"/>
      <c r="G111" s="6"/>
      <c r="H111" s="6"/>
      <c r="I111" s="6"/>
      <c r="J111" s="6"/>
      <c r="K111" s="7"/>
      <c r="L111" s="14"/>
      <c r="M111" s="15"/>
      <c r="N111" s="21"/>
      <c r="O111" s="15"/>
      <c r="P111" s="21"/>
      <c r="Q111" s="27"/>
      <c r="R111" s="25"/>
      <c r="T111" s="47"/>
    </row>
    <row r="112" spans="1:20" ht="15.75" customHeight="1" x14ac:dyDescent="0.25">
      <c r="A112" s="5">
        <v>2202</v>
      </c>
      <c r="B112" s="6"/>
      <c r="C112" s="6"/>
      <c r="D112" s="6"/>
      <c r="E112" s="6"/>
      <c r="F112" s="6"/>
      <c r="G112" s="6"/>
      <c r="H112" s="6"/>
      <c r="I112" s="6"/>
      <c r="J112" s="6"/>
      <c r="K112" s="7"/>
      <c r="L112" s="14"/>
      <c r="M112" s="15"/>
      <c r="N112" s="21"/>
      <c r="O112" s="28" t="s">
        <v>21</v>
      </c>
      <c r="P112" s="29">
        <v>9</v>
      </c>
      <c r="Q112" s="30">
        <f>K115</f>
        <v>11</v>
      </c>
      <c r="R112" s="31" t="s">
        <v>4</v>
      </c>
      <c r="T112" s="47"/>
    </row>
    <row r="113" spans="1:20" ht="15.75" customHeight="1" x14ac:dyDescent="0.25">
      <c r="A113" s="5">
        <v>2301</v>
      </c>
      <c r="B113" s="6"/>
      <c r="C113" s="6"/>
      <c r="D113" s="6"/>
      <c r="E113" s="6"/>
      <c r="F113" s="6"/>
      <c r="G113" s="6"/>
      <c r="H113" s="6"/>
      <c r="I113" s="6"/>
      <c r="J113" s="6"/>
      <c r="K113" s="7"/>
      <c r="L113" s="14"/>
      <c r="M113" s="15"/>
      <c r="N113" s="21"/>
      <c r="O113" s="32" t="s">
        <v>22</v>
      </c>
      <c r="P113" s="33">
        <f>IF(P112/B98=0,"",P112/B98)</f>
        <v>0.34615384615384615</v>
      </c>
      <c r="Q113" s="34">
        <f>IF(P112/Q112=0,"",P112/Q112)</f>
        <v>0.81818181818181823</v>
      </c>
      <c r="R113" s="35" t="s">
        <v>23</v>
      </c>
      <c r="T113" s="47"/>
    </row>
    <row r="114" spans="1:20" ht="15.75" customHeight="1" x14ac:dyDescent="0.25">
      <c r="A114" s="5">
        <v>2302</v>
      </c>
      <c r="B114" s="6"/>
      <c r="C114" s="6"/>
      <c r="D114" s="6"/>
      <c r="E114" s="6"/>
      <c r="F114" s="6"/>
      <c r="G114" s="6"/>
      <c r="H114" s="6"/>
      <c r="I114" s="6"/>
      <c r="J114" s="6"/>
      <c r="K114" s="7"/>
      <c r="L114" s="36"/>
      <c r="M114" s="37"/>
      <c r="N114" s="38"/>
      <c r="O114" s="39"/>
      <c r="P114" s="40"/>
      <c r="Q114" s="40"/>
      <c r="R114" s="41"/>
      <c r="T114" s="47"/>
    </row>
    <row r="115" spans="1:20" ht="18" customHeight="1" x14ac:dyDescent="0.25">
      <c r="A115" s="42"/>
      <c r="B115" s="4"/>
      <c r="C115" s="4"/>
      <c r="D115" s="101" t="s">
        <v>24</v>
      </c>
      <c r="E115" s="95"/>
      <c r="F115" s="95"/>
      <c r="G115" s="95"/>
      <c r="H115" s="95"/>
      <c r="I115" s="95"/>
      <c r="J115" s="102"/>
      <c r="K115" s="43">
        <f>SUM(K101:K111)</f>
        <v>11</v>
      </c>
      <c r="L115" s="44">
        <f>IF(K106=0,"",K106/B98)</f>
        <v>0.23076923076923078</v>
      </c>
      <c r="M115" s="44">
        <f>IF(K115=0,"",K115/B98)</f>
        <v>0.42307692307692307</v>
      </c>
      <c r="N115" s="45">
        <f>IF(K106=0,"0%",M115-L115)</f>
        <v>0.19230769230769229</v>
      </c>
      <c r="O115" s="3"/>
      <c r="P115" s="4"/>
      <c r="Q115" s="46"/>
      <c r="R115" s="3"/>
      <c r="T115" s="47"/>
    </row>
    <row r="116" spans="1:20" ht="15.75" customHeight="1" x14ac:dyDescent="0.25">
      <c r="T116" s="47"/>
    </row>
    <row r="117" spans="1:20" ht="15.75" customHeight="1" x14ac:dyDescent="0.25">
      <c r="T117" s="47"/>
    </row>
    <row r="118" spans="1:20" ht="26.25" customHeight="1" x14ac:dyDescent="0.4">
      <c r="B118" s="1" t="s">
        <v>0</v>
      </c>
      <c r="C118" s="1"/>
      <c r="D118" s="1"/>
      <c r="E118" s="1"/>
      <c r="F118" s="1"/>
      <c r="G118" s="1"/>
      <c r="H118" s="1"/>
      <c r="I118" s="1"/>
      <c r="K118" s="2"/>
      <c r="L118" s="2" t="s">
        <v>29</v>
      </c>
      <c r="M118" s="3"/>
      <c r="N118" s="3"/>
      <c r="O118" s="4"/>
      <c r="P118" s="3"/>
      <c r="Q118" s="4"/>
      <c r="R118" s="4"/>
      <c r="S118" s="4"/>
    </row>
    <row r="119" spans="1:20" ht="20.25" customHeight="1" x14ac:dyDescent="0.25">
      <c r="A119" s="93" t="s">
        <v>2</v>
      </c>
      <c r="B119" s="94" t="s">
        <v>3</v>
      </c>
      <c r="C119" s="95"/>
      <c r="D119" s="95"/>
      <c r="E119" s="95"/>
      <c r="F119" s="95"/>
      <c r="G119" s="95"/>
      <c r="H119" s="95"/>
      <c r="I119" s="95"/>
      <c r="J119" s="95"/>
      <c r="K119" s="96" t="s">
        <v>4</v>
      </c>
      <c r="L119" s="92" t="s">
        <v>5</v>
      </c>
      <c r="M119" s="92" t="s">
        <v>6</v>
      </c>
      <c r="N119" s="98" t="s">
        <v>7</v>
      </c>
      <c r="O119" s="92" t="s">
        <v>8</v>
      </c>
      <c r="P119" s="90" t="s">
        <v>9</v>
      </c>
      <c r="Q119" s="90" t="s">
        <v>10</v>
      </c>
      <c r="R119" s="92" t="s">
        <v>11</v>
      </c>
    </row>
    <row r="120" spans="1:20" ht="15.75" customHeight="1" x14ac:dyDescent="0.25">
      <c r="A120" s="91"/>
      <c r="B120" s="5" t="s">
        <v>12</v>
      </c>
      <c r="C120" s="5" t="s">
        <v>13</v>
      </c>
      <c r="D120" s="5" t="s">
        <v>14</v>
      </c>
      <c r="E120" s="5" t="s">
        <v>15</v>
      </c>
      <c r="F120" s="5" t="s">
        <v>16</v>
      </c>
      <c r="G120" s="5" t="s">
        <v>17</v>
      </c>
      <c r="H120" s="5" t="s">
        <v>18</v>
      </c>
      <c r="I120" s="5" t="s">
        <v>19</v>
      </c>
      <c r="J120" s="5" t="s">
        <v>20</v>
      </c>
      <c r="K120" s="97"/>
      <c r="L120" s="91"/>
      <c r="M120" s="91"/>
      <c r="N120" s="91"/>
      <c r="O120" s="91"/>
      <c r="P120" s="91"/>
      <c r="Q120" s="91"/>
      <c r="R120" s="91"/>
    </row>
    <row r="121" spans="1:20" ht="15.75" customHeight="1" x14ac:dyDescent="0.25">
      <c r="A121" s="5">
        <v>1601</v>
      </c>
      <c r="B121" s="48">
        <v>10</v>
      </c>
      <c r="C121" s="48"/>
      <c r="D121" s="48"/>
      <c r="E121" s="48"/>
      <c r="F121" s="48"/>
      <c r="G121" s="6"/>
      <c r="H121" s="6"/>
      <c r="I121" s="6"/>
      <c r="J121" s="6"/>
      <c r="K121" s="7"/>
      <c r="L121" s="8"/>
      <c r="M121" s="9"/>
      <c r="N121" s="10"/>
      <c r="O121" s="11"/>
      <c r="P121" s="12">
        <f>B121</f>
        <v>10</v>
      </c>
      <c r="Q121" s="13"/>
      <c r="R121" s="11"/>
    </row>
    <row r="122" spans="1:20" ht="15.75" customHeight="1" x14ac:dyDescent="0.25">
      <c r="A122" s="5">
        <v>1602</v>
      </c>
      <c r="B122" s="48"/>
      <c r="C122" s="48">
        <v>7</v>
      </c>
      <c r="D122" s="48"/>
      <c r="E122" s="48"/>
      <c r="F122" s="48"/>
      <c r="G122" s="6"/>
      <c r="H122" s="6"/>
      <c r="I122" s="6"/>
      <c r="J122" s="6"/>
      <c r="K122" s="7"/>
      <c r="L122" s="14"/>
      <c r="M122" s="15"/>
      <c r="N122" s="16"/>
      <c r="O122" s="17">
        <f>IF(C122=0,"",C122/B121)</f>
        <v>0.7</v>
      </c>
      <c r="P122" s="18">
        <v>7</v>
      </c>
      <c r="Q122" s="19">
        <f t="shared" ref="Q122:Q129" si="10">IF(P122=0,"",P122/P121)</f>
        <v>0.7</v>
      </c>
      <c r="R122" s="19">
        <f t="shared" ref="R122:R129" si="11">IF(P122=0,"",100%-Q122)</f>
        <v>0.30000000000000004</v>
      </c>
    </row>
    <row r="123" spans="1:20" ht="15.75" customHeight="1" x14ac:dyDescent="0.25">
      <c r="A123" s="5">
        <v>1701</v>
      </c>
      <c r="B123" s="48"/>
      <c r="C123" s="48"/>
      <c r="D123" s="48">
        <v>6</v>
      </c>
      <c r="E123" s="48"/>
      <c r="F123" s="48"/>
      <c r="G123" s="6"/>
      <c r="H123" s="6"/>
      <c r="I123" s="6"/>
      <c r="J123" s="6"/>
      <c r="K123" s="7"/>
      <c r="L123" s="14"/>
      <c r="M123" s="15"/>
      <c r="N123" s="16"/>
      <c r="O123" s="17">
        <f>IF(D123=0,"",D123/C122)</f>
        <v>0.8571428571428571</v>
      </c>
      <c r="P123" s="18">
        <v>7</v>
      </c>
      <c r="Q123" s="19">
        <f t="shared" si="10"/>
        <v>1</v>
      </c>
      <c r="R123" s="19">
        <f t="shared" si="11"/>
        <v>0</v>
      </c>
      <c r="S123" s="20">
        <f>P123/P121</f>
        <v>0.7</v>
      </c>
    </row>
    <row r="124" spans="1:20" ht="15.75" customHeight="1" x14ac:dyDescent="0.25">
      <c r="A124" s="5">
        <v>1702</v>
      </c>
      <c r="B124" s="48"/>
      <c r="C124" s="48"/>
      <c r="D124" s="48"/>
      <c r="E124" s="48">
        <v>5</v>
      </c>
      <c r="F124" s="48"/>
      <c r="G124" s="6"/>
      <c r="H124" s="6"/>
      <c r="I124" s="6"/>
      <c r="J124" s="6"/>
      <c r="K124" s="7"/>
      <c r="L124" s="14"/>
      <c r="M124" s="15"/>
      <c r="N124" s="16"/>
      <c r="O124" s="17">
        <f>IF(E124=0,"",E124/D123)</f>
        <v>0.83333333333333337</v>
      </c>
      <c r="P124" s="18">
        <v>7</v>
      </c>
      <c r="Q124" s="19">
        <f t="shared" si="10"/>
        <v>1</v>
      </c>
      <c r="R124" s="19">
        <f t="shared" si="11"/>
        <v>0</v>
      </c>
    </row>
    <row r="125" spans="1:20" ht="15.75" customHeight="1" x14ac:dyDescent="0.25">
      <c r="A125" s="5">
        <v>1801</v>
      </c>
      <c r="B125" s="6"/>
      <c r="C125" s="6"/>
      <c r="D125" s="6"/>
      <c r="E125" s="6"/>
      <c r="F125" s="6">
        <v>5</v>
      </c>
      <c r="G125" s="6"/>
      <c r="H125" s="6"/>
      <c r="I125" s="6"/>
      <c r="J125" s="6"/>
      <c r="K125" s="7"/>
      <c r="L125" s="14"/>
      <c r="M125" s="15"/>
      <c r="N125" s="16"/>
      <c r="O125" s="17">
        <f>IF(F125=0,"",F125/E124)</f>
        <v>1</v>
      </c>
      <c r="P125" s="18">
        <v>6</v>
      </c>
      <c r="Q125" s="19">
        <f t="shared" si="10"/>
        <v>0.8571428571428571</v>
      </c>
      <c r="R125" s="19">
        <f t="shared" si="11"/>
        <v>0.1428571428571429</v>
      </c>
    </row>
    <row r="126" spans="1:20" ht="15.75" customHeight="1" x14ac:dyDescent="0.25">
      <c r="A126" s="5">
        <v>1802</v>
      </c>
      <c r="B126" s="6"/>
      <c r="C126" s="6"/>
      <c r="D126" s="6"/>
      <c r="E126" s="6"/>
      <c r="F126" s="6"/>
      <c r="G126" s="6">
        <v>4</v>
      </c>
      <c r="H126" s="6"/>
      <c r="I126" s="6"/>
      <c r="J126" s="6"/>
      <c r="K126" s="7"/>
      <c r="L126" s="14"/>
      <c r="M126" s="15"/>
      <c r="N126" s="16"/>
      <c r="O126" s="17">
        <f>IF(G126=0,"",G126/F125)</f>
        <v>0.8</v>
      </c>
      <c r="P126" s="18">
        <v>6</v>
      </c>
      <c r="Q126" s="19">
        <f t="shared" si="10"/>
        <v>1</v>
      </c>
      <c r="R126" s="19">
        <f t="shared" si="11"/>
        <v>0</v>
      </c>
    </row>
    <row r="127" spans="1:20" ht="15.75" customHeight="1" x14ac:dyDescent="0.25">
      <c r="A127" s="5">
        <v>1901</v>
      </c>
      <c r="B127" s="6"/>
      <c r="C127" s="6"/>
      <c r="D127" s="6"/>
      <c r="E127" s="6"/>
      <c r="F127" s="6"/>
      <c r="G127" s="6"/>
      <c r="H127" s="6">
        <v>4</v>
      </c>
      <c r="I127" s="6"/>
      <c r="J127" s="6"/>
      <c r="K127" s="7"/>
      <c r="L127" s="14"/>
      <c r="M127" s="15"/>
      <c r="N127" s="16"/>
      <c r="O127" s="17">
        <f>IF(H127=0,"",H127/G126)</f>
        <v>1</v>
      </c>
      <c r="P127" s="18">
        <v>6</v>
      </c>
      <c r="Q127" s="19">
        <f t="shared" si="10"/>
        <v>1</v>
      </c>
      <c r="R127" s="19">
        <f t="shared" si="11"/>
        <v>0</v>
      </c>
    </row>
    <row r="128" spans="1:20" ht="15.75" customHeight="1" x14ac:dyDescent="0.25">
      <c r="A128" s="5">
        <v>1902</v>
      </c>
      <c r="B128" s="6"/>
      <c r="C128" s="6"/>
      <c r="D128" s="6"/>
      <c r="E128" s="6"/>
      <c r="F128" s="6"/>
      <c r="G128" s="6"/>
      <c r="H128" s="6"/>
      <c r="I128" s="6">
        <v>4</v>
      </c>
      <c r="J128" s="6"/>
      <c r="K128" s="7"/>
      <c r="L128" s="14"/>
      <c r="M128" s="15"/>
      <c r="N128" s="16"/>
      <c r="O128" s="17">
        <f>IF(I128=0,"",I128/H127)</f>
        <v>1</v>
      </c>
      <c r="P128" s="18">
        <v>6</v>
      </c>
      <c r="Q128" s="19">
        <f t="shared" si="10"/>
        <v>1</v>
      </c>
      <c r="R128" s="19">
        <f t="shared" si="11"/>
        <v>0</v>
      </c>
    </row>
    <row r="129" spans="1:19" ht="15.75" customHeight="1" x14ac:dyDescent="0.25">
      <c r="A129" s="5">
        <v>2001</v>
      </c>
      <c r="B129" s="6"/>
      <c r="C129" s="6"/>
      <c r="D129" s="6"/>
      <c r="E129" s="6"/>
      <c r="F129" s="6"/>
      <c r="G129" s="6"/>
      <c r="H129" s="6"/>
      <c r="I129" s="6"/>
      <c r="J129" s="6">
        <v>4</v>
      </c>
      <c r="K129" s="7">
        <v>2</v>
      </c>
      <c r="L129" s="14"/>
      <c r="M129" s="15"/>
      <c r="N129" s="16"/>
      <c r="O129" s="17">
        <f>IF(J129=0,"",J129/I128)</f>
        <v>1</v>
      </c>
      <c r="P129" s="18">
        <v>5</v>
      </c>
      <c r="Q129" s="19">
        <f t="shared" si="10"/>
        <v>0.83333333333333337</v>
      </c>
      <c r="R129" s="19">
        <f t="shared" si="11"/>
        <v>0.16666666666666663</v>
      </c>
    </row>
    <row r="130" spans="1:19" ht="15.75" customHeight="1" x14ac:dyDescent="0.25">
      <c r="A130" s="5">
        <v>2002</v>
      </c>
      <c r="B130" s="6"/>
      <c r="C130" s="6"/>
      <c r="D130" s="6"/>
      <c r="E130" s="6"/>
      <c r="F130" s="6"/>
      <c r="G130" s="6"/>
      <c r="H130" s="6"/>
      <c r="I130" s="6"/>
      <c r="J130" s="6">
        <v>3</v>
      </c>
      <c r="K130" s="7">
        <v>2</v>
      </c>
      <c r="L130" s="14"/>
      <c r="M130" s="15"/>
      <c r="N130" s="16"/>
      <c r="O130" s="17"/>
      <c r="P130" s="18">
        <v>3</v>
      </c>
      <c r="Q130" s="19"/>
      <c r="R130" s="19"/>
    </row>
    <row r="131" spans="1:19" ht="15.75" customHeight="1" x14ac:dyDescent="0.25">
      <c r="A131" s="5">
        <v>2101</v>
      </c>
      <c r="B131" s="6"/>
      <c r="C131" s="6"/>
      <c r="D131" s="6"/>
      <c r="E131" s="6"/>
      <c r="F131" s="6"/>
      <c r="G131" s="6"/>
      <c r="H131" s="6"/>
      <c r="I131" s="6"/>
      <c r="J131" s="6">
        <v>1</v>
      </c>
      <c r="K131" s="7">
        <v>1</v>
      </c>
      <c r="L131" s="14"/>
      <c r="M131" s="15"/>
      <c r="N131" s="21"/>
      <c r="O131" s="22"/>
      <c r="P131" s="23">
        <v>1</v>
      </c>
      <c r="Q131" s="24"/>
      <c r="R131" s="22"/>
    </row>
    <row r="132" spans="1:19" ht="15.75" customHeight="1" x14ac:dyDescent="0.25">
      <c r="A132" s="5">
        <v>2102</v>
      </c>
      <c r="B132" s="6"/>
      <c r="C132" s="6"/>
      <c r="D132" s="6"/>
      <c r="E132" s="6"/>
      <c r="F132" s="6"/>
      <c r="G132" s="6"/>
      <c r="H132" s="6"/>
      <c r="I132" s="6"/>
      <c r="J132" s="6"/>
      <c r="K132" s="7"/>
      <c r="L132" s="14"/>
      <c r="M132" s="15"/>
      <c r="N132" s="21"/>
      <c r="O132" s="25"/>
      <c r="P132" s="23"/>
      <c r="Q132" s="26"/>
      <c r="R132" s="25"/>
    </row>
    <row r="133" spans="1:19" ht="15.75" customHeight="1" x14ac:dyDescent="0.25">
      <c r="A133" s="5">
        <v>2201</v>
      </c>
      <c r="B133" s="6"/>
      <c r="C133" s="6"/>
      <c r="D133" s="6"/>
      <c r="E133" s="6"/>
      <c r="F133" s="6"/>
      <c r="G133" s="6"/>
      <c r="H133" s="6"/>
      <c r="I133" s="6"/>
      <c r="J133" s="6"/>
      <c r="K133" s="7"/>
      <c r="L133" s="14"/>
      <c r="M133" s="15"/>
      <c r="N133" s="21"/>
      <c r="O133" s="25"/>
      <c r="P133" s="23"/>
      <c r="Q133" s="26"/>
      <c r="R133" s="25"/>
    </row>
    <row r="134" spans="1:19" ht="15.75" customHeight="1" x14ac:dyDescent="0.25">
      <c r="A134" s="5">
        <v>2202</v>
      </c>
      <c r="B134" s="6"/>
      <c r="C134" s="6"/>
      <c r="D134" s="6"/>
      <c r="E134" s="6"/>
      <c r="F134" s="6"/>
      <c r="G134" s="6"/>
      <c r="H134" s="6"/>
      <c r="I134" s="6"/>
      <c r="J134" s="6"/>
      <c r="K134" s="7"/>
      <c r="L134" s="14"/>
      <c r="M134" s="15"/>
      <c r="N134" s="21"/>
      <c r="O134" s="15"/>
      <c r="P134" s="21"/>
      <c r="Q134" s="27"/>
      <c r="R134" s="25"/>
    </row>
    <row r="135" spans="1:19" ht="15.75" customHeight="1" x14ac:dyDescent="0.25">
      <c r="A135" s="5">
        <v>2301</v>
      </c>
      <c r="B135" s="6"/>
      <c r="C135" s="6"/>
      <c r="D135" s="6"/>
      <c r="E135" s="6"/>
      <c r="F135" s="6"/>
      <c r="G135" s="6"/>
      <c r="H135" s="6"/>
      <c r="I135" s="6"/>
      <c r="J135" s="6"/>
      <c r="K135" s="7"/>
      <c r="L135" s="14"/>
      <c r="M135" s="15"/>
      <c r="N135" s="21"/>
      <c r="O135" s="28" t="s">
        <v>21</v>
      </c>
      <c r="P135" s="29">
        <v>4</v>
      </c>
      <c r="Q135" s="30">
        <f>IF(SUM(K123:K131)=0,"",SUM(K123:K131))</f>
        <v>5</v>
      </c>
      <c r="R135" s="31" t="s">
        <v>4</v>
      </c>
    </row>
    <row r="136" spans="1:19" ht="15.75" customHeight="1" x14ac:dyDescent="0.25">
      <c r="A136" s="5">
        <v>2302</v>
      </c>
      <c r="B136" s="6"/>
      <c r="C136" s="6"/>
      <c r="D136" s="6"/>
      <c r="E136" s="6"/>
      <c r="F136" s="6"/>
      <c r="G136" s="6"/>
      <c r="H136" s="6"/>
      <c r="I136" s="6"/>
      <c r="J136" s="6"/>
      <c r="K136" s="7"/>
      <c r="L136" s="14"/>
      <c r="M136" s="15"/>
      <c r="N136" s="21"/>
      <c r="O136" s="32" t="s">
        <v>22</v>
      </c>
      <c r="P136" s="33">
        <f>IF(P135/B121=0,"",P135/B121)</f>
        <v>0.4</v>
      </c>
      <c r="Q136" s="34">
        <f>IF(P135/Q135=0,"",P135/Q135)</f>
        <v>0.8</v>
      </c>
      <c r="R136" s="35" t="s">
        <v>23</v>
      </c>
    </row>
    <row r="137" spans="1:19" ht="15.75" customHeight="1" x14ac:dyDescent="0.25">
      <c r="A137" s="5">
        <v>2401</v>
      </c>
      <c r="B137" s="6"/>
      <c r="C137" s="6"/>
      <c r="D137" s="6"/>
      <c r="E137" s="6"/>
      <c r="F137" s="6"/>
      <c r="G137" s="6"/>
      <c r="H137" s="6"/>
      <c r="I137" s="6"/>
      <c r="J137" s="6"/>
      <c r="K137" s="7"/>
      <c r="L137" s="36"/>
      <c r="M137" s="37"/>
      <c r="N137" s="38"/>
      <c r="O137" s="39"/>
      <c r="P137" s="40"/>
      <c r="Q137" s="40"/>
      <c r="R137" s="41"/>
    </row>
    <row r="138" spans="1:19" ht="18" customHeight="1" x14ac:dyDescent="0.25">
      <c r="A138" s="42"/>
      <c r="B138" s="4"/>
      <c r="C138" s="4"/>
      <c r="D138" s="101" t="s">
        <v>24</v>
      </c>
      <c r="E138" s="95"/>
      <c r="F138" s="95"/>
      <c r="G138" s="95"/>
      <c r="H138" s="95"/>
      <c r="I138" s="95"/>
      <c r="J138" s="102"/>
      <c r="K138" s="43">
        <f>SUM(K124:K134)</f>
        <v>5</v>
      </c>
      <c r="L138" s="44">
        <f>IF(K129=0,"",K129/B121)</f>
        <v>0.2</v>
      </c>
      <c r="M138" s="44">
        <f>IF(K138=0,"",K138/B121)</f>
        <v>0.5</v>
      </c>
      <c r="N138" s="45">
        <f>IF(K129=0,"0%",M138-L138)</f>
        <v>0.3</v>
      </c>
      <c r="O138" s="3"/>
      <c r="P138" s="4"/>
      <c r="Q138" s="46"/>
      <c r="R138" s="3"/>
    </row>
    <row r="139" spans="1:19" ht="15.75" customHeight="1" x14ac:dyDescent="0.25"/>
    <row r="140" spans="1:19" ht="15.75" customHeight="1" x14ac:dyDescent="0.25"/>
    <row r="141" spans="1:19" ht="26.25" customHeight="1" x14ac:dyDescent="0.4">
      <c r="B141" s="1" t="s">
        <v>0</v>
      </c>
      <c r="C141" s="1"/>
      <c r="D141" s="1"/>
      <c r="E141" s="1"/>
      <c r="F141" s="1"/>
      <c r="G141" s="1"/>
      <c r="H141" s="1"/>
      <c r="I141" s="1"/>
      <c r="K141" s="2"/>
      <c r="L141" s="2" t="s">
        <v>30</v>
      </c>
      <c r="M141" s="3"/>
      <c r="N141" s="3"/>
      <c r="O141" s="4"/>
      <c r="P141" s="3"/>
      <c r="Q141" s="4"/>
      <c r="R141" s="4"/>
      <c r="S141" s="4"/>
    </row>
    <row r="142" spans="1:19" ht="20.25" customHeight="1" x14ac:dyDescent="0.25">
      <c r="A142" s="93" t="s">
        <v>2</v>
      </c>
      <c r="B142" s="94" t="s">
        <v>3</v>
      </c>
      <c r="C142" s="95"/>
      <c r="D142" s="95"/>
      <c r="E142" s="95"/>
      <c r="F142" s="95"/>
      <c r="G142" s="95"/>
      <c r="H142" s="95"/>
      <c r="I142" s="95"/>
      <c r="J142" s="95"/>
      <c r="K142" s="96" t="s">
        <v>4</v>
      </c>
      <c r="L142" s="92" t="s">
        <v>5</v>
      </c>
      <c r="M142" s="92" t="s">
        <v>6</v>
      </c>
      <c r="N142" s="98" t="s">
        <v>7</v>
      </c>
      <c r="O142" s="92" t="s">
        <v>8</v>
      </c>
      <c r="P142" s="90" t="s">
        <v>9</v>
      </c>
      <c r="Q142" s="90" t="s">
        <v>10</v>
      </c>
      <c r="R142" s="92" t="s">
        <v>11</v>
      </c>
    </row>
    <row r="143" spans="1:19" ht="15.75" customHeight="1" x14ac:dyDescent="0.25">
      <c r="A143" s="91"/>
      <c r="B143" s="5" t="s">
        <v>12</v>
      </c>
      <c r="C143" s="5" t="s">
        <v>13</v>
      </c>
      <c r="D143" s="5" t="s">
        <v>14</v>
      </c>
      <c r="E143" s="5" t="s">
        <v>15</v>
      </c>
      <c r="F143" s="5" t="s">
        <v>16</v>
      </c>
      <c r="G143" s="5" t="s">
        <v>17</v>
      </c>
      <c r="H143" s="5" t="s">
        <v>18</v>
      </c>
      <c r="I143" s="5" t="s">
        <v>19</v>
      </c>
      <c r="J143" s="5" t="s">
        <v>20</v>
      </c>
      <c r="K143" s="97"/>
      <c r="L143" s="91"/>
      <c r="M143" s="91"/>
      <c r="N143" s="91"/>
      <c r="O143" s="91"/>
      <c r="P143" s="91"/>
      <c r="Q143" s="91"/>
      <c r="R143" s="91"/>
    </row>
    <row r="144" spans="1:19" ht="15.75" customHeight="1" x14ac:dyDescent="0.25">
      <c r="A144" s="5">
        <v>1602</v>
      </c>
      <c r="B144" s="48">
        <v>26</v>
      </c>
      <c r="C144" s="48"/>
      <c r="D144" s="48"/>
      <c r="E144" s="48"/>
      <c r="F144" s="48"/>
      <c r="G144" s="6"/>
      <c r="H144" s="6"/>
      <c r="I144" s="6"/>
      <c r="J144" s="6"/>
      <c r="K144" s="7"/>
      <c r="L144" s="8"/>
      <c r="M144" s="9"/>
      <c r="N144" s="10"/>
      <c r="O144" s="11"/>
      <c r="P144" s="12">
        <f>B144</f>
        <v>26</v>
      </c>
      <c r="Q144" s="13"/>
      <c r="R144" s="11"/>
    </row>
    <row r="145" spans="1:19" ht="15.75" customHeight="1" x14ac:dyDescent="0.25">
      <c r="A145" s="5">
        <v>1701</v>
      </c>
      <c r="B145" s="48"/>
      <c r="C145" s="48">
        <v>26</v>
      </c>
      <c r="D145" s="48"/>
      <c r="E145" s="48"/>
      <c r="F145" s="48"/>
      <c r="G145" s="6"/>
      <c r="H145" s="6"/>
      <c r="I145" s="6"/>
      <c r="J145" s="6"/>
      <c r="K145" s="7"/>
      <c r="L145" s="14"/>
      <c r="M145" s="15"/>
      <c r="N145" s="16"/>
      <c r="O145" s="17">
        <f>IF(C145=0,"",C145/B144)</f>
        <v>1</v>
      </c>
      <c r="P145" s="18">
        <v>26</v>
      </c>
      <c r="Q145" s="19">
        <f t="shared" ref="Q145:Q152" si="12">IF(P145=0,"",P145/P144)</f>
        <v>1</v>
      </c>
      <c r="R145" s="19">
        <f t="shared" ref="R145:R152" si="13">IF(P145=0,"",100%-Q145)</f>
        <v>0</v>
      </c>
    </row>
    <row r="146" spans="1:19" ht="15.75" customHeight="1" x14ac:dyDescent="0.25">
      <c r="A146" s="5">
        <v>1702</v>
      </c>
      <c r="B146" s="48"/>
      <c r="C146" s="48"/>
      <c r="D146" s="48">
        <v>18</v>
      </c>
      <c r="E146" s="48"/>
      <c r="F146" s="48"/>
      <c r="G146" s="6"/>
      <c r="H146" s="6"/>
      <c r="I146" s="6"/>
      <c r="J146" s="6"/>
      <c r="K146" s="7"/>
      <c r="L146" s="14"/>
      <c r="M146" s="15"/>
      <c r="N146" s="16"/>
      <c r="O146" s="17">
        <f>IF(D146=0,"",D146/C145)</f>
        <v>0.69230769230769229</v>
      </c>
      <c r="P146" s="18">
        <v>21</v>
      </c>
      <c r="Q146" s="19">
        <f t="shared" si="12"/>
        <v>0.80769230769230771</v>
      </c>
      <c r="R146" s="19">
        <f t="shared" si="13"/>
        <v>0.19230769230769229</v>
      </c>
      <c r="S146" s="20">
        <f>P146/P144</f>
        <v>0.80769230769230771</v>
      </c>
    </row>
    <row r="147" spans="1:19" ht="15.75" customHeight="1" x14ac:dyDescent="0.25">
      <c r="A147" s="5">
        <v>1801</v>
      </c>
      <c r="B147" s="48"/>
      <c r="C147" s="48"/>
      <c r="D147" s="48"/>
      <c r="E147" s="48">
        <v>16</v>
      </c>
      <c r="F147" s="48"/>
      <c r="G147" s="6"/>
      <c r="H147" s="6"/>
      <c r="I147" s="6"/>
      <c r="J147" s="6"/>
      <c r="K147" s="7"/>
      <c r="L147" s="14"/>
      <c r="M147" s="15"/>
      <c r="N147" s="16"/>
      <c r="O147" s="17">
        <f>IF(E147=0,"",E147/D146)</f>
        <v>0.88888888888888884</v>
      </c>
      <c r="P147" s="18">
        <v>19</v>
      </c>
      <c r="Q147" s="19">
        <f t="shared" si="12"/>
        <v>0.90476190476190477</v>
      </c>
      <c r="R147" s="19">
        <f t="shared" si="13"/>
        <v>9.5238095238095233E-2</v>
      </c>
    </row>
    <row r="148" spans="1:19" ht="15.75" customHeight="1" x14ac:dyDescent="0.25">
      <c r="A148" s="5">
        <v>1802</v>
      </c>
      <c r="B148" s="6"/>
      <c r="C148" s="6"/>
      <c r="D148" s="6"/>
      <c r="E148" s="6"/>
      <c r="F148" s="6">
        <v>12</v>
      </c>
      <c r="G148" s="6"/>
      <c r="H148" s="6"/>
      <c r="I148" s="6"/>
      <c r="J148" s="6"/>
      <c r="K148" s="7"/>
      <c r="L148" s="14"/>
      <c r="M148" s="15"/>
      <c r="N148" s="16"/>
      <c r="O148" s="17">
        <f>IF(F148=0,"",F148/E147)</f>
        <v>0.75</v>
      </c>
      <c r="P148" s="18">
        <v>13</v>
      </c>
      <c r="Q148" s="19">
        <f t="shared" si="12"/>
        <v>0.68421052631578949</v>
      </c>
      <c r="R148" s="19">
        <f t="shared" si="13"/>
        <v>0.31578947368421051</v>
      </c>
    </row>
    <row r="149" spans="1:19" ht="15.75" customHeight="1" x14ac:dyDescent="0.25">
      <c r="A149" s="5">
        <v>1901</v>
      </c>
      <c r="B149" s="6"/>
      <c r="C149" s="6"/>
      <c r="D149" s="6"/>
      <c r="E149" s="6"/>
      <c r="F149" s="6"/>
      <c r="G149" s="6">
        <v>10</v>
      </c>
      <c r="H149" s="6"/>
      <c r="I149" s="6"/>
      <c r="J149" s="6"/>
      <c r="K149" s="7"/>
      <c r="L149" s="14"/>
      <c r="M149" s="15"/>
      <c r="N149" s="16"/>
      <c r="O149" s="17">
        <f>IF(G149=0,"",G149/F148)</f>
        <v>0.83333333333333337</v>
      </c>
      <c r="P149" s="18">
        <v>11</v>
      </c>
      <c r="Q149" s="19">
        <f t="shared" si="12"/>
        <v>0.84615384615384615</v>
      </c>
      <c r="R149" s="19">
        <f t="shared" si="13"/>
        <v>0.15384615384615385</v>
      </c>
    </row>
    <row r="150" spans="1:19" ht="15.75" customHeight="1" x14ac:dyDescent="0.25">
      <c r="A150" s="5">
        <v>1902</v>
      </c>
      <c r="B150" s="6"/>
      <c r="C150" s="6"/>
      <c r="D150" s="6"/>
      <c r="E150" s="6"/>
      <c r="F150" s="6"/>
      <c r="G150" s="6"/>
      <c r="H150" s="6">
        <v>7</v>
      </c>
      <c r="I150" s="6"/>
      <c r="J150" s="6"/>
      <c r="K150" s="7"/>
      <c r="L150" s="14"/>
      <c r="M150" s="15"/>
      <c r="N150" s="16"/>
      <c r="O150" s="17">
        <f>IF(H150=0,"",H150/G149)</f>
        <v>0.7</v>
      </c>
      <c r="P150" s="18">
        <v>11</v>
      </c>
      <c r="Q150" s="19">
        <f t="shared" si="12"/>
        <v>1</v>
      </c>
      <c r="R150" s="19">
        <f t="shared" si="13"/>
        <v>0</v>
      </c>
    </row>
    <row r="151" spans="1:19" ht="15.75" customHeight="1" x14ac:dyDescent="0.25">
      <c r="A151" s="5">
        <v>2001</v>
      </c>
      <c r="B151" s="6"/>
      <c r="C151" s="6"/>
      <c r="D151" s="6"/>
      <c r="E151" s="6"/>
      <c r="F151" s="6"/>
      <c r="G151" s="6"/>
      <c r="H151" s="6"/>
      <c r="I151" s="6">
        <v>7</v>
      </c>
      <c r="J151" s="6"/>
      <c r="K151" s="7"/>
      <c r="L151" s="14"/>
      <c r="M151" s="15"/>
      <c r="N151" s="16"/>
      <c r="O151" s="17">
        <f>IF(I151=0,"",I151/H150)</f>
        <v>1</v>
      </c>
      <c r="P151" s="18">
        <v>9</v>
      </c>
      <c r="Q151" s="19">
        <f t="shared" si="12"/>
        <v>0.81818181818181823</v>
      </c>
      <c r="R151" s="19">
        <f t="shared" si="13"/>
        <v>0.18181818181818177</v>
      </c>
    </row>
    <row r="152" spans="1:19" ht="15.75" customHeight="1" x14ac:dyDescent="0.25">
      <c r="A152" s="5">
        <v>2002</v>
      </c>
      <c r="B152" s="6"/>
      <c r="C152" s="6"/>
      <c r="D152" s="6"/>
      <c r="E152" s="6"/>
      <c r="F152" s="6"/>
      <c r="G152" s="6"/>
      <c r="H152" s="6"/>
      <c r="I152" s="6"/>
      <c r="J152" s="6">
        <v>6</v>
      </c>
      <c r="K152" s="7">
        <v>3</v>
      </c>
      <c r="L152" s="14"/>
      <c r="M152" s="15"/>
      <c r="N152" s="16"/>
      <c r="O152" s="17">
        <f>IF(J152=0,"",J152/I151)</f>
        <v>0.8571428571428571</v>
      </c>
      <c r="P152" s="18">
        <v>9</v>
      </c>
      <c r="Q152" s="19">
        <f t="shared" si="12"/>
        <v>1</v>
      </c>
      <c r="R152" s="19">
        <f t="shared" si="13"/>
        <v>0</v>
      </c>
    </row>
    <row r="153" spans="1:19" ht="15.75" customHeight="1" x14ac:dyDescent="0.25">
      <c r="A153" s="5">
        <v>2101</v>
      </c>
      <c r="B153" s="6"/>
      <c r="C153" s="6"/>
      <c r="D153" s="6"/>
      <c r="E153" s="6"/>
      <c r="F153" s="6"/>
      <c r="G153" s="6"/>
      <c r="H153" s="6"/>
      <c r="I153" s="6"/>
      <c r="J153" s="6">
        <v>3</v>
      </c>
      <c r="K153" s="7">
        <v>2</v>
      </c>
      <c r="L153" s="14"/>
      <c r="M153" s="15"/>
      <c r="N153" s="16"/>
      <c r="O153" s="17"/>
      <c r="P153" s="18">
        <v>5</v>
      </c>
      <c r="Q153" s="19"/>
      <c r="R153" s="19"/>
    </row>
    <row r="154" spans="1:19" ht="15.75" customHeight="1" x14ac:dyDescent="0.25">
      <c r="A154" s="5">
        <v>2102</v>
      </c>
      <c r="B154" s="6"/>
      <c r="C154" s="6"/>
      <c r="D154" s="6"/>
      <c r="E154" s="6"/>
      <c r="F154" s="6"/>
      <c r="G154" s="6"/>
      <c r="H154" s="6"/>
      <c r="I154" s="6"/>
      <c r="J154" s="6">
        <v>3</v>
      </c>
      <c r="K154" s="7">
        <v>3</v>
      </c>
      <c r="L154" s="14"/>
      <c r="M154" s="15"/>
      <c r="N154" s="21"/>
      <c r="O154" s="22"/>
      <c r="P154" s="23">
        <v>3</v>
      </c>
      <c r="Q154" s="24"/>
      <c r="R154" s="22"/>
    </row>
    <row r="155" spans="1:19" ht="15.75" customHeight="1" x14ac:dyDescent="0.25">
      <c r="A155" s="5">
        <v>2201</v>
      </c>
      <c r="B155" s="6"/>
      <c r="C155" s="6"/>
      <c r="D155" s="6"/>
      <c r="E155" s="6"/>
      <c r="F155" s="6"/>
      <c r="G155" s="6"/>
      <c r="H155" s="6"/>
      <c r="I155" s="6"/>
      <c r="J155" s="6">
        <v>2</v>
      </c>
      <c r="K155" s="7"/>
      <c r="L155" s="14"/>
      <c r="M155" s="15"/>
      <c r="N155" s="21"/>
      <c r="O155" s="25"/>
      <c r="P155" s="23">
        <v>3</v>
      </c>
      <c r="Q155" s="26"/>
      <c r="R155" s="25"/>
    </row>
    <row r="156" spans="1:19" ht="15.75" customHeight="1" x14ac:dyDescent="0.25">
      <c r="A156" s="5">
        <v>2202</v>
      </c>
      <c r="B156" s="6"/>
      <c r="C156" s="6"/>
      <c r="D156" s="6"/>
      <c r="E156" s="6"/>
      <c r="F156" s="6"/>
      <c r="G156" s="6"/>
      <c r="H156" s="6"/>
      <c r="I156" s="6"/>
      <c r="J156" s="6"/>
      <c r="K156" s="7"/>
      <c r="L156" s="14"/>
      <c r="M156" s="15"/>
      <c r="N156" s="21"/>
      <c r="O156" s="25"/>
      <c r="P156" s="23"/>
      <c r="Q156" s="26"/>
      <c r="R156" s="25"/>
    </row>
    <row r="157" spans="1:19" ht="15.75" customHeight="1" x14ac:dyDescent="0.25">
      <c r="A157" s="5">
        <v>2301</v>
      </c>
      <c r="B157" s="6"/>
      <c r="C157" s="6"/>
      <c r="D157" s="6"/>
      <c r="E157" s="6"/>
      <c r="F157" s="6"/>
      <c r="G157" s="6"/>
      <c r="H157" s="6"/>
      <c r="I157" s="6"/>
      <c r="J157" s="6"/>
      <c r="K157" s="7"/>
      <c r="L157" s="14"/>
      <c r="M157" s="15"/>
      <c r="N157" s="21"/>
      <c r="O157" s="15"/>
      <c r="P157" s="21"/>
      <c r="Q157" s="27"/>
      <c r="R157" s="25"/>
    </row>
    <row r="158" spans="1:19" ht="15.75" customHeight="1" x14ac:dyDescent="0.25">
      <c r="A158" s="5">
        <v>2302</v>
      </c>
      <c r="B158" s="6"/>
      <c r="C158" s="6"/>
      <c r="D158" s="6"/>
      <c r="E158" s="6"/>
      <c r="F158" s="6"/>
      <c r="G158" s="6"/>
      <c r="H158" s="6"/>
      <c r="I158" s="6"/>
      <c r="J158" s="6"/>
      <c r="K158" s="7"/>
      <c r="L158" s="14"/>
      <c r="M158" s="15"/>
      <c r="N158" s="21"/>
      <c r="O158" s="28" t="s">
        <v>21</v>
      </c>
      <c r="P158" s="29">
        <v>4</v>
      </c>
      <c r="Q158" s="30">
        <f>IF(SUM(K146:K154)=0,"",SUM(K146:K154))</f>
        <v>8</v>
      </c>
      <c r="R158" s="31" t="s">
        <v>4</v>
      </c>
    </row>
    <row r="159" spans="1:19" ht="15.75" customHeight="1" x14ac:dyDescent="0.25">
      <c r="A159" s="5">
        <v>2401</v>
      </c>
      <c r="B159" s="6"/>
      <c r="C159" s="6"/>
      <c r="D159" s="6"/>
      <c r="E159" s="6"/>
      <c r="F159" s="6"/>
      <c r="G159" s="6"/>
      <c r="H159" s="6"/>
      <c r="I159" s="6"/>
      <c r="J159" s="6"/>
      <c r="K159" s="7"/>
      <c r="L159" s="14"/>
      <c r="M159" s="15"/>
      <c r="N159" s="21"/>
      <c r="O159" s="32" t="s">
        <v>22</v>
      </c>
      <c r="P159" s="33">
        <f>IF(P158/B144=0,"",P158/B144)</f>
        <v>0.15384615384615385</v>
      </c>
      <c r="Q159" s="34">
        <f>IF(P158/Q158=0,"",P158/Q158)</f>
        <v>0.5</v>
      </c>
      <c r="R159" s="35" t="s">
        <v>23</v>
      </c>
    </row>
    <row r="160" spans="1:19" ht="15.75" customHeight="1" x14ac:dyDescent="0.25">
      <c r="A160" s="5">
        <v>2402</v>
      </c>
      <c r="B160" s="6"/>
      <c r="C160" s="6"/>
      <c r="D160" s="6"/>
      <c r="E160" s="6"/>
      <c r="F160" s="6"/>
      <c r="G160" s="6"/>
      <c r="H160" s="6"/>
      <c r="I160" s="6"/>
      <c r="J160" s="6"/>
      <c r="K160" s="7"/>
      <c r="L160" s="36"/>
      <c r="M160" s="37"/>
      <c r="N160" s="38"/>
      <c r="O160" s="39"/>
      <c r="P160" s="40"/>
      <c r="Q160" s="40"/>
      <c r="R160" s="41"/>
    </row>
    <row r="161" spans="1:26" ht="18" customHeight="1" x14ac:dyDescent="0.25">
      <c r="A161" s="42"/>
      <c r="B161" s="4"/>
      <c r="C161" s="4"/>
      <c r="D161" s="101" t="s">
        <v>24</v>
      </c>
      <c r="E161" s="95"/>
      <c r="F161" s="95"/>
      <c r="G161" s="95"/>
      <c r="H161" s="95"/>
      <c r="I161" s="95"/>
      <c r="J161" s="102"/>
      <c r="K161" s="43">
        <f>SUM(K147:K157)</f>
        <v>8</v>
      </c>
      <c r="L161" s="44">
        <f>IF(K152=0,"",K152/B144)</f>
        <v>0.11538461538461539</v>
      </c>
      <c r="M161" s="44">
        <f>IF(K161=0,"",K161/B144)</f>
        <v>0.30769230769230771</v>
      </c>
      <c r="N161" s="45">
        <f>IF(K152=0,"0%",M161-L161)</f>
        <v>0.19230769230769232</v>
      </c>
      <c r="O161" s="3"/>
      <c r="P161" s="4"/>
      <c r="Q161" s="46"/>
      <c r="R161" s="3"/>
    </row>
    <row r="162" spans="1:26" ht="15.75" customHeight="1" x14ac:dyDescent="0.25"/>
    <row r="163" spans="1:26" ht="15.75" customHeight="1" x14ac:dyDescent="0.25"/>
    <row r="164" spans="1:26" ht="26.25" customHeight="1" x14ac:dyDescent="0.4">
      <c r="B164" s="1" t="s">
        <v>0</v>
      </c>
      <c r="C164" s="1"/>
      <c r="D164" s="1"/>
      <c r="E164" s="1"/>
      <c r="F164" s="1"/>
      <c r="G164" s="1"/>
      <c r="H164" s="1"/>
      <c r="I164" s="1"/>
      <c r="K164" s="2"/>
      <c r="L164" s="2" t="s">
        <v>31</v>
      </c>
      <c r="M164" s="3"/>
      <c r="N164" s="3"/>
      <c r="O164" s="4"/>
      <c r="P164" s="3"/>
      <c r="Q164" s="4"/>
      <c r="R164" s="4"/>
      <c r="S164" s="4"/>
      <c r="T164" s="50"/>
      <c r="U164" s="50"/>
      <c r="V164" s="50"/>
      <c r="W164" s="50"/>
      <c r="X164" s="50"/>
      <c r="Y164" s="50"/>
      <c r="Z164" s="50"/>
    </row>
    <row r="165" spans="1:26" ht="20.25" customHeight="1" x14ac:dyDescent="0.25">
      <c r="A165" s="93" t="s">
        <v>2</v>
      </c>
      <c r="B165" s="94" t="s">
        <v>3</v>
      </c>
      <c r="C165" s="95"/>
      <c r="D165" s="95"/>
      <c r="E165" s="95"/>
      <c r="F165" s="95"/>
      <c r="G165" s="95"/>
      <c r="H165" s="95"/>
      <c r="I165" s="95"/>
      <c r="J165" s="95"/>
      <c r="K165" s="96" t="s">
        <v>4</v>
      </c>
      <c r="L165" s="92" t="s">
        <v>5</v>
      </c>
      <c r="M165" s="92" t="s">
        <v>6</v>
      </c>
      <c r="N165" s="98" t="s">
        <v>7</v>
      </c>
      <c r="O165" s="92" t="s">
        <v>8</v>
      </c>
      <c r="P165" s="90" t="s">
        <v>9</v>
      </c>
      <c r="Q165" s="90" t="s">
        <v>10</v>
      </c>
      <c r="R165" s="92" t="s">
        <v>11</v>
      </c>
      <c r="T165" s="50"/>
      <c r="U165" s="50"/>
      <c r="V165" s="50"/>
      <c r="W165" s="50"/>
      <c r="X165" s="50"/>
      <c r="Y165" s="50"/>
      <c r="Z165" s="50"/>
    </row>
    <row r="166" spans="1:26" ht="15.75" customHeight="1" x14ac:dyDescent="0.25">
      <c r="A166" s="91"/>
      <c r="B166" s="5" t="s">
        <v>12</v>
      </c>
      <c r="C166" s="5" t="s">
        <v>13</v>
      </c>
      <c r="D166" s="5" t="s">
        <v>14</v>
      </c>
      <c r="E166" s="5" t="s">
        <v>15</v>
      </c>
      <c r="F166" s="5" t="s">
        <v>16</v>
      </c>
      <c r="G166" s="5" t="s">
        <v>17</v>
      </c>
      <c r="H166" s="5" t="s">
        <v>18</v>
      </c>
      <c r="I166" s="5" t="s">
        <v>19</v>
      </c>
      <c r="J166" s="5" t="s">
        <v>20</v>
      </c>
      <c r="K166" s="97"/>
      <c r="L166" s="91"/>
      <c r="M166" s="91"/>
      <c r="N166" s="91"/>
      <c r="O166" s="91"/>
      <c r="P166" s="91"/>
      <c r="Q166" s="91"/>
      <c r="R166" s="91"/>
      <c r="T166" s="50"/>
      <c r="U166" s="50"/>
      <c r="V166" s="50"/>
      <c r="W166" s="50"/>
      <c r="X166" s="50"/>
      <c r="Y166" s="50"/>
      <c r="Z166" s="50"/>
    </row>
    <row r="167" spans="1:26" ht="15.75" customHeight="1" x14ac:dyDescent="0.25">
      <c r="A167" s="5">
        <v>1701</v>
      </c>
      <c r="B167" s="48">
        <v>12</v>
      </c>
      <c r="C167" s="48"/>
      <c r="D167" s="48"/>
      <c r="E167" s="48"/>
      <c r="F167" s="48"/>
      <c r="G167" s="6"/>
      <c r="H167" s="6"/>
      <c r="I167" s="6"/>
      <c r="J167" s="6"/>
      <c r="K167" s="7"/>
      <c r="L167" s="8"/>
      <c r="M167" s="9"/>
      <c r="N167" s="10"/>
      <c r="O167" s="11"/>
      <c r="P167" s="12">
        <f>B167</f>
        <v>12</v>
      </c>
      <c r="Q167" s="13"/>
      <c r="R167" s="11"/>
      <c r="T167" s="50"/>
      <c r="U167" s="50"/>
      <c r="V167" s="50"/>
      <c r="W167" s="50"/>
      <c r="X167" s="50"/>
      <c r="Y167" s="50"/>
      <c r="Z167" s="50"/>
    </row>
    <row r="168" spans="1:26" ht="15.75" customHeight="1" x14ac:dyDescent="0.25">
      <c r="A168" s="5">
        <v>1702</v>
      </c>
      <c r="B168" s="48"/>
      <c r="C168" s="48">
        <v>9</v>
      </c>
      <c r="D168" s="48"/>
      <c r="E168" s="48"/>
      <c r="F168" s="48"/>
      <c r="G168" s="6"/>
      <c r="H168" s="6"/>
      <c r="I168" s="6"/>
      <c r="J168" s="6"/>
      <c r="K168" s="7"/>
      <c r="L168" s="14"/>
      <c r="M168" s="15"/>
      <c r="N168" s="16"/>
      <c r="O168" s="17">
        <f>IF(C168=0,"",C168/B167)</f>
        <v>0.75</v>
      </c>
      <c r="P168" s="18">
        <v>9</v>
      </c>
      <c r="Q168" s="19">
        <f t="shared" ref="Q168:Q176" si="14">IF(P168=0,"",P168/P167)</f>
        <v>0.75</v>
      </c>
      <c r="R168" s="19">
        <f t="shared" ref="R168:R176" si="15">IF(P168=0,"",100%-Q168)</f>
        <v>0.25</v>
      </c>
      <c r="T168" s="50"/>
      <c r="U168" s="50"/>
      <c r="V168" s="50"/>
      <c r="W168" s="50"/>
      <c r="X168" s="50"/>
      <c r="Y168" s="50"/>
      <c r="Z168" s="50"/>
    </row>
    <row r="169" spans="1:26" ht="15.75" customHeight="1" x14ac:dyDescent="0.25">
      <c r="A169" s="5">
        <v>1801</v>
      </c>
      <c r="B169" s="48"/>
      <c r="C169" s="48"/>
      <c r="D169" s="48">
        <v>5</v>
      </c>
      <c r="E169" s="48"/>
      <c r="F169" s="48"/>
      <c r="G169" s="6"/>
      <c r="H169" s="6"/>
      <c r="I169" s="6"/>
      <c r="J169" s="6"/>
      <c r="K169" s="7"/>
      <c r="L169" s="14"/>
      <c r="M169" s="15"/>
      <c r="N169" s="16"/>
      <c r="O169" s="17">
        <f>IF(D169=0,"",D169/C168)</f>
        <v>0.55555555555555558</v>
      </c>
      <c r="P169" s="18">
        <v>7</v>
      </c>
      <c r="Q169" s="19">
        <f t="shared" si="14"/>
        <v>0.77777777777777779</v>
      </c>
      <c r="R169" s="19">
        <f t="shared" si="15"/>
        <v>0.22222222222222221</v>
      </c>
      <c r="S169" s="20">
        <f>P169/P167</f>
        <v>0.58333333333333337</v>
      </c>
      <c r="T169" s="20"/>
      <c r="U169" s="50"/>
      <c r="V169" s="50"/>
      <c r="W169" s="50"/>
      <c r="X169" s="50"/>
      <c r="Y169" s="50"/>
      <c r="Z169" s="50"/>
    </row>
    <row r="170" spans="1:26" ht="15.75" customHeight="1" x14ac:dyDescent="0.25">
      <c r="A170" s="5">
        <v>1802</v>
      </c>
      <c r="B170" s="48"/>
      <c r="C170" s="48"/>
      <c r="D170" s="48"/>
      <c r="E170" s="48">
        <v>4</v>
      </c>
      <c r="F170" s="48"/>
      <c r="G170" s="6"/>
      <c r="H170" s="6"/>
      <c r="I170" s="6"/>
      <c r="J170" s="6"/>
      <c r="K170" s="7"/>
      <c r="L170" s="14"/>
      <c r="M170" s="15"/>
      <c r="N170" s="16"/>
      <c r="O170" s="17">
        <f>IF(E170=0,"",E170/D169)</f>
        <v>0.8</v>
      </c>
      <c r="P170" s="18">
        <v>5</v>
      </c>
      <c r="Q170" s="19">
        <f t="shared" si="14"/>
        <v>0.7142857142857143</v>
      </c>
      <c r="R170" s="19">
        <f t="shared" si="15"/>
        <v>0.2857142857142857</v>
      </c>
      <c r="T170" s="50"/>
      <c r="U170" s="50"/>
      <c r="V170" s="50"/>
      <c r="W170" s="50"/>
      <c r="X170" s="50"/>
      <c r="Y170" s="50"/>
      <c r="Z170" s="50"/>
    </row>
    <row r="171" spans="1:26" ht="15.75" customHeight="1" x14ac:dyDescent="0.25">
      <c r="A171" s="5">
        <v>1901</v>
      </c>
      <c r="B171" s="6"/>
      <c r="C171" s="6"/>
      <c r="D171" s="6"/>
      <c r="E171" s="6"/>
      <c r="F171" s="6">
        <v>4</v>
      </c>
      <c r="G171" s="6"/>
      <c r="H171" s="6"/>
      <c r="I171" s="6"/>
      <c r="J171" s="6"/>
      <c r="K171" s="7"/>
      <c r="L171" s="14"/>
      <c r="M171" s="15"/>
      <c r="N171" s="16"/>
      <c r="O171" s="17">
        <f>IF(F171=0,"",F171/E170)</f>
        <v>1</v>
      </c>
      <c r="P171" s="18">
        <v>4</v>
      </c>
      <c r="Q171" s="19">
        <f t="shared" si="14"/>
        <v>0.8</v>
      </c>
      <c r="R171" s="19">
        <f t="shared" si="15"/>
        <v>0.19999999999999996</v>
      </c>
      <c r="T171" s="50"/>
      <c r="U171" s="50"/>
      <c r="V171" s="50"/>
      <c r="W171" s="50"/>
      <c r="X171" s="50"/>
      <c r="Y171" s="50"/>
      <c r="Z171" s="50"/>
    </row>
    <row r="172" spans="1:26" ht="15.75" customHeight="1" x14ac:dyDescent="0.25">
      <c r="A172" s="5">
        <v>1902</v>
      </c>
      <c r="B172" s="6"/>
      <c r="C172" s="6"/>
      <c r="D172" s="6"/>
      <c r="E172" s="6"/>
      <c r="F172" s="6"/>
      <c r="G172" s="6">
        <v>4</v>
      </c>
      <c r="H172" s="6"/>
      <c r="I172" s="6"/>
      <c r="J172" s="6"/>
      <c r="K172" s="7"/>
      <c r="L172" s="14"/>
      <c r="M172" s="15"/>
      <c r="N172" s="16"/>
      <c r="O172" s="17">
        <f>IF(G172=0,"",G172/F171)</f>
        <v>1</v>
      </c>
      <c r="P172" s="18">
        <v>4</v>
      </c>
      <c r="Q172" s="19">
        <f t="shared" si="14"/>
        <v>1</v>
      </c>
      <c r="R172" s="19">
        <f t="shared" si="15"/>
        <v>0</v>
      </c>
      <c r="T172" s="50"/>
      <c r="U172" s="50"/>
      <c r="V172" s="50"/>
      <c r="W172" s="50"/>
      <c r="X172" s="50"/>
      <c r="Y172" s="50"/>
      <c r="Z172" s="50"/>
    </row>
    <row r="173" spans="1:26" ht="15.75" customHeight="1" x14ac:dyDescent="0.25">
      <c r="A173" s="5">
        <v>2001</v>
      </c>
      <c r="B173" s="6"/>
      <c r="C173" s="6"/>
      <c r="D173" s="6"/>
      <c r="E173" s="6"/>
      <c r="F173" s="6"/>
      <c r="G173" s="6"/>
      <c r="H173" s="6">
        <v>4</v>
      </c>
      <c r="I173" s="6"/>
      <c r="J173" s="6"/>
      <c r="K173" s="7"/>
      <c r="L173" s="14"/>
      <c r="M173" s="15"/>
      <c r="N173" s="16"/>
      <c r="O173" s="17">
        <f>IF(H173=0,"",H173/G172)</f>
        <v>1</v>
      </c>
      <c r="P173" s="18">
        <v>4</v>
      </c>
      <c r="Q173" s="19">
        <f t="shared" si="14"/>
        <v>1</v>
      </c>
      <c r="R173" s="19">
        <f t="shared" si="15"/>
        <v>0</v>
      </c>
      <c r="T173" s="50"/>
      <c r="U173" s="50"/>
      <c r="V173" s="50"/>
      <c r="W173" s="50"/>
      <c r="X173" s="50"/>
      <c r="Y173" s="50"/>
      <c r="Z173" s="50"/>
    </row>
    <row r="174" spans="1:26" ht="15.75" customHeight="1" x14ac:dyDescent="0.25">
      <c r="A174" s="5">
        <v>2002</v>
      </c>
      <c r="B174" s="6"/>
      <c r="C174" s="6"/>
      <c r="D174" s="6"/>
      <c r="E174" s="6"/>
      <c r="F174" s="6"/>
      <c r="G174" s="6"/>
      <c r="H174" s="6"/>
      <c r="I174" s="6">
        <v>4</v>
      </c>
      <c r="J174" s="6"/>
      <c r="K174" s="7"/>
      <c r="L174" s="14"/>
      <c r="M174" s="15"/>
      <c r="N174" s="16"/>
      <c r="O174" s="17">
        <f>IF(I174=0,"",I174/H173)</f>
        <v>1</v>
      </c>
      <c r="P174" s="18">
        <v>4</v>
      </c>
      <c r="Q174" s="19">
        <f t="shared" si="14"/>
        <v>1</v>
      </c>
      <c r="R174" s="19">
        <f t="shared" si="15"/>
        <v>0</v>
      </c>
      <c r="T174" s="50"/>
      <c r="U174" s="50"/>
      <c r="V174" s="50"/>
      <c r="W174" s="50"/>
      <c r="X174" s="50"/>
      <c r="Y174" s="50"/>
      <c r="Z174" s="50"/>
    </row>
    <row r="175" spans="1:26" ht="15.75" customHeight="1" x14ac:dyDescent="0.25">
      <c r="A175" s="5">
        <v>2101</v>
      </c>
      <c r="B175" s="6"/>
      <c r="C175" s="6"/>
      <c r="D175" s="6"/>
      <c r="E175" s="6"/>
      <c r="F175" s="6"/>
      <c r="G175" s="6"/>
      <c r="H175" s="6"/>
      <c r="I175" s="6"/>
      <c r="J175" s="6">
        <v>3</v>
      </c>
      <c r="K175" s="7">
        <v>3</v>
      </c>
      <c r="L175" s="14"/>
      <c r="M175" s="15"/>
      <c r="N175" s="16"/>
      <c r="O175" s="17">
        <f>IF(J175=0,"",J175/I174)</f>
        <v>0.75</v>
      </c>
      <c r="P175" s="18">
        <v>4</v>
      </c>
      <c r="Q175" s="19">
        <f t="shared" si="14"/>
        <v>1</v>
      </c>
      <c r="R175" s="19">
        <f t="shared" si="15"/>
        <v>0</v>
      </c>
      <c r="T175" s="50"/>
      <c r="U175" s="50"/>
      <c r="V175" s="50"/>
      <c r="W175" s="50"/>
      <c r="X175" s="50"/>
      <c r="Y175" s="50"/>
      <c r="Z175" s="50"/>
    </row>
    <row r="176" spans="1:26" ht="15.75" customHeight="1" x14ac:dyDescent="0.25">
      <c r="A176" s="5">
        <v>2102</v>
      </c>
      <c r="B176" s="6"/>
      <c r="C176" s="6"/>
      <c r="D176" s="6"/>
      <c r="E176" s="6"/>
      <c r="F176" s="6"/>
      <c r="G176" s="6"/>
      <c r="H176" s="6"/>
      <c r="I176" s="6"/>
      <c r="J176" s="6">
        <v>1</v>
      </c>
      <c r="K176" s="7">
        <v>1</v>
      </c>
      <c r="L176" s="14"/>
      <c r="M176" s="15"/>
      <c r="N176" s="16"/>
      <c r="O176" s="17"/>
      <c r="P176" s="18">
        <v>1</v>
      </c>
      <c r="Q176" s="19">
        <f t="shared" si="14"/>
        <v>0.25</v>
      </c>
      <c r="R176" s="19">
        <f t="shared" si="15"/>
        <v>0.75</v>
      </c>
      <c r="T176" s="50"/>
      <c r="U176" s="50"/>
      <c r="V176" s="50"/>
      <c r="W176" s="50"/>
      <c r="X176" s="50"/>
      <c r="Y176" s="50"/>
      <c r="Z176" s="50"/>
    </row>
    <row r="177" spans="1:26" ht="15.75" customHeight="1" x14ac:dyDescent="0.25">
      <c r="A177" s="5">
        <v>2201</v>
      </c>
      <c r="B177" s="6"/>
      <c r="C177" s="6"/>
      <c r="D177" s="6"/>
      <c r="E177" s="6"/>
      <c r="F177" s="6"/>
      <c r="G177" s="6"/>
      <c r="H177" s="6"/>
      <c r="I177" s="6"/>
      <c r="J177" s="6"/>
      <c r="K177" s="7"/>
      <c r="L177" s="14"/>
      <c r="M177" s="15"/>
      <c r="N177" s="21"/>
      <c r="O177" s="22"/>
      <c r="P177" s="23"/>
      <c r="Q177" s="24"/>
      <c r="R177" s="22"/>
      <c r="T177" s="50"/>
      <c r="U177" s="50"/>
      <c r="V177" s="50"/>
      <c r="W177" s="50"/>
      <c r="X177" s="50"/>
      <c r="Y177" s="50"/>
      <c r="Z177" s="50"/>
    </row>
    <row r="178" spans="1:26" ht="15.75" customHeight="1" x14ac:dyDescent="0.25">
      <c r="A178" s="5">
        <v>2202</v>
      </c>
      <c r="B178" s="6"/>
      <c r="C178" s="6"/>
      <c r="D178" s="6"/>
      <c r="E178" s="6"/>
      <c r="F178" s="6"/>
      <c r="G178" s="6"/>
      <c r="H178" s="6"/>
      <c r="I178" s="6"/>
      <c r="J178" s="6"/>
      <c r="K178" s="7"/>
      <c r="L178" s="14"/>
      <c r="M178" s="15"/>
      <c r="N178" s="21"/>
      <c r="O178" s="25"/>
      <c r="P178" s="23"/>
      <c r="Q178" s="26"/>
      <c r="R178" s="25"/>
      <c r="T178" s="50"/>
      <c r="U178" s="50"/>
      <c r="V178" s="50"/>
      <c r="W178" s="50"/>
      <c r="X178" s="50"/>
      <c r="Y178" s="50"/>
      <c r="Z178" s="50"/>
    </row>
    <row r="179" spans="1:26" ht="15.75" customHeight="1" x14ac:dyDescent="0.25">
      <c r="A179" s="5">
        <v>2301</v>
      </c>
      <c r="B179" s="6"/>
      <c r="C179" s="6"/>
      <c r="D179" s="6"/>
      <c r="E179" s="6"/>
      <c r="F179" s="6"/>
      <c r="G179" s="6"/>
      <c r="H179" s="6"/>
      <c r="I179" s="6"/>
      <c r="J179" s="6"/>
      <c r="K179" s="7"/>
      <c r="L179" s="14"/>
      <c r="M179" s="15"/>
      <c r="N179" s="21"/>
      <c r="O179" s="25"/>
      <c r="P179" s="23"/>
      <c r="Q179" s="26"/>
      <c r="R179" s="25"/>
      <c r="T179" s="50"/>
      <c r="U179" s="50"/>
      <c r="V179" s="50"/>
      <c r="W179" s="50"/>
      <c r="X179" s="50"/>
      <c r="Y179" s="50"/>
      <c r="Z179" s="50"/>
    </row>
    <row r="180" spans="1:26" ht="15.75" customHeight="1" x14ac:dyDescent="0.25">
      <c r="A180" s="5">
        <v>2302</v>
      </c>
      <c r="B180" s="6"/>
      <c r="C180" s="6"/>
      <c r="D180" s="6"/>
      <c r="E180" s="6"/>
      <c r="F180" s="6"/>
      <c r="G180" s="6"/>
      <c r="H180" s="6"/>
      <c r="I180" s="6"/>
      <c r="J180" s="6"/>
      <c r="K180" s="7"/>
      <c r="L180" s="14"/>
      <c r="M180" s="15"/>
      <c r="N180" s="21"/>
      <c r="O180" s="15"/>
      <c r="P180" s="21"/>
      <c r="Q180" s="27"/>
      <c r="R180" s="25"/>
      <c r="T180" s="50"/>
      <c r="U180" s="50"/>
      <c r="V180" s="50"/>
      <c r="W180" s="50"/>
      <c r="X180" s="50"/>
      <c r="Y180" s="50"/>
      <c r="Z180" s="50"/>
    </row>
    <row r="181" spans="1:26" ht="15.75" customHeight="1" x14ac:dyDescent="0.25">
      <c r="A181" s="5">
        <v>2401</v>
      </c>
      <c r="B181" s="6"/>
      <c r="C181" s="6"/>
      <c r="D181" s="6"/>
      <c r="E181" s="6"/>
      <c r="F181" s="6"/>
      <c r="G181" s="6"/>
      <c r="H181" s="6"/>
      <c r="I181" s="6"/>
      <c r="J181" s="6"/>
      <c r="K181" s="7"/>
      <c r="L181" s="14"/>
      <c r="M181" s="15"/>
      <c r="N181" s="21"/>
      <c r="O181" s="28" t="s">
        <v>21</v>
      </c>
      <c r="P181" s="29">
        <v>1</v>
      </c>
      <c r="Q181" s="30">
        <f>IF(SUM(K169:K177)=0,"",SUM(K169:K177))</f>
        <v>4</v>
      </c>
      <c r="R181" s="31" t="s">
        <v>4</v>
      </c>
      <c r="T181" s="50"/>
      <c r="U181" s="50"/>
      <c r="V181" s="50"/>
      <c r="W181" s="50"/>
      <c r="X181" s="50"/>
      <c r="Y181" s="50"/>
      <c r="Z181" s="50"/>
    </row>
    <row r="182" spans="1:26" ht="15.75" customHeight="1" x14ac:dyDescent="0.25">
      <c r="A182" s="5">
        <v>2402</v>
      </c>
      <c r="B182" s="6"/>
      <c r="C182" s="6"/>
      <c r="D182" s="6"/>
      <c r="E182" s="6"/>
      <c r="F182" s="6"/>
      <c r="G182" s="6"/>
      <c r="H182" s="6"/>
      <c r="I182" s="6"/>
      <c r="J182" s="6"/>
      <c r="K182" s="7"/>
      <c r="L182" s="14"/>
      <c r="M182" s="15"/>
      <c r="N182" s="21"/>
      <c r="O182" s="32" t="s">
        <v>22</v>
      </c>
      <c r="P182" s="33">
        <f>IF(P181/B167=0,"",P181/B167)</f>
        <v>8.3333333333333329E-2</v>
      </c>
      <c r="Q182" s="34">
        <f>IF(P181/Q181=0,"",P181/Q181)</f>
        <v>0.25</v>
      </c>
      <c r="R182" s="35" t="s">
        <v>23</v>
      </c>
      <c r="T182" s="50"/>
      <c r="U182" s="50"/>
      <c r="V182" s="50"/>
      <c r="W182" s="50"/>
      <c r="X182" s="50"/>
      <c r="Y182" s="50"/>
      <c r="Z182" s="50"/>
    </row>
    <row r="183" spans="1:26" ht="15.75" customHeight="1" x14ac:dyDescent="0.25">
      <c r="A183" s="5">
        <v>2501</v>
      </c>
      <c r="B183" s="6"/>
      <c r="C183" s="6"/>
      <c r="D183" s="6"/>
      <c r="E183" s="6"/>
      <c r="F183" s="6"/>
      <c r="G183" s="6"/>
      <c r="H183" s="6"/>
      <c r="I183" s="6"/>
      <c r="J183" s="6"/>
      <c r="K183" s="7"/>
      <c r="L183" s="36"/>
      <c r="M183" s="37"/>
      <c r="N183" s="38"/>
      <c r="O183" s="39"/>
      <c r="P183" s="40"/>
      <c r="Q183" s="40"/>
      <c r="R183" s="41"/>
      <c r="T183" s="50"/>
      <c r="U183" s="50"/>
      <c r="V183" s="50"/>
      <c r="W183" s="50"/>
      <c r="X183" s="50"/>
      <c r="Y183" s="50"/>
      <c r="Z183" s="50"/>
    </row>
    <row r="184" spans="1:26" ht="18" customHeight="1" x14ac:dyDescent="0.25">
      <c r="A184" s="42"/>
      <c r="B184" s="4"/>
      <c r="C184" s="4"/>
      <c r="D184" s="101" t="s">
        <v>24</v>
      </c>
      <c r="E184" s="95"/>
      <c r="F184" s="95"/>
      <c r="G184" s="95"/>
      <c r="H184" s="95"/>
      <c r="I184" s="95"/>
      <c r="J184" s="102"/>
      <c r="K184" s="43">
        <f>SUM(K170:K180)</f>
        <v>4</v>
      </c>
      <c r="L184" s="44">
        <f>IF(K175=0,"",K175/B167)</f>
        <v>0.25</v>
      </c>
      <c r="M184" s="44">
        <f>IF(K184=0,"",K184/B167)</f>
        <v>0.33333333333333331</v>
      </c>
      <c r="N184" s="45">
        <f>IF(K175=0,"0%",M184-L184)</f>
        <v>8.3333333333333315E-2</v>
      </c>
      <c r="O184" s="3"/>
      <c r="P184" s="4"/>
      <c r="Q184" s="46"/>
      <c r="R184" s="3"/>
      <c r="T184" s="50"/>
      <c r="U184" s="50"/>
      <c r="V184" s="50"/>
      <c r="W184" s="50"/>
      <c r="X184" s="50"/>
      <c r="Y184" s="50"/>
      <c r="Z184" s="50"/>
    </row>
    <row r="185" spans="1:26" ht="15.75" customHeight="1" x14ac:dyDescent="0.25"/>
    <row r="186" spans="1:26" ht="15.75" customHeight="1" x14ac:dyDescent="0.25"/>
    <row r="187" spans="1:26" ht="26.25" customHeight="1" x14ac:dyDescent="0.4">
      <c r="B187" s="1" t="s">
        <v>0</v>
      </c>
      <c r="C187" s="1"/>
      <c r="D187" s="1"/>
      <c r="E187" s="1"/>
      <c r="F187" s="1"/>
      <c r="G187" s="1"/>
      <c r="H187" s="1"/>
      <c r="I187" s="1"/>
      <c r="K187" s="2"/>
      <c r="L187" s="2" t="s">
        <v>32</v>
      </c>
      <c r="M187" s="3"/>
      <c r="N187" s="3"/>
      <c r="O187" s="4"/>
      <c r="P187" s="3"/>
      <c r="Q187" s="4"/>
      <c r="R187" s="4"/>
      <c r="S187" s="4"/>
      <c r="U187" s="85">
        <f>AVERAGE(P182,P205)</f>
        <v>0.13141025641025642</v>
      </c>
    </row>
    <row r="188" spans="1:26" ht="20.25" customHeight="1" x14ac:dyDescent="0.25">
      <c r="A188" s="93" t="s">
        <v>2</v>
      </c>
      <c r="B188" s="94" t="s">
        <v>3</v>
      </c>
      <c r="C188" s="95"/>
      <c r="D188" s="95"/>
      <c r="E188" s="95"/>
      <c r="F188" s="95"/>
      <c r="G188" s="95"/>
      <c r="H188" s="95"/>
      <c r="I188" s="95"/>
      <c r="J188" s="95"/>
      <c r="K188" s="96" t="s">
        <v>4</v>
      </c>
      <c r="L188" s="92" t="s">
        <v>5</v>
      </c>
      <c r="M188" s="92" t="s">
        <v>6</v>
      </c>
      <c r="N188" s="98" t="s">
        <v>7</v>
      </c>
      <c r="O188" s="92" t="s">
        <v>8</v>
      </c>
      <c r="P188" s="90" t="s">
        <v>9</v>
      </c>
      <c r="Q188" s="90" t="s">
        <v>10</v>
      </c>
      <c r="R188" s="92" t="s">
        <v>11</v>
      </c>
    </row>
    <row r="189" spans="1:26" ht="15.75" customHeight="1" x14ac:dyDescent="0.25">
      <c r="A189" s="91"/>
      <c r="B189" s="5" t="s">
        <v>12</v>
      </c>
      <c r="C189" s="5" t="s">
        <v>13</v>
      </c>
      <c r="D189" s="5" t="s">
        <v>14</v>
      </c>
      <c r="E189" s="5" t="s">
        <v>15</v>
      </c>
      <c r="F189" s="5" t="s">
        <v>16</v>
      </c>
      <c r="G189" s="5" t="s">
        <v>17</v>
      </c>
      <c r="H189" s="5" t="s">
        <v>18</v>
      </c>
      <c r="I189" s="5" t="s">
        <v>19</v>
      </c>
      <c r="J189" s="5" t="s">
        <v>20</v>
      </c>
      <c r="K189" s="97"/>
      <c r="L189" s="91"/>
      <c r="M189" s="91"/>
      <c r="N189" s="91"/>
      <c r="O189" s="91"/>
      <c r="P189" s="91"/>
      <c r="Q189" s="91"/>
      <c r="R189" s="91"/>
    </row>
    <row r="190" spans="1:26" ht="15.75" customHeight="1" x14ac:dyDescent="0.25">
      <c r="A190" s="5">
        <v>1702</v>
      </c>
      <c r="B190" s="6">
        <v>39</v>
      </c>
      <c r="C190" s="6"/>
      <c r="D190" s="6"/>
      <c r="E190" s="6"/>
      <c r="F190" s="6"/>
      <c r="G190" s="6"/>
      <c r="H190" s="6"/>
      <c r="I190" s="6"/>
      <c r="J190" s="6"/>
      <c r="K190" s="7"/>
      <c r="L190" s="8"/>
      <c r="M190" s="9"/>
      <c r="N190" s="10"/>
      <c r="O190" s="11"/>
      <c r="P190" s="12">
        <f>B190</f>
        <v>39</v>
      </c>
      <c r="Q190" s="13"/>
      <c r="R190" s="11"/>
    </row>
    <row r="191" spans="1:26" ht="15.75" customHeight="1" x14ac:dyDescent="0.25">
      <c r="A191" s="5">
        <v>1801</v>
      </c>
      <c r="B191" s="6"/>
      <c r="C191" s="6">
        <v>34</v>
      </c>
      <c r="D191" s="6"/>
      <c r="E191" s="6"/>
      <c r="F191" s="6"/>
      <c r="G191" s="6"/>
      <c r="H191" s="6"/>
      <c r="I191" s="6"/>
      <c r="J191" s="6"/>
      <c r="K191" s="7"/>
      <c r="L191" s="14"/>
      <c r="M191" s="15"/>
      <c r="N191" s="16"/>
      <c r="O191" s="17">
        <f>IF(C191=0,"",C191/B190)</f>
        <v>0.87179487179487181</v>
      </c>
      <c r="P191" s="18">
        <v>34</v>
      </c>
      <c r="Q191" s="19">
        <f t="shared" ref="Q191:Q198" si="16">IF(P191=0,"",P191/P190)</f>
        <v>0.87179487179487181</v>
      </c>
      <c r="R191" s="19">
        <f t="shared" ref="R191:R198" si="17">IF(P191=0,"",100%-Q191)</f>
        <v>0.12820512820512819</v>
      </c>
    </row>
    <row r="192" spans="1:26" ht="15.75" customHeight="1" x14ac:dyDescent="0.25">
      <c r="A192" s="5">
        <v>1802</v>
      </c>
      <c r="B192" s="6"/>
      <c r="C192" s="6"/>
      <c r="D192" s="6">
        <v>21</v>
      </c>
      <c r="E192" s="6"/>
      <c r="F192" s="6"/>
      <c r="G192" s="6"/>
      <c r="H192" s="6"/>
      <c r="I192" s="6"/>
      <c r="J192" s="6"/>
      <c r="K192" s="7"/>
      <c r="L192" s="14"/>
      <c r="M192" s="15"/>
      <c r="N192" s="16"/>
      <c r="O192" s="17">
        <f>IF(D192=0,"",D192/C191)</f>
        <v>0.61764705882352944</v>
      </c>
      <c r="P192" s="18">
        <v>24</v>
      </c>
      <c r="Q192" s="19">
        <f t="shared" si="16"/>
        <v>0.70588235294117652</v>
      </c>
      <c r="R192" s="19">
        <f t="shared" si="17"/>
        <v>0.29411764705882348</v>
      </c>
      <c r="S192" s="20">
        <f>P192/P190</f>
        <v>0.61538461538461542</v>
      </c>
    </row>
    <row r="193" spans="1:18" ht="15.75" customHeight="1" x14ac:dyDescent="0.25">
      <c r="A193" s="5">
        <v>1901</v>
      </c>
      <c r="B193" s="6"/>
      <c r="C193" s="6"/>
      <c r="D193" s="6"/>
      <c r="E193" s="6">
        <v>14</v>
      </c>
      <c r="F193" s="6"/>
      <c r="G193" s="6"/>
      <c r="H193" s="6"/>
      <c r="I193" s="6"/>
      <c r="J193" s="6"/>
      <c r="K193" s="7"/>
      <c r="L193" s="14"/>
      <c r="M193" s="15"/>
      <c r="N193" s="16"/>
      <c r="O193" s="17">
        <f>IF(E193=0,"",E193/D192)</f>
        <v>0.66666666666666663</v>
      </c>
      <c r="P193" s="18">
        <v>21</v>
      </c>
      <c r="Q193" s="19">
        <f t="shared" si="16"/>
        <v>0.875</v>
      </c>
      <c r="R193" s="19">
        <f t="shared" si="17"/>
        <v>0.125</v>
      </c>
    </row>
    <row r="194" spans="1:18" ht="15.75" customHeight="1" x14ac:dyDescent="0.25">
      <c r="A194" s="5">
        <v>1902</v>
      </c>
      <c r="B194" s="6"/>
      <c r="C194" s="6"/>
      <c r="D194" s="6"/>
      <c r="E194" s="6"/>
      <c r="F194" s="6">
        <v>14</v>
      </c>
      <c r="G194" s="6"/>
      <c r="H194" s="6"/>
      <c r="I194" s="6"/>
      <c r="J194" s="6"/>
      <c r="K194" s="7"/>
      <c r="L194" s="14"/>
      <c r="M194" s="15"/>
      <c r="N194" s="16"/>
      <c r="O194" s="17">
        <f>IF(F194=0,"",F194/E193)</f>
        <v>1</v>
      </c>
      <c r="P194" s="18">
        <v>21</v>
      </c>
      <c r="Q194" s="19">
        <f t="shared" si="16"/>
        <v>1</v>
      </c>
      <c r="R194" s="19">
        <f t="shared" si="17"/>
        <v>0</v>
      </c>
    </row>
    <row r="195" spans="1:18" ht="15.75" customHeight="1" x14ac:dyDescent="0.25">
      <c r="A195" s="5">
        <v>2001</v>
      </c>
      <c r="B195" s="6"/>
      <c r="C195" s="6"/>
      <c r="D195" s="6"/>
      <c r="E195" s="6"/>
      <c r="F195" s="6"/>
      <c r="G195" s="6">
        <v>14</v>
      </c>
      <c r="H195" s="6"/>
      <c r="I195" s="6"/>
      <c r="J195" s="6"/>
      <c r="K195" s="7"/>
      <c r="L195" s="14"/>
      <c r="M195" s="15"/>
      <c r="N195" s="16"/>
      <c r="O195" s="17">
        <f>IF(G195=0,"",G195/F194)</f>
        <v>1</v>
      </c>
      <c r="P195" s="18">
        <v>18</v>
      </c>
      <c r="Q195" s="19">
        <f t="shared" si="16"/>
        <v>0.8571428571428571</v>
      </c>
      <c r="R195" s="19">
        <f t="shared" si="17"/>
        <v>0.1428571428571429</v>
      </c>
    </row>
    <row r="196" spans="1:18" ht="15.75" customHeight="1" x14ac:dyDescent="0.25">
      <c r="A196" s="5">
        <v>2002</v>
      </c>
      <c r="B196" s="6"/>
      <c r="C196" s="6"/>
      <c r="D196" s="6"/>
      <c r="E196" s="6"/>
      <c r="F196" s="6"/>
      <c r="G196" s="6"/>
      <c r="H196" s="6">
        <v>14</v>
      </c>
      <c r="I196" s="6"/>
      <c r="J196" s="6"/>
      <c r="K196" s="7"/>
      <c r="L196" s="14"/>
      <c r="M196" s="15"/>
      <c r="N196" s="16"/>
      <c r="O196" s="17">
        <f>IF(H196=0,"",H196/G195)</f>
        <v>1</v>
      </c>
      <c r="P196" s="18">
        <v>18</v>
      </c>
      <c r="Q196" s="19">
        <f t="shared" si="16"/>
        <v>1</v>
      </c>
      <c r="R196" s="19">
        <f t="shared" si="17"/>
        <v>0</v>
      </c>
    </row>
    <row r="197" spans="1:18" ht="15.75" customHeight="1" x14ac:dyDescent="0.25">
      <c r="A197" s="5">
        <v>2101</v>
      </c>
      <c r="B197" s="6"/>
      <c r="C197" s="6"/>
      <c r="D197" s="6"/>
      <c r="E197" s="6"/>
      <c r="F197" s="6"/>
      <c r="G197" s="6"/>
      <c r="H197" s="6"/>
      <c r="I197" s="6">
        <v>14</v>
      </c>
      <c r="J197" s="6"/>
      <c r="K197" s="7"/>
      <c r="L197" s="14"/>
      <c r="M197" s="15"/>
      <c r="N197" s="16"/>
      <c r="O197" s="17">
        <f>IF(I197=0,"",I197/H196)</f>
        <v>1</v>
      </c>
      <c r="P197" s="18">
        <v>18</v>
      </c>
      <c r="Q197" s="19">
        <f t="shared" si="16"/>
        <v>1</v>
      </c>
      <c r="R197" s="19">
        <f t="shared" si="17"/>
        <v>0</v>
      </c>
    </row>
    <row r="198" spans="1:18" ht="15.75" customHeight="1" x14ac:dyDescent="0.25">
      <c r="A198" s="5">
        <v>2102</v>
      </c>
      <c r="B198" s="6"/>
      <c r="C198" s="6"/>
      <c r="D198" s="6"/>
      <c r="E198" s="6"/>
      <c r="F198" s="6"/>
      <c r="G198" s="6"/>
      <c r="H198" s="6"/>
      <c r="I198" s="6"/>
      <c r="J198" s="6">
        <v>11</v>
      </c>
      <c r="K198" s="7">
        <v>4</v>
      </c>
      <c r="L198" s="14"/>
      <c r="M198" s="15"/>
      <c r="N198" s="16"/>
      <c r="O198" s="17">
        <f>IF(J198=0,"",J198/I197)</f>
        <v>0.7857142857142857</v>
      </c>
      <c r="P198" s="18">
        <v>16</v>
      </c>
      <c r="Q198" s="19">
        <f t="shared" si="16"/>
        <v>0.88888888888888884</v>
      </c>
      <c r="R198" s="19">
        <f t="shared" si="17"/>
        <v>0.11111111111111116</v>
      </c>
    </row>
    <row r="199" spans="1:18" ht="15.75" customHeight="1" x14ac:dyDescent="0.25">
      <c r="A199" s="5">
        <v>2201</v>
      </c>
      <c r="B199" s="6"/>
      <c r="C199" s="6"/>
      <c r="D199" s="6"/>
      <c r="E199" s="6"/>
      <c r="F199" s="6"/>
      <c r="G199" s="6"/>
      <c r="H199" s="6"/>
      <c r="I199" s="6"/>
      <c r="J199" s="6">
        <v>8</v>
      </c>
      <c r="K199" s="7">
        <v>7</v>
      </c>
      <c r="L199" s="14"/>
      <c r="M199" s="15"/>
      <c r="N199" s="16"/>
      <c r="O199" s="17"/>
      <c r="P199" s="18">
        <v>11</v>
      </c>
      <c r="Q199" s="19"/>
      <c r="R199" s="19"/>
    </row>
    <row r="200" spans="1:18" ht="15.75" customHeight="1" x14ac:dyDescent="0.25">
      <c r="A200" s="5">
        <v>2202</v>
      </c>
      <c r="B200" s="6"/>
      <c r="C200" s="6"/>
      <c r="D200" s="6"/>
      <c r="E200" s="6"/>
      <c r="F200" s="6"/>
      <c r="G200" s="6"/>
      <c r="H200" s="6"/>
      <c r="I200" s="6"/>
      <c r="J200" s="6">
        <v>2</v>
      </c>
      <c r="K200" s="51">
        <v>1</v>
      </c>
      <c r="L200" s="14"/>
      <c r="M200" s="15"/>
      <c r="N200" s="21"/>
      <c r="O200" s="22"/>
      <c r="P200" s="23">
        <v>3</v>
      </c>
      <c r="Q200" s="24"/>
      <c r="R200" s="22"/>
    </row>
    <row r="201" spans="1:18" ht="15.75" customHeight="1" x14ac:dyDescent="0.25">
      <c r="A201" s="5">
        <v>2301</v>
      </c>
      <c r="B201" s="6"/>
      <c r="C201" s="6"/>
      <c r="D201" s="6"/>
      <c r="E201" s="6"/>
      <c r="F201" s="6"/>
      <c r="G201" s="6"/>
      <c r="H201" s="6"/>
      <c r="I201" s="6"/>
      <c r="J201" s="6">
        <v>1</v>
      </c>
      <c r="K201" s="7">
        <v>1</v>
      </c>
      <c r="L201" s="14"/>
      <c r="M201" s="15"/>
      <c r="N201" s="21"/>
      <c r="O201" s="25"/>
      <c r="P201" s="23">
        <v>1</v>
      </c>
      <c r="Q201" s="26"/>
      <c r="R201" s="25"/>
    </row>
    <row r="202" spans="1:18" ht="15.75" customHeight="1" x14ac:dyDescent="0.25">
      <c r="A202" s="5">
        <v>2302</v>
      </c>
      <c r="B202" s="6"/>
      <c r="C202" s="6"/>
      <c r="D202" s="6"/>
      <c r="E202" s="6"/>
      <c r="F202" s="6"/>
      <c r="G202" s="6"/>
      <c r="H202" s="6"/>
      <c r="I202" s="6"/>
      <c r="J202" s="6"/>
      <c r="K202" s="7"/>
      <c r="L202" s="14"/>
      <c r="M202" s="15"/>
      <c r="N202" s="21"/>
      <c r="O202" s="25"/>
      <c r="P202" s="23"/>
      <c r="Q202" s="26"/>
      <c r="R202" s="25"/>
    </row>
    <row r="203" spans="1:18" ht="15.75" customHeight="1" x14ac:dyDescent="0.25">
      <c r="A203" s="5">
        <v>2401</v>
      </c>
      <c r="B203" s="6"/>
      <c r="C203" s="6"/>
      <c r="D203" s="6"/>
      <c r="E203" s="6"/>
      <c r="F203" s="6"/>
      <c r="G203" s="6"/>
      <c r="H203" s="6"/>
      <c r="I203" s="6"/>
      <c r="J203" s="6"/>
      <c r="K203" s="7"/>
      <c r="L203" s="14"/>
      <c r="M203" s="15"/>
      <c r="N203" s="21"/>
      <c r="O203" s="15"/>
      <c r="P203" s="21"/>
      <c r="Q203" s="27"/>
      <c r="R203" s="25"/>
    </row>
    <row r="204" spans="1:18" ht="15.75" customHeight="1" x14ac:dyDescent="0.25">
      <c r="A204" s="5">
        <v>2402</v>
      </c>
      <c r="B204" s="6"/>
      <c r="C204" s="6"/>
      <c r="D204" s="6"/>
      <c r="E204" s="6"/>
      <c r="F204" s="6"/>
      <c r="G204" s="6"/>
      <c r="H204" s="6"/>
      <c r="I204" s="6"/>
      <c r="J204" s="6"/>
      <c r="K204" s="7"/>
      <c r="L204" s="14"/>
      <c r="M204" s="15"/>
      <c r="N204" s="21"/>
      <c r="O204" s="28" t="s">
        <v>21</v>
      </c>
      <c r="P204" s="29">
        <v>7</v>
      </c>
      <c r="Q204" s="30">
        <f>K207</f>
        <v>13</v>
      </c>
      <c r="R204" s="31" t="s">
        <v>4</v>
      </c>
    </row>
    <row r="205" spans="1:18" ht="15.75" customHeight="1" x14ac:dyDescent="0.25">
      <c r="A205" s="5">
        <v>2501</v>
      </c>
      <c r="B205" s="6"/>
      <c r="C205" s="6"/>
      <c r="D205" s="6"/>
      <c r="E205" s="6"/>
      <c r="F205" s="6"/>
      <c r="G205" s="6"/>
      <c r="H205" s="6"/>
      <c r="I205" s="6"/>
      <c r="J205" s="6"/>
      <c r="K205" s="7"/>
      <c r="L205" s="14"/>
      <c r="M205" s="15"/>
      <c r="N205" s="21"/>
      <c r="O205" s="32" t="s">
        <v>22</v>
      </c>
      <c r="P205" s="33">
        <f>IF(P204/B190=0,"",P204/B190)</f>
        <v>0.17948717948717949</v>
      </c>
      <c r="Q205" s="34">
        <f>IF(P204/Q204=0,"",P204/Q204)</f>
        <v>0.53846153846153844</v>
      </c>
      <c r="R205" s="35" t="s">
        <v>23</v>
      </c>
    </row>
    <row r="206" spans="1:18" ht="15.75" customHeight="1" x14ac:dyDescent="0.25">
      <c r="A206" s="5">
        <v>2502</v>
      </c>
      <c r="B206" s="6"/>
      <c r="C206" s="6"/>
      <c r="D206" s="6"/>
      <c r="E206" s="6"/>
      <c r="F206" s="6"/>
      <c r="G206" s="6"/>
      <c r="H206" s="6"/>
      <c r="I206" s="6"/>
      <c r="J206" s="6"/>
      <c r="K206" s="7"/>
      <c r="L206" s="36"/>
      <c r="M206" s="37"/>
      <c r="N206" s="38"/>
      <c r="O206" s="39"/>
      <c r="P206" s="40"/>
      <c r="Q206" s="40"/>
      <c r="R206" s="41"/>
    </row>
    <row r="207" spans="1:18" ht="18" customHeight="1" x14ac:dyDescent="0.25">
      <c r="A207" s="42"/>
      <c r="B207" s="4"/>
      <c r="C207" s="4"/>
      <c r="D207" s="101" t="s">
        <v>24</v>
      </c>
      <c r="E207" s="95"/>
      <c r="F207" s="95"/>
      <c r="G207" s="95"/>
      <c r="H207" s="95"/>
      <c r="I207" s="95"/>
      <c r="J207" s="102"/>
      <c r="K207" s="43">
        <f>SUM(K193:K203)</f>
        <v>13</v>
      </c>
      <c r="L207" s="44">
        <f>IF(K198=0,"",K198/B190)</f>
        <v>0.10256410256410256</v>
      </c>
      <c r="M207" s="44">
        <f>IF(K207=0,"",K207/B190)</f>
        <v>0.33333333333333331</v>
      </c>
      <c r="N207" s="45">
        <f>IF(K198=0,"0%",M207-L207)</f>
        <v>0.23076923076923075</v>
      </c>
      <c r="O207" s="3"/>
      <c r="P207" s="4"/>
      <c r="Q207" s="46"/>
      <c r="R207" s="3"/>
    </row>
    <row r="208" spans="1:18" ht="15.75" customHeight="1" x14ac:dyDescent="0.25"/>
    <row r="209" spans="1:19" ht="15.75" customHeight="1" x14ac:dyDescent="0.25"/>
    <row r="210" spans="1:19" ht="26.25" customHeight="1" x14ac:dyDescent="0.4">
      <c r="B210" s="1" t="s">
        <v>0</v>
      </c>
      <c r="C210" s="1"/>
      <c r="D210" s="1"/>
      <c r="E210" s="1"/>
      <c r="F210" s="1"/>
      <c r="G210" s="1"/>
      <c r="H210" s="1"/>
      <c r="I210" s="1"/>
      <c r="K210" s="2"/>
      <c r="L210" s="2" t="s">
        <v>33</v>
      </c>
      <c r="M210" s="3"/>
      <c r="N210" s="3"/>
      <c r="O210" s="4"/>
      <c r="P210" s="3"/>
      <c r="Q210" s="4"/>
      <c r="R210" s="4"/>
      <c r="S210" s="4"/>
    </row>
    <row r="211" spans="1:19" ht="20.25" customHeight="1" x14ac:dyDescent="0.25">
      <c r="A211" s="93" t="s">
        <v>2</v>
      </c>
      <c r="B211" s="94" t="s">
        <v>3</v>
      </c>
      <c r="C211" s="95"/>
      <c r="D211" s="95"/>
      <c r="E211" s="95"/>
      <c r="F211" s="95"/>
      <c r="G211" s="95"/>
      <c r="H211" s="95"/>
      <c r="I211" s="95"/>
      <c r="J211" s="95"/>
      <c r="K211" s="96" t="s">
        <v>4</v>
      </c>
      <c r="L211" s="92" t="s">
        <v>5</v>
      </c>
      <c r="M211" s="92" t="s">
        <v>6</v>
      </c>
      <c r="N211" s="98" t="s">
        <v>7</v>
      </c>
      <c r="O211" s="92" t="s">
        <v>8</v>
      </c>
      <c r="P211" s="90" t="s">
        <v>9</v>
      </c>
      <c r="Q211" s="90" t="s">
        <v>10</v>
      </c>
      <c r="R211" s="92" t="s">
        <v>11</v>
      </c>
    </row>
    <row r="212" spans="1:19" ht="15.75" customHeight="1" x14ac:dyDescent="0.25">
      <c r="A212" s="91"/>
      <c r="B212" s="5" t="s">
        <v>12</v>
      </c>
      <c r="C212" s="5" t="s">
        <v>13</v>
      </c>
      <c r="D212" s="5" t="s">
        <v>14</v>
      </c>
      <c r="E212" s="5" t="s">
        <v>15</v>
      </c>
      <c r="F212" s="5" t="s">
        <v>16</v>
      </c>
      <c r="G212" s="5" t="s">
        <v>17</v>
      </c>
      <c r="H212" s="5" t="s">
        <v>18</v>
      </c>
      <c r="I212" s="5" t="s">
        <v>19</v>
      </c>
      <c r="J212" s="5" t="s">
        <v>20</v>
      </c>
      <c r="K212" s="97"/>
      <c r="L212" s="91"/>
      <c r="M212" s="91"/>
      <c r="N212" s="91"/>
      <c r="O212" s="91"/>
      <c r="P212" s="91"/>
      <c r="Q212" s="91"/>
      <c r="R212" s="91"/>
    </row>
    <row r="213" spans="1:19" ht="15.75" customHeight="1" x14ac:dyDescent="0.25">
      <c r="A213" s="5">
        <v>1801</v>
      </c>
      <c r="B213" s="6">
        <v>22</v>
      </c>
      <c r="C213" s="6"/>
      <c r="D213" s="6"/>
      <c r="E213" s="6"/>
      <c r="F213" s="6"/>
      <c r="G213" s="6"/>
      <c r="H213" s="6"/>
      <c r="I213" s="6"/>
      <c r="J213" s="6"/>
      <c r="K213" s="7"/>
      <c r="L213" s="8"/>
      <c r="M213" s="9"/>
      <c r="N213" s="10"/>
      <c r="O213" s="11"/>
      <c r="P213" s="12">
        <f>B213</f>
        <v>22</v>
      </c>
      <c r="Q213" s="13"/>
      <c r="R213" s="11"/>
    </row>
    <row r="214" spans="1:19" ht="15.75" customHeight="1" x14ac:dyDescent="0.25">
      <c r="A214" s="5">
        <v>1802</v>
      </c>
      <c r="B214" s="6"/>
      <c r="C214" s="6">
        <v>14</v>
      </c>
      <c r="D214" s="6"/>
      <c r="E214" s="6"/>
      <c r="F214" s="6"/>
      <c r="G214" s="6"/>
      <c r="H214" s="6"/>
      <c r="I214" s="6"/>
      <c r="J214" s="6"/>
      <c r="K214" s="7"/>
      <c r="L214" s="14"/>
      <c r="M214" s="15"/>
      <c r="N214" s="16"/>
      <c r="O214" s="17">
        <f>IF(C214=0,"",C214/B213)</f>
        <v>0.63636363636363635</v>
      </c>
      <c r="P214" s="18">
        <v>14</v>
      </c>
      <c r="Q214" s="19">
        <f t="shared" ref="Q214:Q221" si="18">IF(P214=0,"",P214/P213)</f>
        <v>0.63636363636363635</v>
      </c>
      <c r="R214" s="19">
        <f t="shared" ref="R214:R221" si="19">IF(P214=0,"",100%-Q214)</f>
        <v>0.36363636363636365</v>
      </c>
    </row>
    <row r="215" spans="1:19" ht="15.75" customHeight="1" x14ac:dyDescent="0.25">
      <c r="A215" s="5">
        <v>1901</v>
      </c>
      <c r="B215" s="6"/>
      <c r="C215" s="6"/>
      <c r="D215" s="6">
        <v>12</v>
      </c>
      <c r="E215" s="6"/>
      <c r="F215" s="6"/>
      <c r="G215" s="6"/>
      <c r="H215" s="6"/>
      <c r="I215" s="6"/>
      <c r="J215" s="6"/>
      <c r="K215" s="7"/>
      <c r="L215" s="14"/>
      <c r="M215" s="15"/>
      <c r="N215" s="16"/>
      <c r="O215" s="17">
        <f>IF(D215=0,"",D215/C214)</f>
        <v>0.8571428571428571</v>
      </c>
      <c r="P215" s="18">
        <v>14</v>
      </c>
      <c r="Q215" s="19">
        <f t="shared" si="18"/>
        <v>1</v>
      </c>
      <c r="R215" s="19">
        <f t="shared" si="19"/>
        <v>0</v>
      </c>
      <c r="S215" s="20">
        <f>P215/P213</f>
        <v>0.63636363636363635</v>
      </c>
    </row>
    <row r="216" spans="1:19" ht="15.75" customHeight="1" x14ac:dyDescent="0.25">
      <c r="A216" s="5">
        <v>1902</v>
      </c>
      <c r="B216" s="6"/>
      <c r="C216" s="6"/>
      <c r="D216" s="6"/>
      <c r="E216" s="6">
        <v>11</v>
      </c>
      <c r="F216" s="6"/>
      <c r="G216" s="6"/>
      <c r="H216" s="6"/>
      <c r="I216" s="6"/>
      <c r="J216" s="6"/>
      <c r="K216" s="7"/>
      <c r="L216" s="14"/>
      <c r="M216" s="15"/>
      <c r="N216" s="16"/>
      <c r="O216" s="17">
        <f>IF(E216=0,"",E216/D215)</f>
        <v>0.91666666666666663</v>
      </c>
      <c r="P216" s="18">
        <v>11</v>
      </c>
      <c r="Q216" s="19">
        <f t="shared" si="18"/>
        <v>0.7857142857142857</v>
      </c>
      <c r="R216" s="19">
        <f t="shared" si="19"/>
        <v>0.2142857142857143</v>
      </c>
    </row>
    <row r="217" spans="1:19" ht="15.75" customHeight="1" x14ac:dyDescent="0.25">
      <c r="A217" s="5">
        <v>2001</v>
      </c>
      <c r="B217" s="6"/>
      <c r="C217" s="6"/>
      <c r="D217" s="6"/>
      <c r="E217" s="6"/>
      <c r="F217" s="6">
        <v>11</v>
      </c>
      <c r="G217" s="6"/>
      <c r="H217" s="6"/>
      <c r="I217" s="6"/>
      <c r="J217" s="6"/>
      <c r="K217" s="7"/>
      <c r="L217" s="14"/>
      <c r="M217" s="15"/>
      <c r="N217" s="16"/>
      <c r="O217" s="17">
        <f>IF(F217=0,"",F217/E216)</f>
        <v>1</v>
      </c>
      <c r="P217" s="18">
        <v>11</v>
      </c>
      <c r="Q217" s="19">
        <f t="shared" si="18"/>
        <v>1</v>
      </c>
      <c r="R217" s="19">
        <f t="shared" si="19"/>
        <v>0</v>
      </c>
    </row>
    <row r="218" spans="1:19" ht="15.75" customHeight="1" x14ac:dyDescent="0.25">
      <c r="A218" s="5">
        <v>2002</v>
      </c>
      <c r="B218" s="6"/>
      <c r="C218" s="6"/>
      <c r="D218" s="6"/>
      <c r="E218" s="6"/>
      <c r="F218" s="6"/>
      <c r="G218" s="6">
        <v>11</v>
      </c>
      <c r="H218" s="6"/>
      <c r="I218" s="6"/>
      <c r="J218" s="6"/>
      <c r="K218" s="7"/>
      <c r="L218" s="14"/>
      <c r="M218" s="15"/>
      <c r="N218" s="16"/>
      <c r="O218" s="17">
        <f>IF(G218=0,"",G218/F217)</f>
        <v>1</v>
      </c>
      <c r="P218" s="18">
        <v>11</v>
      </c>
      <c r="Q218" s="19">
        <f t="shared" si="18"/>
        <v>1</v>
      </c>
      <c r="R218" s="19">
        <f t="shared" si="19"/>
        <v>0</v>
      </c>
    </row>
    <row r="219" spans="1:19" ht="15.75" customHeight="1" x14ac:dyDescent="0.25">
      <c r="A219" s="5">
        <v>2101</v>
      </c>
      <c r="B219" s="6"/>
      <c r="C219" s="6"/>
      <c r="D219" s="6"/>
      <c r="E219" s="6"/>
      <c r="F219" s="6"/>
      <c r="G219" s="6"/>
      <c r="H219" s="6">
        <v>11</v>
      </c>
      <c r="I219" s="6"/>
      <c r="J219" s="6"/>
      <c r="K219" s="7"/>
      <c r="L219" s="14"/>
      <c r="M219" s="15"/>
      <c r="N219" s="16"/>
      <c r="O219" s="17">
        <f>IF(H219=0,"",H219/G218)</f>
        <v>1</v>
      </c>
      <c r="P219" s="18">
        <v>11</v>
      </c>
      <c r="Q219" s="19">
        <f t="shared" si="18"/>
        <v>1</v>
      </c>
      <c r="R219" s="19">
        <f t="shared" si="19"/>
        <v>0</v>
      </c>
    </row>
    <row r="220" spans="1:19" ht="15.75" customHeight="1" x14ac:dyDescent="0.25">
      <c r="A220" s="5">
        <v>2102</v>
      </c>
      <c r="B220" s="6"/>
      <c r="C220" s="6"/>
      <c r="D220" s="6"/>
      <c r="E220" s="6"/>
      <c r="F220" s="6"/>
      <c r="G220" s="6"/>
      <c r="H220" s="6"/>
      <c r="I220" s="6">
        <v>11</v>
      </c>
      <c r="J220" s="6"/>
      <c r="K220" s="7"/>
      <c r="L220" s="14"/>
      <c r="M220" s="15"/>
      <c r="N220" s="16"/>
      <c r="O220" s="17">
        <f>IF(I220=0,"",I220/H219)</f>
        <v>1</v>
      </c>
      <c r="P220" s="18">
        <v>11</v>
      </c>
      <c r="Q220" s="19">
        <f t="shared" si="18"/>
        <v>1</v>
      </c>
      <c r="R220" s="19">
        <f t="shared" si="19"/>
        <v>0</v>
      </c>
    </row>
    <row r="221" spans="1:19" ht="15.75" customHeight="1" x14ac:dyDescent="0.25">
      <c r="A221" s="5">
        <v>2201</v>
      </c>
      <c r="B221" s="6"/>
      <c r="C221" s="6"/>
      <c r="D221" s="6"/>
      <c r="E221" s="6"/>
      <c r="F221" s="6"/>
      <c r="G221" s="6"/>
      <c r="H221" s="6"/>
      <c r="I221" s="6"/>
      <c r="J221" s="6">
        <v>9</v>
      </c>
      <c r="K221" s="7">
        <v>7</v>
      </c>
      <c r="L221" s="14"/>
      <c r="M221" s="15"/>
      <c r="N221" s="16"/>
      <c r="O221" s="17">
        <f>IF(J221=0,"",J221/I220)</f>
        <v>0.81818181818181823</v>
      </c>
      <c r="P221" s="18">
        <v>11</v>
      </c>
      <c r="Q221" s="19">
        <f t="shared" si="18"/>
        <v>1</v>
      </c>
      <c r="R221" s="19">
        <f t="shared" si="19"/>
        <v>0</v>
      </c>
    </row>
    <row r="222" spans="1:19" ht="15.75" customHeight="1" x14ac:dyDescent="0.25">
      <c r="A222" s="5">
        <v>2202</v>
      </c>
      <c r="B222" s="6"/>
      <c r="C222" s="6"/>
      <c r="D222" s="6"/>
      <c r="E222" s="6"/>
      <c r="F222" s="6"/>
      <c r="G222" s="6"/>
      <c r="H222" s="6"/>
      <c r="I222" s="6"/>
      <c r="J222" s="6">
        <v>4</v>
      </c>
      <c r="K222" s="51">
        <v>3</v>
      </c>
      <c r="L222" s="14"/>
      <c r="M222" s="15"/>
      <c r="N222" s="16"/>
      <c r="O222" s="17"/>
      <c r="P222" s="18">
        <v>4</v>
      </c>
      <c r="Q222" s="19"/>
      <c r="R222" s="19"/>
    </row>
    <row r="223" spans="1:19" ht="15.75" customHeight="1" x14ac:dyDescent="0.25">
      <c r="A223" s="5">
        <v>2301</v>
      </c>
      <c r="B223" s="6"/>
      <c r="C223" s="6"/>
      <c r="D223" s="6"/>
      <c r="E223" s="6"/>
      <c r="F223" s="6"/>
      <c r="G223" s="6"/>
      <c r="H223" s="6"/>
      <c r="I223" s="6"/>
      <c r="J223" s="6">
        <v>1</v>
      </c>
      <c r="K223" s="7">
        <v>1</v>
      </c>
      <c r="L223" s="14"/>
      <c r="M223" s="15"/>
      <c r="N223" s="21"/>
      <c r="O223" s="22"/>
      <c r="P223" s="23">
        <v>1</v>
      </c>
      <c r="Q223" s="24"/>
      <c r="R223" s="22"/>
    </row>
    <row r="224" spans="1:19" ht="15.75" customHeight="1" x14ac:dyDescent="0.25">
      <c r="A224" s="5">
        <v>2302</v>
      </c>
      <c r="B224" s="6"/>
      <c r="C224" s="6"/>
      <c r="D224" s="6"/>
      <c r="E224" s="6"/>
      <c r="F224" s="6"/>
      <c r="G224" s="6"/>
      <c r="H224" s="6"/>
      <c r="I224" s="6"/>
      <c r="J224" s="6"/>
      <c r="K224" s="7"/>
      <c r="L224" s="14"/>
      <c r="M224" s="15"/>
      <c r="N224" s="21"/>
      <c r="O224" s="25"/>
      <c r="P224" s="23"/>
      <c r="Q224" s="26"/>
      <c r="R224" s="25"/>
    </row>
    <row r="225" spans="1:21" ht="15.75" customHeight="1" x14ac:dyDescent="0.25">
      <c r="A225" s="5">
        <v>2401</v>
      </c>
      <c r="B225" s="6"/>
      <c r="C225" s="6"/>
      <c r="D225" s="6"/>
      <c r="E225" s="6"/>
      <c r="F225" s="6"/>
      <c r="G225" s="6"/>
      <c r="H225" s="6"/>
      <c r="I225" s="6"/>
      <c r="J225" s="6"/>
      <c r="K225" s="7"/>
      <c r="L225" s="14"/>
      <c r="M225" s="15"/>
      <c r="N225" s="21"/>
      <c r="O225" s="25"/>
      <c r="P225" s="23"/>
      <c r="Q225" s="26"/>
      <c r="R225" s="25"/>
    </row>
    <row r="226" spans="1:21" ht="15.75" customHeight="1" x14ac:dyDescent="0.25">
      <c r="A226" s="5">
        <v>2402</v>
      </c>
      <c r="B226" s="6"/>
      <c r="C226" s="6"/>
      <c r="D226" s="6"/>
      <c r="E226" s="6"/>
      <c r="F226" s="6"/>
      <c r="G226" s="6"/>
      <c r="H226" s="6"/>
      <c r="I226" s="6"/>
      <c r="J226" s="6"/>
      <c r="K226" s="7"/>
      <c r="L226" s="14"/>
      <c r="M226" s="15"/>
      <c r="N226" s="21"/>
      <c r="O226" s="15"/>
      <c r="P226" s="21"/>
      <c r="Q226" s="27"/>
      <c r="R226" s="25"/>
    </row>
    <row r="227" spans="1:21" ht="15.75" customHeight="1" x14ac:dyDescent="0.25">
      <c r="A227" s="5">
        <v>2501</v>
      </c>
      <c r="B227" s="6"/>
      <c r="C227" s="6"/>
      <c r="D227" s="6"/>
      <c r="E227" s="6"/>
      <c r="F227" s="6"/>
      <c r="G227" s="6"/>
      <c r="H227" s="6"/>
      <c r="I227" s="6"/>
      <c r="J227" s="6"/>
      <c r="K227" s="7"/>
      <c r="L227" s="14"/>
      <c r="M227" s="15"/>
      <c r="N227" s="21"/>
      <c r="O227" s="28" t="s">
        <v>21</v>
      </c>
      <c r="P227" s="29">
        <v>5</v>
      </c>
      <c r="Q227" s="30">
        <f>IF(SUM(K215:K223)=0,"",SUM(K215:K223))</f>
        <v>11</v>
      </c>
      <c r="R227" s="31" t="s">
        <v>4</v>
      </c>
    </row>
    <row r="228" spans="1:21" ht="15.75" customHeight="1" x14ac:dyDescent="0.25">
      <c r="A228" s="5">
        <v>2502</v>
      </c>
      <c r="B228" s="6"/>
      <c r="C228" s="6"/>
      <c r="D228" s="6"/>
      <c r="E228" s="6"/>
      <c r="F228" s="6"/>
      <c r="G228" s="6"/>
      <c r="H228" s="6"/>
      <c r="I228" s="6"/>
      <c r="J228" s="6"/>
      <c r="K228" s="7"/>
      <c r="L228" s="14"/>
      <c r="M228" s="15"/>
      <c r="N228" s="21"/>
      <c r="O228" s="32" t="s">
        <v>22</v>
      </c>
      <c r="P228" s="33">
        <f>IF(P227/B213=0,"",P227/B213)</f>
        <v>0.22727272727272727</v>
      </c>
      <c r="Q228" s="34">
        <f>IF(P227/Q227=0,"",P227/Q227)</f>
        <v>0.45454545454545453</v>
      </c>
      <c r="R228" s="35" t="s">
        <v>23</v>
      </c>
    </row>
    <row r="229" spans="1:21" ht="15.75" customHeight="1" x14ac:dyDescent="0.25">
      <c r="A229" s="5">
        <v>2601</v>
      </c>
      <c r="B229" s="6"/>
      <c r="C229" s="6"/>
      <c r="D229" s="6"/>
      <c r="E229" s="6"/>
      <c r="F229" s="6"/>
      <c r="G229" s="6"/>
      <c r="H229" s="6"/>
      <c r="I229" s="6"/>
      <c r="J229" s="6"/>
      <c r="K229" s="7"/>
      <c r="L229" s="36"/>
      <c r="M229" s="37"/>
      <c r="N229" s="38"/>
      <c r="O229" s="39"/>
      <c r="P229" s="40"/>
      <c r="Q229" s="40"/>
      <c r="R229" s="41"/>
    </row>
    <row r="230" spans="1:21" ht="18" customHeight="1" x14ac:dyDescent="0.25">
      <c r="A230" s="42"/>
      <c r="B230" s="4"/>
      <c r="C230" s="4"/>
      <c r="D230" s="101" t="s">
        <v>24</v>
      </c>
      <c r="E230" s="95"/>
      <c r="F230" s="95"/>
      <c r="G230" s="95"/>
      <c r="H230" s="95"/>
      <c r="I230" s="95"/>
      <c r="J230" s="102"/>
      <c r="K230" s="43">
        <f>SUM(K216:K226)</f>
        <v>11</v>
      </c>
      <c r="L230" s="44">
        <f>IF(K221=0,"",K221/B213)</f>
        <v>0.31818181818181818</v>
      </c>
      <c r="M230" s="44">
        <f>IF(K230=0,"",K230/B213)</f>
        <v>0.5</v>
      </c>
      <c r="N230" s="45">
        <f>IF(K221=0,"0%",M230-L230)</f>
        <v>0.18181818181818182</v>
      </c>
      <c r="O230" s="3"/>
      <c r="P230" s="4"/>
      <c r="Q230" s="46"/>
      <c r="R230" s="3"/>
    </row>
    <row r="231" spans="1:21" ht="15.75" customHeight="1" x14ac:dyDescent="0.25"/>
    <row r="232" spans="1:21" ht="15.75" customHeight="1" x14ac:dyDescent="0.25"/>
    <row r="233" spans="1:21" ht="26.25" customHeight="1" x14ac:dyDescent="0.4">
      <c r="B233" s="1" t="s">
        <v>0</v>
      </c>
      <c r="C233" s="1"/>
      <c r="D233" s="1"/>
      <c r="E233" s="1"/>
      <c r="F233" s="1"/>
      <c r="G233" s="1"/>
      <c r="H233" s="1"/>
      <c r="I233" s="1"/>
      <c r="K233" s="2"/>
      <c r="L233" s="2" t="s">
        <v>34</v>
      </c>
      <c r="M233" s="3"/>
      <c r="N233" s="3"/>
      <c r="O233" s="4"/>
      <c r="P233" s="3"/>
      <c r="Q233" s="4"/>
      <c r="R233" s="4"/>
      <c r="S233" s="4"/>
      <c r="U233" s="87">
        <f>AVERAGE(L230,L252)</f>
        <v>0.38766233766233765</v>
      </c>
    </row>
    <row r="234" spans="1:21" ht="20.25" customHeight="1" x14ac:dyDescent="0.25">
      <c r="A234" s="93" t="s">
        <v>2</v>
      </c>
      <c r="B234" s="94" t="s">
        <v>3</v>
      </c>
      <c r="C234" s="95"/>
      <c r="D234" s="95"/>
      <c r="E234" s="95"/>
      <c r="F234" s="95"/>
      <c r="G234" s="95"/>
      <c r="H234" s="95"/>
      <c r="I234" s="95"/>
      <c r="J234" s="95"/>
      <c r="K234" s="96" t="s">
        <v>4</v>
      </c>
      <c r="L234" s="92" t="s">
        <v>5</v>
      </c>
      <c r="M234" s="92" t="s">
        <v>6</v>
      </c>
      <c r="N234" s="98" t="s">
        <v>7</v>
      </c>
      <c r="O234" s="92" t="s">
        <v>8</v>
      </c>
      <c r="P234" s="90" t="s">
        <v>9</v>
      </c>
      <c r="Q234" s="90" t="s">
        <v>10</v>
      </c>
      <c r="R234" s="92" t="s">
        <v>11</v>
      </c>
    </row>
    <row r="235" spans="1:21" ht="15.75" customHeight="1" x14ac:dyDescent="0.25">
      <c r="A235" s="91"/>
      <c r="B235" s="5" t="s">
        <v>12</v>
      </c>
      <c r="C235" s="5" t="s">
        <v>13</v>
      </c>
      <c r="D235" s="5" t="s">
        <v>14</v>
      </c>
      <c r="E235" s="5" t="s">
        <v>15</v>
      </c>
      <c r="F235" s="5" t="s">
        <v>16</v>
      </c>
      <c r="G235" s="5" t="s">
        <v>17</v>
      </c>
      <c r="H235" s="5" t="s">
        <v>18</v>
      </c>
      <c r="I235" s="5" t="s">
        <v>19</v>
      </c>
      <c r="J235" s="5" t="s">
        <v>20</v>
      </c>
      <c r="K235" s="97"/>
      <c r="L235" s="91"/>
      <c r="M235" s="91"/>
      <c r="N235" s="91"/>
      <c r="O235" s="91"/>
      <c r="P235" s="91"/>
      <c r="Q235" s="91"/>
      <c r="R235" s="91"/>
    </row>
    <row r="236" spans="1:21" ht="15.75" customHeight="1" x14ac:dyDescent="0.25">
      <c r="A236" s="5">
        <v>1802</v>
      </c>
      <c r="B236" s="6">
        <v>35</v>
      </c>
      <c r="C236" s="6"/>
      <c r="D236" s="6"/>
      <c r="E236" s="6"/>
      <c r="F236" s="6"/>
      <c r="G236" s="6"/>
      <c r="H236" s="6"/>
      <c r="I236" s="6"/>
      <c r="J236" s="6"/>
      <c r="K236" s="7"/>
      <c r="L236" s="8"/>
      <c r="M236" s="9"/>
      <c r="N236" s="10"/>
      <c r="O236" s="11"/>
      <c r="P236" s="12">
        <f>B236</f>
        <v>35</v>
      </c>
      <c r="Q236" s="13"/>
      <c r="R236" s="11"/>
    </row>
    <row r="237" spans="1:21" ht="15.75" customHeight="1" x14ac:dyDescent="0.25">
      <c r="A237" s="5">
        <v>1901</v>
      </c>
      <c r="B237" s="6"/>
      <c r="C237" s="6">
        <v>27</v>
      </c>
      <c r="D237" s="6"/>
      <c r="E237" s="6"/>
      <c r="F237" s="6"/>
      <c r="G237" s="6"/>
      <c r="H237" s="6"/>
      <c r="I237" s="6"/>
      <c r="J237" s="6"/>
      <c r="K237" s="7"/>
      <c r="L237" s="14"/>
      <c r="M237" s="15"/>
      <c r="N237" s="16"/>
      <c r="O237" s="17">
        <f>IF(C237=0,"",C237/B236)</f>
        <v>0.77142857142857146</v>
      </c>
      <c r="P237" s="18">
        <v>27</v>
      </c>
      <c r="Q237" s="19">
        <f t="shared" ref="Q237:Q244" si="20">IF(P237=0,"",P237/P236)</f>
        <v>0.77142857142857146</v>
      </c>
      <c r="R237" s="19">
        <f t="shared" ref="R237:R244" si="21">IF(P237=0,"",100%-Q237)</f>
        <v>0.22857142857142854</v>
      </c>
    </row>
    <row r="238" spans="1:21" ht="15.75" customHeight="1" x14ac:dyDescent="0.25">
      <c r="A238" s="5">
        <v>1902</v>
      </c>
      <c r="B238" s="6"/>
      <c r="C238" s="6"/>
      <c r="D238" s="6">
        <v>20</v>
      </c>
      <c r="E238" s="6"/>
      <c r="F238" s="6"/>
      <c r="G238" s="6"/>
      <c r="H238" s="6"/>
      <c r="I238" s="6"/>
      <c r="J238" s="6"/>
      <c r="K238" s="7"/>
      <c r="L238" s="14"/>
      <c r="M238" s="15"/>
      <c r="N238" s="16"/>
      <c r="O238" s="17">
        <f>IF(D238=0,"",D238/C237)</f>
        <v>0.7407407407407407</v>
      </c>
      <c r="P238" s="18">
        <v>23</v>
      </c>
      <c r="Q238" s="19">
        <f t="shared" si="20"/>
        <v>0.85185185185185186</v>
      </c>
      <c r="R238" s="19">
        <f t="shared" si="21"/>
        <v>0.14814814814814814</v>
      </c>
      <c r="S238" s="20">
        <f>P238/P236</f>
        <v>0.65714285714285714</v>
      </c>
    </row>
    <row r="239" spans="1:21" ht="15.75" customHeight="1" x14ac:dyDescent="0.25">
      <c r="A239" s="5">
        <v>2001</v>
      </c>
      <c r="B239" s="6"/>
      <c r="C239" s="6"/>
      <c r="D239" s="6"/>
      <c r="E239" s="6">
        <v>19</v>
      </c>
      <c r="F239" s="6"/>
      <c r="G239" s="6"/>
      <c r="H239" s="6"/>
      <c r="I239" s="6"/>
      <c r="J239" s="6"/>
      <c r="K239" s="7"/>
      <c r="L239" s="14"/>
      <c r="M239" s="15"/>
      <c r="N239" s="16"/>
      <c r="O239" s="17">
        <f>IF(E239=0,"",E239/D238)</f>
        <v>0.95</v>
      </c>
      <c r="P239" s="18">
        <v>21</v>
      </c>
      <c r="Q239" s="19">
        <f t="shared" si="20"/>
        <v>0.91304347826086951</v>
      </c>
      <c r="R239" s="19">
        <f t="shared" si="21"/>
        <v>8.6956521739130488E-2</v>
      </c>
    </row>
    <row r="240" spans="1:21" ht="15.75" customHeight="1" x14ac:dyDescent="0.25">
      <c r="A240" s="5">
        <v>2002</v>
      </c>
      <c r="B240" s="6"/>
      <c r="C240" s="6"/>
      <c r="D240" s="6"/>
      <c r="E240" s="6"/>
      <c r="F240" s="6">
        <v>19</v>
      </c>
      <c r="G240" s="6"/>
      <c r="H240" s="6"/>
      <c r="I240" s="6"/>
      <c r="J240" s="6"/>
      <c r="K240" s="7"/>
      <c r="L240" s="14"/>
      <c r="M240" s="15"/>
      <c r="N240" s="16"/>
      <c r="O240" s="17">
        <f>IF(F240=0,"",F240/E239)</f>
        <v>1</v>
      </c>
      <c r="P240" s="18">
        <v>21</v>
      </c>
      <c r="Q240" s="19">
        <f t="shared" si="20"/>
        <v>1</v>
      </c>
      <c r="R240" s="19">
        <f t="shared" si="21"/>
        <v>0</v>
      </c>
    </row>
    <row r="241" spans="1:19" ht="15.75" customHeight="1" x14ac:dyDescent="0.25">
      <c r="A241" s="5">
        <v>2101</v>
      </c>
      <c r="B241" s="6"/>
      <c r="C241" s="6"/>
      <c r="D241" s="6"/>
      <c r="E241" s="6"/>
      <c r="F241" s="6"/>
      <c r="G241" s="6">
        <v>19</v>
      </c>
      <c r="H241" s="6"/>
      <c r="I241" s="6"/>
      <c r="J241" s="6"/>
      <c r="K241" s="7"/>
      <c r="L241" s="14"/>
      <c r="M241" s="15"/>
      <c r="N241" s="16"/>
      <c r="O241" s="17">
        <f>IF(G241=0,"",G241/F240)</f>
        <v>1</v>
      </c>
      <c r="P241" s="18">
        <v>20</v>
      </c>
      <c r="Q241" s="19">
        <f t="shared" si="20"/>
        <v>0.95238095238095233</v>
      </c>
      <c r="R241" s="19">
        <f t="shared" si="21"/>
        <v>4.7619047619047672E-2</v>
      </c>
    </row>
    <row r="242" spans="1:19" ht="15.75" customHeight="1" x14ac:dyDescent="0.25">
      <c r="A242" s="5">
        <v>2102</v>
      </c>
      <c r="B242" s="6"/>
      <c r="C242" s="6"/>
      <c r="D242" s="6"/>
      <c r="E242" s="6"/>
      <c r="F242" s="6"/>
      <c r="G242" s="6"/>
      <c r="H242" s="6">
        <v>18</v>
      </c>
      <c r="I242" s="6"/>
      <c r="J242" s="6"/>
      <c r="K242" s="7"/>
      <c r="L242" s="14"/>
      <c r="M242" s="15"/>
      <c r="N242" s="16"/>
      <c r="O242" s="17">
        <f>IF(H242=0,"",H242/G241)</f>
        <v>0.94736842105263153</v>
      </c>
      <c r="P242" s="18">
        <v>20</v>
      </c>
      <c r="Q242" s="19">
        <f t="shared" si="20"/>
        <v>1</v>
      </c>
      <c r="R242" s="19">
        <f t="shared" si="21"/>
        <v>0</v>
      </c>
    </row>
    <row r="243" spans="1:19" ht="15.75" customHeight="1" x14ac:dyDescent="0.25">
      <c r="A243" s="5">
        <v>2201</v>
      </c>
      <c r="B243" s="6"/>
      <c r="C243" s="6"/>
      <c r="D243" s="6"/>
      <c r="E243" s="6"/>
      <c r="F243" s="6"/>
      <c r="G243" s="6"/>
      <c r="H243" s="6"/>
      <c r="I243" s="6">
        <v>15</v>
      </c>
      <c r="J243" s="6"/>
      <c r="K243" s="7"/>
      <c r="L243" s="14"/>
      <c r="M243" s="15"/>
      <c r="N243" s="16"/>
      <c r="O243" s="17">
        <f>IF(I243=0,"",I243/H242)</f>
        <v>0.83333333333333337</v>
      </c>
      <c r="P243" s="18">
        <v>21</v>
      </c>
      <c r="Q243" s="19">
        <f t="shared" si="20"/>
        <v>1.05</v>
      </c>
      <c r="R243" s="19">
        <f t="shared" si="21"/>
        <v>-5.0000000000000044E-2</v>
      </c>
    </row>
    <row r="244" spans="1:19" ht="15.75" customHeight="1" x14ac:dyDescent="0.25">
      <c r="A244" s="5">
        <v>2202</v>
      </c>
      <c r="B244" s="6"/>
      <c r="C244" s="6"/>
      <c r="D244" s="6"/>
      <c r="E244" s="6"/>
      <c r="F244" s="6"/>
      <c r="G244" s="6"/>
      <c r="H244" s="6"/>
      <c r="I244" s="6"/>
      <c r="J244" s="6">
        <v>19</v>
      </c>
      <c r="K244" s="51">
        <v>16</v>
      </c>
      <c r="L244" s="14"/>
      <c r="M244" s="15"/>
      <c r="N244" s="16"/>
      <c r="O244" s="17">
        <f>IF(J244=0,"",J244/I243)</f>
        <v>1.2666666666666666</v>
      </c>
      <c r="P244" s="18">
        <v>21</v>
      </c>
      <c r="Q244" s="19">
        <f t="shared" si="20"/>
        <v>1</v>
      </c>
      <c r="R244" s="19">
        <f t="shared" si="21"/>
        <v>0</v>
      </c>
    </row>
    <row r="245" spans="1:19" ht="15.75" customHeight="1" x14ac:dyDescent="0.25">
      <c r="A245" s="5">
        <v>2301</v>
      </c>
      <c r="B245" s="6"/>
      <c r="C245" s="6"/>
      <c r="D245" s="6"/>
      <c r="E245" s="6"/>
      <c r="F245" s="6"/>
      <c r="G245" s="6"/>
      <c r="H245" s="6"/>
      <c r="I245" s="6"/>
      <c r="J245" s="6">
        <v>3</v>
      </c>
      <c r="K245" s="7">
        <v>3</v>
      </c>
      <c r="L245" s="14"/>
      <c r="M245" s="15"/>
      <c r="N245" s="21"/>
      <c r="O245" s="22"/>
      <c r="P245" s="23">
        <v>5</v>
      </c>
      <c r="Q245" s="24"/>
      <c r="R245" s="22"/>
    </row>
    <row r="246" spans="1:19" ht="15.75" customHeight="1" x14ac:dyDescent="0.25">
      <c r="A246" s="5">
        <v>2302</v>
      </c>
      <c r="B246" s="6"/>
      <c r="C246" s="6"/>
      <c r="D246" s="6"/>
      <c r="E246" s="6"/>
      <c r="F246" s="6"/>
      <c r="G246" s="6"/>
      <c r="H246" s="6"/>
      <c r="I246" s="6"/>
      <c r="J246" s="6">
        <v>2</v>
      </c>
      <c r="K246" s="7"/>
      <c r="L246" s="14"/>
      <c r="M246" s="15"/>
      <c r="N246" s="21"/>
      <c r="O246" s="25"/>
      <c r="P246" s="23">
        <v>2</v>
      </c>
      <c r="Q246" s="26"/>
      <c r="R246" s="25"/>
    </row>
    <row r="247" spans="1:19" ht="15.75" customHeight="1" x14ac:dyDescent="0.25">
      <c r="A247" s="5">
        <v>2401</v>
      </c>
      <c r="B247" s="6"/>
      <c r="C247" s="6"/>
      <c r="D247" s="6"/>
      <c r="E247" s="6"/>
      <c r="F247" s="6"/>
      <c r="G247" s="6"/>
      <c r="H247" s="6"/>
      <c r="I247" s="6"/>
      <c r="J247" s="6"/>
      <c r="K247" s="7"/>
      <c r="L247" s="14"/>
      <c r="M247" s="15"/>
      <c r="N247" s="21"/>
      <c r="O247" s="25"/>
      <c r="P247" s="23"/>
      <c r="Q247" s="26"/>
      <c r="R247" s="25"/>
    </row>
    <row r="248" spans="1:19" ht="15.75" customHeight="1" x14ac:dyDescent="0.25">
      <c r="A248" s="5">
        <v>2402</v>
      </c>
      <c r="B248" s="6"/>
      <c r="C248" s="6"/>
      <c r="D248" s="6"/>
      <c r="E248" s="6"/>
      <c r="F248" s="6"/>
      <c r="G248" s="6"/>
      <c r="H248" s="6"/>
      <c r="I248" s="6"/>
      <c r="J248" s="6"/>
      <c r="K248" s="7"/>
      <c r="L248" s="14"/>
      <c r="M248" s="15"/>
      <c r="N248" s="21"/>
      <c r="O248" s="15"/>
      <c r="P248" s="21"/>
      <c r="Q248" s="27"/>
      <c r="R248" s="25"/>
    </row>
    <row r="249" spans="1:19" ht="15.75" customHeight="1" x14ac:dyDescent="0.25">
      <c r="A249" s="5">
        <v>2501</v>
      </c>
      <c r="B249" s="6"/>
      <c r="C249" s="6"/>
      <c r="D249" s="6"/>
      <c r="E249" s="6"/>
      <c r="F249" s="6"/>
      <c r="G249" s="6"/>
      <c r="H249" s="6"/>
      <c r="I249" s="6"/>
      <c r="J249" s="6"/>
      <c r="K249" s="7"/>
      <c r="L249" s="14"/>
      <c r="M249" s="15"/>
      <c r="N249" s="21"/>
      <c r="O249" s="28" t="s">
        <v>21</v>
      </c>
      <c r="P249" s="29">
        <v>4</v>
      </c>
      <c r="Q249" s="30">
        <f>IF(SUM(K238:K245)=0,"",SUM(K238:K245))</f>
        <v>19</v>
      </c>
      <c r="R249" s="31" t="s">
        <v>4</v>
      </c>
    </row>
    <row r="250" spans="1:19" ht="15.75" customHeight="1" x14ac:dyDescent="0.25">
      <c r="A250" s="5">
        <v>2502</v>
      </c>
      <c r="B250" s="6"/>
      <c r="C250" s="6"/>
      <c r="D250" s="6"/>
      <c r="E250" s="6"/>
      <c r="F250" s="6"/>
      <c r="G250" s="6"/>
      <c r="H250" s="6"/>
      <c r="I250" s="6"/>
      <c r="J250" s="6"/>
      <c r="K250" s="7"/>
      <c r="L250" s="14"/>
      <c r="M250" s="15"/>
      <c r="N250" s="21"/>
      <c r="O250" s="32" t="s">
        <v>22</v>
      </c>
      <c r="P250" s="33">
        <f>IF(P249/B236=0,"",P249/B236)</f>
        <v>0.11428571428571428</v>
      </c>
      <c r="Q250" s="34">
        <f>IF(P249/Q249=0,"",P249/Q249)</f>
        <v>0.21052631578947367</v>
      </c>
      <c r="R250" s="35" t="s">
        <v>23</v>
      </c>
    </row>
    <row r="251" spans="1:19" ht="15.75" customHeight="1" x14ac:dyDescent="0.25">
      <c r="A251" s="5">
        <v>2601</v>
      </c>
      <c r="B251" s="6"/>
      <c r="C251" s="6"/>
      <c r="D251" s="6"/>
      <c r="E251" s="6"/>
      <c r="F251" s="6"/>
      <c r="G251" s="6"/>
      <c r="H251" s="6"/>
      <c r="I251" s="6"/>
      <c r="J251" s="6"/>
      <c r="K251" s="7"/>
      <c r="L251" s="36"/>
      <c r="M251" s="37"/>
      <c r="N251" s="38"/>
      <c r="O251" s="39"/>
      <c r="P251" s="40"/>
      <c r="Q251" s="40"/>
      <c r="R251" s="41"/>
    </row>
    <row r="252" spans="1:19" ht="18" customHeight="1" x14ac:dyDescent="0.25">
      <c r="A252" s="42"/>
      <c r="B252" s="4"/>
      <c r="C252" s="4"/>
      <c r="D252" s="101" t="s">
        <v>24</v>
      </c>
      <c r="E252" s="95"/>
      <c r="F252" s="95"/>
      <c r="G252" s="95"/>
      <c r="H252" s="95"/>
      <c r="I252" s="95"/>
      <c r="J252" s="102"/>
      <c r="K252" s="43">
        <f>SUM(K239:K248)</f>
        <v>19</v>
      </c>
      <c r="L252" s="44">
        <f>IF(K244=0,"",K244/B236)</f>
        <v>0.45714285714285713</v>
      </c>
      <c r="M252" s="44">
        <f>IF(K252=0,"",K252/B236)</f>
        <v>0.54285714285714282</v>
      </c>
      <c r="N252" s="45">
        <f>IF(K244=0,"0%",M252-L252)</f>
        <v>8.5714285714285687E-2</v>
      </c>
      <c r="O252" s="3"/>
      <c r="P252" s="4"/>
      <c r="Q252" s="46"/>
      <c r="R252" s="3"/>
    </row>
    <row r="253" spans="1:19" ht="15.75" customHeight="1" x14ac:dyDescent="0.25"/>
    <row r="254" spans="1:19" ht="15.75" customHeight="1" x14ac:dyDescent="0.25"/>
    <row r="255" spans="1:19" ht="26.25" customHeight="1" x14ac:dyDescent="0.4">
      <c r="B255" s="1" t="s">
        <v>0</v>
      </c>
      <c r="C255" s="1"/>
      <c r="D255" s="1"/>
      <c r="E255" s="1"/>
      <c r="F255" s="1"/>
      <c r="G255" s="1"/>
      <c r="H255" s="1"/>
      <c r="I255" s="1"/>
      <c r="K255" s="2"/>
      <c r="L255" s="2" t="s">
        <v>35</v>
      </c>
      <c r="M255" s="3"/>
      <c r="N255" s="3"/>
      <c r="O255" s="4"/>
      <c r="P255" s="3"/>
      <c r="Q255" s="4"/>
      <c r="R255" s="4"/>
      <c r="S255" s="4"/>
    </row>
    <row r="256" spans="1:19" ht="20.25" customHeight="1" x14ac:dyDescent="0.25">
      <c r="A256" s="93" t="s">
        <v>2</v>
      </c>
      <c r="B256" s="94" t="s">
        <v>3</v>
      </c>
      <c r="C256" s="95"/>
      <c r="D256" s="95"/>
      <c r="E256" s="95"/>
      <c r="F256" s="95"/>
      <c r="G256" s="95"/>
      <c r="H256" s="95"/>
      <c r="I256" s="95"/>
      <c r="J256" s="95"/>
      <c r="K256" s="96" t="s">
        <v>4</v>
      </c>
      <c r="L256" s="92" t="s">
        <v>5</v>
      </c>
      <c r="M256" s="92" t="s">
        <v>6</v>
      </c>
      <c r="N256" s="98" t="s">
        <v>7</v>
      </c>
      <c r="O256" s="92" t="s">
        <v>8</v>
      </c>
      <c r="P256" s="90" t="s">
        <v>9</v>
      </c>
      <c r="Q256" s="90" t="s">
        <v>10</v>
      </c>
      <c r="R256" s="92" t="s">
        <v>11</v>
      </c>
    </row>
    <row r="257" spans="1:19" ht="15.75" customHeight="1" x14ac:dyDescent="0.25">
      <c r="A257" s="91"/>
      <c r="B257" s="5" t="s">
        <v>12</v>
      </c>
      <c r="C257" s="5" t="s">
        <v>13</v>
      </c>
      <c r="D257" s="5" t="s">
        <v>14</v>
      </c>
      <c r="E257" s="5" t="s">
        <v>15</v>
      </c>
      <c r="F257" s="5" t="s">
        <v>16</v>
      </c>
      <c r="G257" s="5" t="s">
        <v>17</v>
      </c>
      <c r="H257" s="5" t="s">
        <v>18</v>
      </c>
      <c r="I257" s="5" t="s">
        <v>19</v>
      </c>
      <c r="J257" s="5" t="s">
        <v>20</v>
      </c>
      <c r="K257" s="97"/>
      <c r="L257" s="91"/>
      <c r="M257" s="91"/>
      <c r="N257" s="91"/>
      <c r="O257" s="91"/>
      <c r="P257" s="91"/>
      <c r="Q257" s="91"/>
      <c r="R257" s="91"/>
    </row>
    <row r="258" spans="1:19" ht="15.75" customHeight="1" x14ac:dyDescent="0.25">
      <c r="A258" s="5">
        <v>1901</v>
      </c>
      <c r="B258" s="6">
        <v>23</v>
      </c>
      <c r="C258" s="6"/>
      <c r="D258" s="6"/>
      <c r="E258" s="6"/>
      <c r="F258" s="6"/>
      <c r="G258" s="6"/>
      <c r="H258" s="6"/>
      <c r="I258" s="6"/>
      <c r="J258" s="6"/>
      <c r="K258" s="7"/>
      <c r="L258" s="8"/>
      <c r="M258" s="9"/>
      <c r="N258" s="10"/>
      <c r="O258" s="11"/>
      <c r="P258" s="12">
        <f>B258</f>
        <v>23</v>
      </c>
      <c r="Q258" s="13"/>
      <c r="R258" s="11"/>
    </row>
    <row r="259" spans="1:19" ht="15.75" customHeight="1" x14ac:dyDescent="0.25">
      <c r="A259" s="5">
        <v>1902</v>
      </c>
      <c r="B259" s="6"/>
      <c r="C259" s="6">
        <v>20</v>
      </c>
      <c r="D259" s="6"/>
      <c r="E259" s="6"/>
      <c r="F259" s="6"/>
      <c r="G259" s="6"/>
      <c r="H259" s="6"/>
      <c r="I259" s="6"/>
      <c r="J259" s="6"/>
      <c r="K259" s="7"/>
      <c r="L259" s="14"/>
      <c r="M259" s="15"/>
      <c r="N259" s="16"/>
      <c r="O259" s="17">
        <f>IF(C259=0,"",C259/B258)</f>
        <v>0.86956521739130432</v>
      </c>
      <c r="P259" s="18">
        <v>20</v>
      </c>
      <c r="Q259" s="19">
        <f t="shared" ref="Q259:Q266" si="22">IF(P259=0,"",P259/P258)</f>
        <v>0.86956521739130432</v>
      </c>
      <c r="R259" s="19">
        <f t="shared" ref="R259:R266" si="23">IF(P259=0,"",100%-Q259)</f>
        <v>0.13043478260869568</v>
      </c>
    </row>
    <row r="260" spans="1:19" ht="15.75" customHeight="1" x14ac:dyDescent="0.25">
      <c r="A260" s="5">
        <v>2001</v>
      </c>
      <c r="B260" s="6"/>
      <c r="C260" s="6"/>
      <c r="D260" s="6">
        <v>14</v>
      </c>
      <c r="E260" s="6"/>
      <c r="F260" s="6"/>
      <c r="G260" s="6"/>
      <c r="H260" s="6"/>
      <c r="I260" s="6"/>
      <c r="J260" s="6"/>
      <c r="K260" s="7"/>
      <c r="L260" s="14"/>
      <c r="M260" s="15"/>
      <c r="N260" s="16"/>
      <c r="O260" s="17">
        <f>IF(D260=0,"",D260/C259)</f>
        <v>0.7</v>
      </c>
      <c r="P260" s="18">
        <v>16</v>
      </c>
      <c r="Q260" s="19">
        <f t="shared" si="22"/>
        <v>0.8</v>
      </c>
      <c r="R260" s="19">
        <f t="shared" si="23"/>
        <v>0.19999999999999996</v>
      </c>
      <c r="S260" s="20">
        <f>P260/P258</f>
        <v>0.69565217391304346</v>
      </c>
    </row>
    <row r="261" spans="1:19" ht="15.75" customHeight="1" x14ac:dyDescent="0.25">
      <c r="A261" s="5">
        <v>2002</v>
      </c>
      <c r="B261" s="6"/>
      <c r="C261" s="6"/>
      <c r="D261" s="6"/>
      <c r="E261" s="6">
        <v>10</v>
      </c>
      <c r="F261" s="6"/>
      <c r="G261" s="6"/>
      <c r="H261" s="6"/>
      <c r="I261" s="6"/>
      <c r="J261" s="6"/>
      <c r="K261" s="7"/>
      <c r="L261" s="14"/>
      <c r="M261" s="15"/>
      <c r="N261" s="16"/>
      <c r="O261" s="17">
        <f>IF(E261=0,"",E261/D260)</f>
        <v>0.7142857142857143</v>
      </c>
      <c r="P261" s="18">
        <v>13</v>
      </c>
      <c r="Q261" s="19">
        <f t="shared" si="22"/>
        <v>0.8125</v>
      </c>
      <c r="R261" s="19">
        <f t="shared" si="23"/>
        <v>0.1875</v>
      </c>
    </row>
    <row r="262" spans="1:19" ht="15.75" customHeight="1" x14ac:dyDescent="0.25">
      <c r="A262" s="5">
        <v>2101</v>
      </c>
      <c r="B262" s="6"/>
      <c r="C262" s="6"/>
      <c r="D262" s="6"/>
      <c r="E262" s="6"/>
      <c r="F262" s="6">
        <v>9</v>
      </c>
      <c r="G262" s="6"/>
      <c r="H262" s="6"/>
      <c r="I262" s="6"/>
      <c r="J262" s="6"/>
      <c r="K262" s="7"/>
      <c r="L262" s="14"/>
      <c r="M262" s="15"/>
      <c r="N262" s="16"/>
      <c r="O262" s="17">
        <f>IF(F262=0,"",F262/E261)</f>
        <v>0.9</v>
      </c>
      <c r="P262" s="18">
        <v>11</v>
      </c>
      <c r="Q262" s="19">
        <f t="shared" si="22"/>
        <v>0.84615384615384615</v>
      </c>
      <c r="R262" s="19">
        <f t="shared" si="23"/>
        <v>0.15384615384615385</v>
      </c>
    </row>
    <row r="263" spans="1:19" ht="15.75" customHeight="1" x14ac:dyDescent="0.25">
      <c r="A263" s="5">
        <v>2102</v>
      </c>
      <c r="B263" s="6"/>
      <c r="C263" s="6"/>
      <c r="D263" s="6"/>
      <c r="E263" s="6"/>
      <c r="F263" s="6"/>
      <c r="G263" s="6">
        <v>8</v>
      </c>
      <c r="H263" s="6"/>
      <c r="I263" s="6"/>
      <c r="J263" s="6"/>
      <c r="K263" s="7"/>
      <c r="L263" s="14"/>
      <c r="M263" s="15"/>
      <c r="N263" s="16"/>
      <c r="O263" s="17">
        <f>IF(G263=0,"",G263/F262)</f>
        <v>0.88888888888888884</v>
      </c>
      <c r="P263" s="18">
        <v>11</v>
      </c>
      <c r="Q263" s="19">
        <f t="shared" si="22"/>
        <v>1</v>
      </c>
      <c r="R263" s="19">
        <f t="shared" si="23"/>
        <v>0</v>
      </c>
    </row>
    <row r="264" spans="1:19" ht="15.75" customHeight="1" x14ac:dyDescent="0.25">
      <c r="A264" s="5">
        <v>2201</v>
      </c>
      <c r="B264" s="6"/>
      <c r="C264" s="6"/>
      <c r="D264" s="6"/>
      <c r="E264" s="6"/>
      <c r="F264" s="6"/>
      <c r="G264" s="6"/>
      <c r="H264" s="6">
        <v>8</v>
      </c>
      <c r="I264" s="6"/>
      <c r="J264" s="6"/>
      <c r="K264" s="7"/>
      <c r="L264" s="14"/>
      <c r="M264" s="15"/>
      <c r="N264" s="16"/>
      <c r="O264" s="17">
        <f>IF(H264=0,"",H264/G263)</f>
        <v>1</v>
      </c>
      <c r="P264" s="18">
        <v>11</v>
      </c>
      <c r="Q264" s="19">
        <f t="shared" si="22"/>
        <v>1</v>
      </c>
      <c r="R264" s="19">
        <f t="shared" si="23"/>
        <v>0</v>
      </c>
    </row>
    <row r="265" spans="1:19" ht="15.75" customHeight="1" x14ac:dyDescent="0.25">
      <c r="A265" s="5">
        <v>2002</v>
      </c>
      <c r="B265" s="6"/>
      <c r="C265" s="6"/>
      <c r="D265" s="6"/>
      <c r="E265" s="6"/>
      <c r="F265" s="6"/>
      <c r="G265" s="6"/>
      <c r="H265" s="6"/>
      <c r="I265" s="6">
        <v>8</v>
      </c>
      <c r="J265" s="6"/>
      <c r="K265" s="7"/>
      <c r="L265" s="14"/>
      <c r="M265" s="15"/>
      <c r="N265" s="16"/>
      <c r="O265" s="17">
        <f>IF(I265=0,"",I265/H264)</f>
        <v>1</v>
      </c>
      <c r="P265" s="18">
        <v>11</v>
      </c>
      <c r="Q265" s="19">
        <f t="shared" si="22"/>
        <v>1</v>
      </c>
      <c r="R265" s="19">
        <f t="shared" si="23"/>
        <v>0</v>
      </c>
    </row>
    <row r="266" spans="1:19" ht="15.75" customHeight="1" x14ac:dyDescent="0.25">
      <c r="A266" s="5">
        <v>2301</v>
      </c>
      <c r="B266" s="6"/>
      <c r="C266" s="6"/>
      <c r="D266" s="6"/>
      <c r="E266" s="6"/>
      <c r="F266" s="6"/>
      <c r="G266" s="6"/>
      <c r="H266" s="6"/>
      <c r="I266" s="6"/>
      <c r="J266" s="6">
        <v>7</v>
      </c>
      <c r="K266" s="7">
        <v>5</v>
      </c>
      <c r="L266" s="14"/>
      <c r="M266" s="15"/>
      <c r="N266" s="16"/>
      <c r="O266" s="17">
        <f>IF(J266=0,"",J266/I265)</f>
        <v>0.875</v>
      </c>
      <c r="P266" s="18">
        <v>10</v>
      </c>
      <c r="Q266" s="19">
        <f t="shared" si="22"/>
        <v>0.90909090909090906</v>
      </c>
      <c r="R266" s="19">
        <f t="shared" si="23"/>
        <v>9.0909090909090939E-2</v>
      </c>
    </row>
    <row r="267" spans="1:19" ht="15.75" customHeight="1" x14ac:dyDescent="0.25">
      <c r="A267" s="5">
        <v>2302</v>
      </c>
      <c r="B267" s="6"/>
      <c r="C267" s="6"/>
      <c r="D267" s="6"/>
      <c r="E267" s="6"/>
      <c r="F267" s="6"/>
      <c r="G267" s="6"/>
      <c r="H267" s="6"/>
      <c r="I267" s="6"/>
      <c r="J267" s="6">
        <v>4</v>
      </c>
      <c r="K267" s="7">
        <v>4</v>
      </c>
      <c r="L267" s="14"/>
      <c r="M267" s="15"/>
      <c r="N267" s="21"/>
      <c r="O267" s="22"/>
      <c r="P267" s="23">
        <v>4</v>
      </c>
      <c r="Q267" s="24"/>
      <c r="R267" s="22"/>
    </row>
    <row r="268" spans="1:19" ht="15.75" customHeight="1" x14ac:dyDescent="0.25">
      <c r="A268" s="5">
        <v>2401</v>
      </c>
      <c r="B268" s="6"/>
      <c r="C268" s="6"/>
      <c r="D268" s="6"/>
      <c r="E268" s="6"/>
      <c r="F268" s="6"/>
      <c r="G268" s="6"/>
      <c r="H268" s="6"/>
      <c r="I268" s="6"/>
      <c r="J268" s="6"/>
      <c r="K268" s="7"/>
      <c r="L268" s="14"/>
      <c r="M268" s="15"/>
      <c r="N268" s="21"/>
      <c r="O268" s="25"/>
      <c r="P268" s="23"/>
      <c r="Q268" s="26"/>
      <c r="R268" s="25"/>
    </row>
    <row r="269" spans="1:19" ht="15.75" customHeight="1" x14ac:dyDescent="0.25">
      <c r="A269" s="5">
        <v>2402</v>
      </c>
      <c r="B269" s="6"/>
      <c r="C269" s="6"/>
      <c r="D269" s="6"/>
      <c r="E269" s="6"/>
      <c r="F269" s="6"/>
      <c r="G269" s="6"/>
      <c r="H269" s="6"/>
      <c r="I269" s="6"/>
      <c r="J269" s="6"/>
      <c r="K269" s="7"/>
      <c r="L269" s="14"/>
      <c r="M269" s="15"/>
      <c r="N269" s="21"/>
      <c r="O269" s="25"/>
      <c r="P269" s="23"/>
      <c r="Q269" s="26"/>
      <c r="R269" s="25"/>
    </row>
    <row r="270" spans="1:19" ht="15.75" customHeight="1" x14ac:dyDescent="0.25">
      <c r="A270" s="5">
        <v>2501</v>
      </c>
      <c r="B270" s="6"/>
      <c r="C270" s="6"/>
      <c r="D270" s="6"/>
      <c r="E270" s="6"/>
      <c r="F270" s="6"/>
      <c r="G270" s="6"/>
      <c r="H270" s="6"/>
      <c r="I270" s="6"/>
      <c r="J270" s="6"/>
      <c r="K270" s="7"/>
      <c r="L270" s="14"/>
      <c r="M270" s="15"/>
      <c r="N270" s="21"/>
      <c r="O270" s="15"/>
      <c r="P270" s="21"/>
      <c r="Q270" s="27"/>
      <c r="R270" s="25"/>
    </row>
    <row r="271" spans="1:19" ht="15.75" customHeight="1" x14ac:dyDescent="0.25">
      <c r="A271" s="5">
        <v>2502</v>
      </c>
      <c r="B271" s="6"/>
      <c r="C271" s="6"/>
      <c r="D271" s="6"/>
      <c r="E271" s="6"/>
      <c r="F271" s="6"/>
      <c r="G271" s="6"/>
      <c r="H271" s="6"/>
      <c r="I271" s="6"/>
      <c r="J271" s="6"/>
      <c r="K271" s="7"/>
      <c r="L271" s="14"/>
      <c r="M271" s="15"/>
      <c r="N271" s="21"/>
      <c r="O271" s="28" t="s">
        <v>21</v>
      </c>
      <c r="P271" s="29">
        <v>2</v>
      </c>
      <c r="Q271" s="30">
        <f>IF(SUM(K260:K267)=0,"",SUM(K260:K267))</f>
        <v>9</v>
      </c>
      <c r="R271" s="31" t="s">
        <v>4</v>
      </c>
    </row>
    <row r="272" spans="1:19" ht="15.75" customHeight="1" x14ac:dyDescent="0.25">
      <c r="A272" s="5">
        <v>2601</v>
      </c>
      <c r="B272" s="6"/>
      <c r="C272" s="6"/>
      <c r="D272" s="6"/>
      <c r="E272" s="6"/>
      <c r="F272" s="6"/>
      <c r="G272" s="6"/>
      <c r="H272" s="6"/>
      <c r="I272" s="6"/>
      <c r="J272" s="6"/>
      <c r="K272" s="7"/>
      <c r="L272" s="14"/>
      <c r="M272" s="15"/>
      <c r="N272" s="21"/>
      <c r="O272" s="32" t="s">
        <v>22</v>
      </c>
      <c r="P272" s="33">
        <f>IF(P271/B258=0,"",P271/B258)</f>
        <v>8.6956521739130432E-2</v>
      </c>
      <c r="Q272" s="34">
        <f>IF(P271/Q271=0,"",P271/Q271)</f>
        <v>0.22222222222222221</v>
      </c>
      <c r="R272" s="35" t="s">
        <v>23</v>
      </c>
    </row>
    <row r="273" spans="1:19" ht="15.75" customHeight="1" x14ac:dyDescent="0.25">
      <c r="A273" s="5">
        <v>2602</v>
      </c>
      <c r="B273" s="6"/>
      <c r="C273" s="6"/>
      <c r="D273" s="6"/>
      <c r="E273" s="6"/>
      <c r="F273" s="6"/>
      <c r="G273" s="6"/>
      <c r="H273" s="6"/>
      <c r="I273" s="6"/>
      <c r="J273" s="6"/>
      <c r="K273" s="7"/>
      <c r="L273" s="36"/>
      <c r="M273" s="37"/>
      <c r="N273" s="38"/>
      <c r="O273" s="39"/>
      <c r="P273" s="40"/>
      <c r="Q273" s="40"/>
      <c r="R273" s="41"/>
    </row>
    <row r="274" spans="1:19" ht="18" customHeight="1" x14ac:dyDescent="0.25">
      <c r="A274" s="42"/>
      <c r="B274" s="4"/>
      <c r="C274" s="4"/>
      <c r="D274" s="101" t="s">
        <v>24</v>
      </c>
      <c r="E274" s="95"/>
      <c r="F274" s="95"/>
      <c r="G274" s="95"/>
      <c r="H274" s="95"/>
      <c r="I274" s="95"/>
      <c r="J274" s="102"/>
      <c r="K274" s="43">
        <f>SUM(K261:K270)</f>
        <v>9</v>
      </c>
      <c r="L274" s="44">
        <f>IF(K266=0,"",K266/B258)</f>
        <v>0.21739130434782608</v>
      </c>
      <c r="M274" s="44">
        <f>IF(K274=0,"",K274/B258)</f>
        <v>0.39130434782608697</v>
      </c>
      <c r="N274" s="45">
        <f>IF(K266=0,"0%",M274-L274)</f>
        <v>0.17391304347826089</v>
      </c>
      <c r="O274" s="3"/>
      <c r="P274" s="4"/>
      <c r="Q274" s="46"/>
      <c r="R274" s="3"/>
    </row>
    <row r="275" spans="1:19" ht="15.75" customHeight="1" x14ac:dyDescent="0.25"/>
    <row r="276" spans="1:19" ht="15.75" customHeight="1" x14ac:dyDescent="0.25"/>
    <row r="277" spans="1:19" ht="26.25" customHeight="1" x14ac:dyDescent="0.4">
      <c r="B277" s="1" t="s">
        <v>0</v>
      </c>
      <c r="C277" s="1"/>
      <c r="D277" s="1"/>
      <c r="E277" s="1"/>
      <c r="F277" s="1"/>
      <c r="G277" s="1"/>
      <c r="H277" s="1"/>
      <c r="I277" s="1"/>
      <c r="K277" s="2"/>
      <c r="L277" s="2" t="s">
        <v>36</v>
      </c>
      <c r="M277" s="3"/>
      <c r="N277" s="3"/>
      <c r="O277" s="4"/>
      <c r="P277" s="3"/>
      <c r="Q277" s="4"/>
      <c r="R277" s="4"/>
      <c r="S277" s="4"/>
    </row>
    <row r="278" spans="1:19" ht="20.25" customHeight="1" x14ac:dyDescent="0.25">
      <c r="A278" s="93" t="s">
        <v>2</v>
      </c>
      <c r="B278" s="94" t="s">
        <v>3</v>
      </c>
      <c r="C278" s="95"/>
      <c r="D278" s="95"/>
      <c r="E278" s="95"/>
      <c r="F278" s="95"/>
      <c r="G278" s="95"/>
      <c r="H278" s="95"/>
      <c r="I278" s="95"/>
      <c r="J278" s="95"/>
      <c r="K278" s="96" t="s">
        <v>4</v>
      </c>
      <c r="L278" s="92" t="s">
        <v>5</v>
      </c>
      <c r="M278" s="92" t="s">
        <v>6</v>
      </c>
      <c r="N278" s="98" t="s">
        <v>7</v>
      </c>
      <c r="O278" s="92" t="s">
        <v>8</v>
      </c>
      <c r="P278" s="90" t="s">
        <v>9</v>
      </c>
      <c r="Q278" s="90" t="s">
        <v>10</v>
      </c>
      <c r="R278" s="92" t="s">
        <v>11</v>
      </c>
    </row>
    <row r="279" spans="1:19" ht="15.75" customHeight="1" x14ac:dyDescent="0.25">
      <c r="A279" s="91"/>
      <c r="B279" s="5" t="s">
        <v>12</v>
      </c>
      <c r="C279" s="5" t="s">
        <v>13</v>
      </c>
      <c r="D279" s="5" t="s">
        <v>14</v>
      </c>
      <c r="E279" s="5" t="s">
        <v>15</v>
      </c>
      <c r="F279" s="5" t="s">
        <v>16</v>
      </c>
      <c r="G279" s="5" t="s">
        <v>17</v>
      </c>
      <c r="H279" s="5" t="s">
        <v>18</v>
      </c>
      <c r="I279" s="5" t="s">
        <v>19</v>
      </c>
      <c r="J279" s="5" t="s">
        <v>20</v>
      </c>
      <c r="K279" s="97"/>
      <c r="L279" s="91"/>
      <c r="M279" s="91"/>
      <c r="N279" s="91"/>
      <c r="O279" s="91"/>
      <c r="P279" s="91"/>
      <c r="Q279" s="91"/>
      <c r="R279" s="91"/>
    </row>
    <row r="280" spans="1:19" ht="15.75" customHeight="1" x14ac:dyDescent="0.25">
      <c r="A280" s="5">
        <v>1902</v>
      </c>
      <c r="B280" s="6">
        <v>36</v>
      </c>
      <c r="C280" s="6"/>
      <c r="D280" s="6"/>
      <c r="E280" s="6"/>
      <c r="F280" s="6"/>
      <c r="G280" s="6"/>
      <c r="H280" s="6"/>
      <c r="I280" s="6"/>
      <c r="J280" s="6"/>
      <c r="K280" s="7"/>
      <c r="L280" s="8"/>
      <c r="M280" s="9"/>
      <c r="N280" s="10"/>
      <c r="O280" s="11"/>
      <c r="P280" s="12">
        <f>B280</f>
        <v>36</v>
      </c>
      <c r="Q280" s="13"/>
      <c r="R280" s="11"/>
    </row>
    <row r="281" spans="1:19" ht="15.75" customHeight="1" x14ac:dyDescent="0.25">
      <c r="A281" s="5">
        <v>2001</v>
      </c>
      <c r="B281" s="6"/>
      <c r="C281" s="6">
        <v>26</v>
      </c>
      <c r="D281" s="6"/>
      <c r="E281" s="6"/>
      <c r="F281" s="6"/>
      <c r="G281" s="6"/>
      <c r="H281" s="6"/>
      <c r="I281" s="6"/>
      <c r="J281" s="6"/>
      <c r="K281" s="7"/>
      <c r="L281" s="14"/>
      <c r="M281" s="15"/>
      <c r="N281" s="16"/>
      <c r="O281" s="17">
        <f>IF(C281=0,"",C281/B280)</f>
        <v>0.72222222222222221</v>
      </c>
      <c r="P281" s="18">
        <v>26</v>
      </c>
      <c r="Q281" s="19">
        <f t="shared" ref="Q281:Q288" si="24">IF(P281=0,"",P281/P280)</f>
        <v>0.72222222222222221</v>
      </c>
      <c r="R281" s="19">
        <f t="shared" ref="R281:R288" si="25">IF(P281=0,"",100%-Q281)</f>
        <v>0.27777777777777779</v>
      </c>
    </row>
    <row r="282" spans="1:19" ht="15.75" customHeight="1" x14ac:dyDescent="0.25">
      <c r="A282" s="5">
        <v>2002</v>
      </c>
      <c r="B282" s="6"/>
      <c r="C282" s="6"/>
      <c r="D282" s="6">
        <v>25</v>
      </c>
      <c r="E282" s="6"/>
      <c r="F282" s="6"/>
      <c r="G282" s="6"/>
      <c r="H282" s="6"/>
      <c r="I282" s="6"/>
      <c r="J282" s="6"/>
      <c r="K282" s="7"/>
      <c r="L282" s="14"/>
      <c r="M282" s="15"/>
      <c r="N282" s="16"/>
      <c r="O282" s="17">
        <f>IF(D282=0,"",D282/C281)</f>
        <v>0.96153846153846156</v>
      </c>
      <c r="P282" s="18">
        <v>25</v>
      </c>
      <c r="Q282" s="19">
        <f t="shared" si="24"/>
        <v>0.96153846153846156</v>
      </c>
      <c r="R282" s="19">
        <f t="shared" si="25"/>
        <v>3.8461538461538436E-2</v>
      </c>
      <c r="S282" s="20">
        <f>P282/P280</f>
        <v>0.69444444444444442</v>
      </c>
    </row>
    <row r="283" spans="1:19" ht="15.75" customHeight="1" x14ac:dyDescent="0.25">
      <c r="A283" s="5">
        <v>2101</v>
      </c>
      <c r="B283" s="6"/>
      <c r="C283" s="6"/>
      <c r="D283" s="6"/>
      <c r="E283" s="6">
        <v>24</v>
      </c>
      <c r="F283" s="6"/>
      <c r="G283" s="6"/>
      <c r="H283" s="6"/>
      <c r="I283" s="6"/>
      <c r="J283" s="6"/>
      <c r="K283" s="7"/>
      <c r="L283" s="14"/>
      <c r="M283" s="15"/>
      <c r="N283" s="16"/>
      <c r="O283" s="17">
        <f>IF(E283=0,"",E283/D282)</f>
        <v>0.96</v>
      </c>
      <c r="P283" s="18">
        <v>24</v>
      </c>
      <c r="Q283" s="19">
        <f t="shared" si="24"/>
        <v>0.96</v>
      </c>
      <c r="R283" s="19">
        <f t="shared" si="25"/>
        <v>4.0000000000000036E-2</v>
      </c>
    </row>
    <row r="284" spans="1:19" ht="15.75" customHeight="1" x14ac:dyDescent="0.25">
      <c r="A284" s="5">
        <v>2102</v>
      </c>
      <c r="B284" s="6"/>
      <c r="C284" s="6"/>
      <c r="D284" s="6"/>
      <c r="E284" s="6"/>
      <c r="F284" s="6">
        <v>24</v>
      </c>
      <c r="G284" s="6"/>
      <c r="H284" s="6"/>
      <c r="I284" s="6"/>
      <c r="J284" s="6"/>
      <c r="K284" s="7"/>
      <c r="L284" s="14"/>
      <c r="M284" s="15"/>
      <c r="N284" s="16"/>
      <c r="O284" s="17">
        <f>IF(F284=0,"",F284/E283)</f>
        <v>1</v>
      </c>
      <c r="P284" s="18">
        <v>24</v>
      </c>
      <c r="Q284" s="19">
        <f t="shared" si="24"/>
        <v>1</v>
      </c>
      <c r="R284" s="19">
        <f t="shared" si="25"/>
        <v>0</v>
      </c>
    </row>
    <row r="285" spans="1:19" ht="15.75" customHeight="1" x14ac:dyDescent="0.25">
      <c r="A285" s="5">
        <v>2201</v>
      </c>
      <c r="B285" s="6"/>
      <c r="C285" s="6"/>
      <c r="D285" s="6"/>
      <c r="E285" s="6"/>
      <c r="F285" s="6"/>
      <c r="G285" s="6">
        <v>21</v>
      </c>
      <c r="H285" s="6"/>
      <c r="I285" s="6"/>
      <c r="J285" s="6"/>
      <c r="K285" s="7"/>
      <c r="L285" s="14"/>
      <c r="M285" s="15"/>
      <c r="N285" s="16"/>
      <c r="O285" s="17">
        <f>IF(G285=0,"",G285/F284)</f>
        <v>0.875</v>
      </c>
      <c r="P285" s="18">
        <v>24</v>
      </c>
      <c r="Q285" s="19">
        <f t="shared" si="24"/>
        <v>1</v>
      </c>
      <c r="R285" s="19">
        <f t="shared" si="25"/>
        <v>0</v>
      </c>
    </row>
    <row r="286" spans="1:19" ht="15.75" customHeight="1" x14ac:dyDescent="0.25">
      <c r="A286" s="5">
        <v>2202</v>
      </c>
      <c r="B286" s="6"/>
      <c r="C286" s="6"/>
      <c r="D286" s="6"/>
      <c r="E286" s="6"/>
      <c r="F286" s="6"/>
      <c r="G286" s="6"/>
      <c r="H286" s="6">
        <v>23</v>
      </c>
      <c r="I286" s="6"/>
      <c r="J286" s="6"/>
      <c r="K286" s="7"/>
      <c r="L286" s="14"/>
      <c r="M286" s="15"/>
      <c r="N286" s="16"/>
      <c r="O286" s="17">
        <f>IF(H286=0,"",H286/G285)</f>
        <v>1.0952380952380953</v>
      </c>
      <c r="P286" s="18">
        <v>24</v>
      </c>
      <c r="Q286" s="19">
        <f t="shared" si="24"/>
        <v>1</v>
      </c>
      <c r="R286" s="19">
        <f t="shared" si="25"/>
        <v>0</v>
      </c>
    </row>
    <row r="287" spans="1:19" ht="15.75" customHeight="1" x14ac:dyDescent="0.25">
      <c r="A287" s="5">
        <v>2301</v>
      </c>
      <c r="B287" s="6"/>
      <c r="C287" s="6"/>
      <c r="D287" s="6"/>
      <c r="E287" s="6"/>
      <c r="F287" s="6"/>
      <c r="G287" s="6"/>
      <c r="H287" s="6"/>
      <c r="I287" s="6">
        <v>23</v>
      </c>
      <c r="J287" s="6"/>
      <c r="K287" s="7"/>
      <c r="L287" s="14"/>
      <c r="M287" s="15"/>
      <c r="N287" s="16"/>
      <c r="O287" s="17">
        <f>IF(I287=0,"",I287/H286)</f>
        <v>1</v>
      </c>
      <c r="P287" s="18">
        <v>24</v>
      </c>
      <c r="Q287" s="19">
        <f t="shared" si="24"/>
        <v>1</v>
      </c>
      <c r="R287" s="19">
        <f t="shared" si="25"/>
        <v>0</v>
      </c>
    </row>
    <row r="288" spans="1:19" ht="15.75" customHeight="1" x14ac:dyDescent="0.25">
      <c r="A288" s="5">
        <v>2302</v>
      </c>
      <c r="B288" s="6"/>
      <c r="C288" s="6"/>
      <c r="D288" s="6"/>
      <c r="E288" s="6"/>
      <c r="F288" s="6"/>
      <c r="G288" s="6"/>
      <c r="H288" s="6"/>
      <c r="I288" s="6"/>
      <c r="J288" s="6">
        <v>19</v>
      </c>
      <c r="K288" s="7">
        <v>18</v>
      </c>
      <c r="L288" s="14"/>
      <c r="M288" s="15"/>
      <c r="N288" s="16"/>
      <c r="O288" s="17">
        <f>IF(J288=0,"",J288/I287)</f>
        <v>0.82608695652173914</v>
      </c>
      <c r="P288" s="18">
        <v>22</v>
      </c>
      <c r="Q288" s="19">
        <f t="shared" si="24"/>
        <v>0.91666666666666663</v>
      </c>
      <c r="R288" s="19">
        <f t="shared" si="25"/>
        <v>8.333333333333337E-2</v>
      </c>
    </row>
    <row r="289" spans="1:19" ht="15.75" customHeight="1" x14ac:dyDescent="0.25">
      <c r="A289" s="5">
        <v>2401</v>
      </c>
      <c r="B289" s="6"/>
      <c r="C289" s="6"/>
      <c r="D289" s="6"/>
      <c r="E289" s="6"/>
      <c r="F289" s="6"/>
      <c r="G289" s="6"/>
      <c r="H289" s="6"/>
      <c r="I289" s="6"/>
      <c r="J289" s="6">
        <v>4</v>
      </c>
      <c r="K289" s="7">
        <v>3</v>
      </c>
      <c r="L289" s="14"/>
      <c r="M289" s="15"/>
      <c r="N289" s="21"/>
      <c r="O289" s="22"/>
      <c r="P289" s="23">
        <v>5</v>
      </c>
      <c r="Q289" s="24"/>
      <c r="R289" s="22"/>
    </row>
    <row r="290" spans="1:19" ht="15.75" customHeight="1" x14ac:dyDescent="0.25">
      <c r="A290" s="5">
        <v>2402</v>
      </c>
      <c r="B290" s="6"/>
      <c r="C290" s="6"/>
      <c r="D290" s="6"/>
      <c r="E290" s="6"/>
      <c r="F290" s="6"/>
      <c r="G290" s="6"/>
      <c r="H290" s="6"/>
      <c r="I290" s="6"/>
      <c r="J290" s="6"/>
      <c r="K290" s="7"/>
      <c r="L290" s="14"/>
      <c r="M290" s="15"/>
      <c r="N290" s="21"/>
      <c r="O290" s="25"/>
      <c r="P290" s="23"/>
      <c r="Q290" s="26"/>
      <c r="R290" s="25"/>
    </row>
    <row r="291" spans="1:19" ht="15.75" customHeight="1" x14ac:dyDescent="0.25">
      <c r="A291" s="5">
        <v>2501</v>
      </c>
      <c r="B291" s="6"/>
      <c r="C291" s="6"/>
      <c r="D291" s="6"/>
      <c r="E291" s="6"/>
      <c r="F291" s="6"/>
      <c r="G291" s="6"/>
      <c r="H291" s="6"/>
      <c r="I291" s="6"/>
      <c r="J291" s="6"/>
      <c r="K291" s="7"/>
      <c r="L291" s="14"/>
      <c r="M291" s="15"/>
      <c r="N291" s="21"/>
      <c r="O291" s="25"/>
      <c r="P291" s="23"/>
      <c r="Q291" s="26"/>
      <c r="R291" s="25"/>
    </row>
    <row r="292" spans="1:19" ht="15.75" customHeight="1" x14ac:dyDescent="0.25">
      <c r="A292" s="5">
        <v>2502</v>
      </c>
      <c r="B292" s="6"/>
      <c r="C292" s="6"/>
      <c r="D292" s="6"/>
      <c r="E292" s="6"/>
      <c r="F292" s="6"/>
      <c r="G292" s="6"/>
      <c r="H292" s="6"/>
      <c r="I292" s="6"/>
      <c r="J292" s="6"/>
      <c r="K292" s="7"/>
      <c r="L292" s="14"/>
      <c r="M292" s="15"/>
      <c r="N292" s="21"/>
      <c r="O292" s="15"/>
      <c r="P292" s="21"/>
      <c r="Q292" s="27"/>
      <c r="R292" s="25"/>
    </row>
    <row r="293" spans="1:19" ht="15.75" customHeight="1" x14ac:dyDescent="0.25">
      <c r="A293" s="5">
        <v>2601</v>
      </c>
      <c r="B293" s="6"/>
      <c r="C293" s="6"/>
      <c r="D293" s="6"/>
      <c r="E293" s="6"/>
      <c r="F293" s="6"/>
      <c r="G293" s="6"/>
      <c r="H293" s="6"/>
      <c r="I293" s="6"/>
      <c r="J293" s="6"/>
      <c r="K293" s="7"/>
      <c r="L293" s="14"/>
      <c r="M293" s="15"/>
      <c r="N293" s="21"/>
      <c r="O293" s="28" t="s">
        <v>21</v>
      </c>
      <c r="P293" s="29">
        <v>4</v>
      </c>
      <c r="Q293" s="30">
        <f>IF(SUM(K282:K289)=0,"",SUM(K282:K289))</f>
        <v>21</v>
      </c>
      <c r="R293" s="31" t="s">
        <v>4</v>
      </c>
    </row>
    <row r="294" spans="1:19" ht="15.75" customHeight="1" x14ac:dyDescent="0.25">
      <c r="A294" s="5">
        <v>2602</v>
      </c>
      <c r="B294" s="6"/>
      <c r="C294" s="6"/>
      <c r="D294" s="6"/>
      <c r="E294" s="6"/>
      <c r="F294" s="6"/>
      <c r="G294" s="6"/>
      <c r="H294" s="6"/>
      <c r="I294" s="6"/>
      <c r="J294" s="6"/>
      <c r="K294" s="7"/>
      <c r="L294" s="14"/>
      <c r="M294" s="15"/>
      <c r="N294" s="21"/>
      <c r="O294" s="32" t="s">
        <v>22</v>
      </c>
      <c r="P294" s="33">
        <f>IF(P293/B280=0,"",P293/B280)</f>
        <v>0.1111111111111111</v>
      </c>
      <c r="Q294" s="34">
        <f>IF(P293/Q293=0,"",P293/Q293)</f>
        <v>0.19047619047619047</v>
      </c>
      <c r="R294" s="35" t="s">
        <v>23</v>
      </c>
    </row>
    <row r="295" spans="1:19" ht="15.75" customHeight="1" x14ac:dyDescent="0.25">
      <c r="A295" s="5">
        <v>2701</v>
      </c>
      <c r="B295" s="6"/>
      <c r="C295" s="6"/>
      <c r="D295" s="6"/>
      <c r="E295" s="6"/>
      <c r="F295" s="6"/>
      <c r="G295" s="6"/>
      <c r="H295" s="6"/>
      <c r="I295" s="6"/>
      <c r="J295" s="6"/>
      <c r="K295" s="7"/>
      <c r="L295" s="36"/>
      <c r="M295" s="37"/>
      <c r="N295" s="38"/>
      <c r="O295" s="39"/>
      <c r="P295" s="40"/>
      <c r="Q295" s="40"/>
      <c r="R295" s="41"/>
    </row>
    <row r="296" spans="1:19" ht="18" customHeight="1" x14ac:dyDescent="0.25">
      <c r="A296" s="42"/>
      <c r="B296" s="4"/>
      <c r="C296" s="4"/>
      <c r="D296" s="101" t="s">
        <v>24</v>
      </c>
      <c r="E296" s="95"/>
      <c r="F296" s="95"/>
      <c r="G296" s="95"/>
      <c r="H296" s="95"/>
      <c r="I296" s="95"/>
      <c r="J296" s="102"/>
      <c r="K296" s="43">
        <f>SUM(K283:K292)</f>
        <v>21</v>
      </c>
      <c r="L296" s="44">
        <f>IF(K288=0,"",K288/B280)</f>
        <v>0.5</v>
      </c>
      <c r="M296" s="44">
        <f>IF(K296=0,"",K296/B280)</f>
        <v>0.58333333333333337</v>
      </c>
      <c r="N296" s="45">
        <f>IF(K288=0,"0%",M296-L296)</f>
        <v>8.333333333333337E-2</v>
      </c>
      <c r="O296" s="3"/>
      <c r="P296" s="4"/>
      <c r="Q296" s="46"/>
      <c r="R296" s="3"/>
    </row>
    <row r="297" spans="1:19" ht="15.75" customHeight="1" x14ac:dyDescent="0.25"/>
    <row r="298" spans="1:19" ht="15.75" customHeight="1" x14ac:dyDescent="0.25"/>
    <row r="299" spans="1:19" ht="26.25" customHeight="1" x14ac:dyDescent="0.4">
      <c r="B299" s="1" t="s">
        <v>0</v>
      </c>
      <c r="C299" s="1"/>
      <c r="D299" s="1"/>
      <c r="E299" s="1"/>
      <c r="F299" s="1"/>
      <c r="G299" s="1"/>
      <c r="H299" s="1"/>
      <c r="I299" s="1"/>
      <c r="K299" s="2"/>
      <c r="L299" s="2" t="s">
        <v>37</v>
      </c>
      <c r="M299" s="3"/>
      <c r="N299" s="3"/>
      <c r="O299" s="4"/>
      <c r="P299" s="3"/>
      <c r="Q299" s="4"/>
      <c r="R299" s="4"/>
      <c r="S299" s="4"/>
    </row>
    <row r="300" spans="1:19" ht="20.25" customHeight="1" x14ac:dyDescent="0.25">
      <c r="A300" s="93" t="s">
        <v>2</v>
      </c>
      <c r="B300" s="94" t="s">
        <v>3</v>
      </c>
      <c r="C300" s="95"/>
      <c r="D300" s="95"/>
      <c r="E300" s="95"/>
      <c r="F300" s="95"/>
      <c r="G300" s="95"/>
      <c r="H300" s="95"/>
      <c r="I300" s="95"/>
      <c r="J300" s="95"/>
      <c r="K300" s="96" t="s">
        <v>4</v>
      </c>
      <c r="L300" s="92" t="s">
        <v>5</v>
      </c>
      <c r="M300" s="92" t="s">
        <v>6</v>
      </c>
      <c r="N300" s="98" t="s">
        <v>7</v>
      </c>
      <c r="O300" s="92" t="s">
        <v>8</v>
      </c>
      <c r="P300" s="90" t="s">
        <v>9</v>
      </c>
      <c r="Q300" s="90" t="s">
        <v>10</v>
      </c>
      <c r="R300" s="92" t="s">
        <v>11</v>
      </c>
    </row>
    <row r="301" spans="1:19" ht="15.75" customHeight="1" x14ac:dyDescent="0.25">
      <c r="A301" s="91"/>
      <c r="B301" s="5" t="s">
        <v>12</v>
      </c>
      <c r="C301" s="5" t="s">
        <v>13</v>
      </c>
      <c r="D301" s="5" t="s">
        <v>14</v>
      </c>
      <c r="E301" s="5" t="s">
        <v>15</v>
      </c>
      <c r="F301" s="5" t="s">
        <v>16</v>
      </c>
      <c r="G301" s="5" t="s">
        <v>17</v>
      </c>
      <c r="H301" s="5" t="s">
        <v>18</v>
      </c>
      <c r="I301" s="5" t="s">
        <v>19</v>
      </c>
      <c r="J301" s="5" t="s">
        <v>20</v>
      </c>
      <c r="K301" s="97"/>
      <c r="L301" s="91"/>
      <c r="M301" s="91"/>
      <c r="N301" s="91"/>
      <c r="O301" s="91"/>
      <c r="P301" s="91"/>
      <c r="Q301" s="91"/>
      <c r="R301" s="91"/>
    </row>
    <row r="302" spans="1:19" ht="15.75" customHeight="1" x14ac:dyDescent="0.25">
      <c r="A302" s="5">
        <v>2001</v>
      </c>
      <c r="B302" s="6">
        <v>18</v>
      </c>
      <c r="C302" s="6"/>
      <c r="D302" s="6"/>
      <c r="E302" s="6"/>
      <c r="F302" s="6"/>
      <c r="G302" s="6"/>
      <c r="H302" s="6"/>
      <c r="I302" s="6"/>
      <c r="J302" s="6"/>
      <c r="K302" s="7"/>
      <c r="L302" s="8"/>
      <c r="M302" s="9"/>
      <c r="N302" s="10"/>
      <c r="O302" s="11"/>
      <c r="P302" s="12">
        <f>B302</f>
        <v>18</v>
      </c>
      <c r="Q302" s="13"/>
      <c r="R302" s="11"/>
    </row>
    <row r="303" spans="1:19" ht="15.75" customHeight="1" x14ac:dyDescent="0.25">
      <c r="A303" s="5">
        <v>2002</v>
      </c>
      <c r="B303" s="6"/>
      <c r="C303" s="6">
        <v>15</v>
      </c>
      <c r="D303" s="6"/>
      <c r="E303" s="6"/>
      <c r="F303" s="6"/>
      <c r="G303" s="6"/>
      <c r="H303" s="6"/>
      <c r="I303" s="6"/>
      <c r="J303" s="6"/>
      <c r="K303" s="7"/>
      <c r="L303" s="14"/>
      <c r="M303" s="15"/>
      <c r="N303" s="16"/>
      <c r="O303" s="17">
        <f>IF(C303=0,"",C303/B302)</f>
        <v>0.83333333333333337</v>
      </c>
      <c r="P303" s="18">
        <v>15</v>
      </c>
      <c r="Q303" s="19">
        <f t="shared" ref="Q303:Q310" si="26">IF(P303=0,"",P303/P302)</f>
        <v>0.83333333333333337</v>
      </c>
      <c r="R303" s="19">
        <f t="shared" ref="R303:R310" si="27">IF(P303=0,"",100%-Q303)</f>
        <v>0.16666666666666663</v>
      </c>
    </row>
    <row r="304" spans="1:19" ht="15.75" customHeight="1" x14ac:dyDescent="0.25">
      <c r="A304" s="5">
        <v>2101</v>
      </c>
      <c r="B304" s="6"/>
      <c r="C304" s="6"/>
      <c r="D304" s="6">
        <v>12</v>
      </c>
      <c r="E304" s="6"/>
      <c r="F304" s="6"/>
      <c r="G304" s="6"/>
      <c r="H304" s="6"/>
      <c r="I304" s="6"/>
      <c r="J304" s="6"/>
      <c r="K304" s="7"/>
      <c r="L304" s="14"/>
      <c r="M304" s="15"/>
      <c r="N304" s="16"/>
      <c r="O304" s="17">
        <f>IF(D304=0,"",D304/C303)</f>
        <v>0.8</v>
      </c>
      <c r="P304" s="18">
        <v>12</v>
      </c>
      <c r="Q304" s="19">
        <f t="shared" si="26"/>
        <v>0.8</v>
      </c>
      <c r="R304" s="19">
        <f t="shared" si="27"/>
        <v>0.19999999999999996</v>
      </c>
      <c r="S304" s="20">
        <f>P304/P302</f>
        <v>0.66666666666666663</v>
      </c>
    </row>
    <row r="305" spans="1:18" ht="15.75" customHeight="1" x14ac:dyDescent="0.25">
      <c r="A305" s="5">
        <v>2102</v>
      </c>
      <c r="B305" s="6"/>
      <c r="C305" s="6"/>
      <c r="D305" s="6"/>
      <c r="E305" s="6">
        <v>11</v>
      </c>
      <c r="F305" s="6"/>
      <c r="G305" s="6"/>
      <c r="H305" s="6"/>
      <c r="I305" s="6"/>
      <c r="J305" s="6"/>
      <c r="K305" s="7"/>
      <c r="L305" s="14"/>
      <c r="M305" s="15"/>
      <c r="N305" s="16"/>
      <c r="O305" s="17">
        <f>IF(E305=0,"",E305/D304)</f>
        <v>0.91666666666666663</v>
      </c>
      <c r="P305" s="18">
        <v>12</v>
      </c>
      <c r="Q305" s="19">
        <f t="shared" si="26"/>
        <v>1</v>
      </c>
      <c r="R305" s="19">
        <f t="shared" si="27"/>
        <v>0</v>
      </c>
    </row>
    <row r="306" spans="1:18" ht="15.75" customHeight="1" x14ac:dyDescent="0.25">
      <c r="A306" s="5">
        <v>2201</v>
      </c>
      <c r="B306" s="6"/>
      <c r="C306" s="6"/>
      <c r="D306" s="6"/>
      <c r="E306" s="6"/>
      <c r="F306" s="6">
        <v>11</v>
      </c>
      <c r="G306" s="6"/>
      <c r="H306" s="6"/>
      <c r="I306" s="6"/>
      <c r="J306" s="6"/>
      <c r="K306" s="7"/>
      <c r="L306" s="14"/>
      <c r="M306" s="15"/>
      <c r="N306" s="16"/>
      <c r="O306" s="17">
        <f>IF(F306=0,"",F306/E305)</f>
        <v>1</v>
      </c>
      <c r="P306" s="18">
        <v>12</v>
      </c>
      <c r="Q306" s="19">
        <f t="shared" si="26"/>
        <v>1</v>
      </c>
      <c r="R306" s="19">
        <f t="shared" si="27"/>
        <v>0</v>
      </c>
    </row>
    <row r="307" spans="1:18" ht="15.75" customHeight="1" x14ac:dyDescent="0.25">
      <c r="A307" s="5">
        <v>2202</v>
      </c>
      <c r="B307" s="6"/>
      <c r="C307" s="6"/>
      <c r="D307" s="6"/>
      <c r="E307" s="6"/>
      <c r="F307" s="6"/>
      <c r="G307" s="6">
        <v>11</v>
      </c>
      <c r="H307" s="6"/>
      <c r="I307" s="6"/>
      <c r="J307" s="6"/>
      <c r="K307" s="7"/>
      <c r="L307" s="14"/>
      <c r="M307" s="15"/>
      <c r="N307" s="16"/>
      <c r="O307" s="17">
        <f>IF(G307=0,"",G307/F306)</f>
        <v>1</v>
      </c>
      <c r="P307" s="18">
        <v>13</v>
      </c>
      <c r="Q307" s="19">
        <f t="shared" si="26"/>
        <v>1.0833333333333333</v>
      </c>
      <c r="R307" s="19">
        <f t="shared" si="27"/>
        <v>-8.3333333333333259E-2</v>
      </c>
    </row>
    <row r="308" spans="1:18" ht="15.75" customHeight="1" x14ac:dyDescent="0.25">
      <c r="A308" s="5">
        <v>2301</v>
      </c>
      <c r="B308" s="6"/>
      <c r="C308" s="6"/>
      <c r="D308" s="6"/>
      <c r="E308" s="6"/>
      <c r="F308" s="6"/>
      <c r="G308" s="6"/>
      <c r="H308" s="6">
        <v>9</v>
      </c>
      <c r="I308" s="6"/>
      <c r="J308" s="6"/>
      <c r="K308" s="7"/>
      <c r="L308" s="14"/>
      <c r="M308" s="15"/>
      <c r="N308" s="16"/>
      <c r="O308" s="17">
        <f>IF(H308=0,"",H308/G307)</f>
        <v>0.81818181818181823</v>
      </c>
      <c r="P308" s="18">
        <v>9</v>
      </c>
      <c r="Q308" s="19">
        <f t="shared" si="26"/>
        <v>0.69230769230769229</v>
      </c>
      <c r="R308" s="19">
        <f t="shared" si="27"/>
        <v>0.30769230769230771</v>
      </c>
    </row>
    <row r="309" spans="1:18" ht="15.75" customHeight="1" x14ac:dyDescent="0.25">
      <c r="A309" s="5">
        <v>2302</v>
      </c>
      <c r="B309" s="6"/>
      <c r="C309" s="6"/>
      <c r="D309" s="6"/>
      <c r="E309" s="6"/>
      <c r="F309" s="6"/>
      <c r="G309" s="6"/>
      <c r="H309" s="6"/>
      <c r="I309" s="6">
        <v>9</v>
      </c>
      <c r="J309" s="6"/>
      <c r="K309" s="7"/>
      <c r="L309" s="14"/>
      <c r="M309" s="15"/>
      <c r="N309" s="16"/>
      <c r="O309" s="17">
        <f>IF(I309=0,"",I309/H308)</f>
        <v>1</v>
      </c>
      <c r="P309" s="18">
        <v>9</v>
      </c>
      <c r="Q309" s="19">
        <f t="shared" si="26"/>
        <v>1</v>
      </c>
      <c r="R309" s="19">
        <f t="shared" si="27"/>
        <v>0</v>
      </c>
    </row>
    <row r="310" spans="1:18" ht="15.75" customHeight="1" x14ac:dyDescent="0.25">
      <c r="A310" s="5">
        <v>2401</v>
      </c>
      <c r="B310" s="6"/>
      <c r="C310" s="6"/>
      <c r="D310" s="6"/>
      <c r="E310" s="6"/>
      <c r="F310" s="6"/>
      <c r="G310" s="6"/>
      <c r="H310" s="6"/>
      <c r="I310" s="6"/>
      <c r="J310" s="6">
        <v>7</v>
      </c>
      <c r="K310" s="7">
        <v>4</v>
      </c>
      <c r="L310" s="14"/>
      <c r="M310" s="15"/>
      <c r="N310" s="16"/>
      <c r="O310" s="17">
        <f>IF(J310=0,"",J310/I309)</f>
        <v>0.77777777777777779</v>
      </c>
      <c r="P310" s="18">
        <v>8</v>
      </c>
      <c r="Q310" s="19">
        <f t="shared" si="26"/>
        <v>0.88888888888888884</v>
      </c>
      <c r="R310" s="19">
        <f t="shared" si="27"/>
        <v>0.11111111111111116</v>
      </c>
    </row>
    <row r="311" spans="1:18" ht="15.75" customHeight="1" x14ac:dyDescent="0.25">
      <c r="A311" s="5">
        <v>2402</v>
      </c>
      <c r="B311" s="6"/>
      <c r="C311" s="6"/>
      <c r="D311" s="6"/>
      <c r="E311" s="6"/>
      <c r="F311" s="6"/>
      <c r="G311" s="6"/>
      <c r="H311" s="6"/>
      <c r="I311" s="6"/>
      <c r="J311" s="6"/>
      <c r="K311" s="7"/>
      <c r="L311" s="14"/>
      <c r="M311" s="15"/>
      <c r="N311" s="21"/>
      <c r="O311" s="22"/>
      <c r="P311" s="23"/>
      <c r="Q311" s="24"/>
      <c r="R311" s="22"/>
    </row>
    <row r="312" spans="1:18" ht="15.75" customHeight="1" x14ac:dyDescent="0.25">
      <c r="A312" s="5">
        <v>2501</v>
      </c>
      <c r="B312" s="6"/>
      <c r="C312" s="6"/>
      <c r="D312" s="6"/>
      <c r="E312" s="6"/>
      <c r="F312" s="6"/>
      <c r="G312" s="6"/>
      <c r="H312" s="6"/>
      <c r="I312" s="6"/>
      <c r="J312" s="6"/>
      <c r="K312" s="7"/>
      <c r="L312" s="14"/>
      <c r="M312" s="15"/>
      <c r="N312" s="21"/>
      <c r="O312" s="25"/>
      <c r="P312" s="23"/>
      <c r="Q312" s="26"/>
      <c r="R312" s="25"/>
    </row>
    <row r="313" spans="1:18" ht="15.75" customHeight="1" x14ac:dyDescent="0.25">
      <c r="A313" s="5">
        <v>2502</v>
      </c>
      <c r="B313" s="6"/>
      <c r="C313" s="6"/>
      <c r="D313" s="6"/>
      <c r="E313" s="6"/>
      <c r="F313" s="6"/>
      <c r="G313" s="6"/>
      <c r="H313" s="6"/>
      <c r="I313" s="6"/>
      <c r="J313" s="6"/>
      <c r="K313" s="7"/>
      <c r="L313" s="14"/>
      <c r="M313" s="15"/>
      <c r="N313" s="21"/>
      <c r="O313" s="25"/>
      <c r="P313" s="23"/>
      <c r="Q313" s="26"/>
      <c r="R313" s="25"/>
    </row>
    <row r="314" spans="1:18" ht="15.75" customHeight="1" x14ac:dyDescent="0.25">
      <c r="A314" s="5">
        <v>2601</v>
      </c>
      <c r="B314" s="6"/>
      <c r="C314" s="6"/>
      <c r="D314" s="6"/>
      <c r="E314" s="6"/>
      <c r="F314" s="6"/>
      <c r="G314" s="6"/>
      <c r="H314" s="6"/>
      <c r="I314" s="6"/>
      <c r="J314" s="6"/>
      <c r="K314" s="7"/>
      <c r="L314" s="14"/>
      <c r="M314" s="15"/>
      <c r="N314" s="21"/>
      <c r="O314" s="15"/>
      <c r="P314" s="21"/>
      <c r="Q314" s="27"/>
      <c r="R314" s="25"/>
    </row>
    <row r="315" spans="1:18" ht="15.75" customHeight="1" x14ac:dyDescent="0.25">
      <c r="A315" s="5">
        <v>2602</v>
      </c>
      <c r="B315" s="6"/>
      <c r="C315" s="6"/>
      <c r="D315" s="6"/>
      <c r="E315" s="6"/>
      <c r="F315" s="6"/>
      <c r="G315" s="6"/>
      <c r="H315" s="6"/>
      <c r="I315" s="6"/>
      <c r="J315" s="6"/>
      <c r="K315" s="7"/>
      <c r="L315" s="14"/>
      <c r="M315" s="15"/>
      <c r="N315" s="21"/>
      <c r="O315" s="28" t="s">
        <v>21</v>
      </c>
      <c r="P315" s="29"/>
      <c r="Q315" s="30">
        <f>IF(SUM(K304:K311)=0,"",SUM(K304:K311))</f>
        <v>4</v>
      </c>
      <c r="R315" s="31" t="s">
        <v>4</v>
      </c>
    </row>
    <row r="316" spans="1:18" ht="15.75" customHeight="1" x14ac:dyDescent="0.25">
      <c r="A316" s="5">
        <v>2701</v>
      </c>
      <c r="B316" s="6"/>
      <c r="C316" s="6"/>
      <c r="D316" s="6"/>
      <c r="E316" s="6"/>
      <c r="F316" s="6"/>
      <c r="G316" s="6"/>
      <c r="H316" s="6"/>
      <c r="I316" s="6"/>
      <c r="J316" s="6"/>
      <c r="K316" s="7"/>
      <c r="L316" s="14"/>
      <c r="M316" s="15"/>
      <c r="N316" s="21"/>
      <c r="O316" s="32" t="s">
        <v>22</v>
      </c>
      <c r="P316" s="33" t="str">
        <f>IF(P315/B302=0,"",P315/B302)</f>
        <v/>
      </c>
      <c r="Q316" s="34" t="str">
        <f>IF(P315/Q315=0,"",P315/Q315)</f>
        <v/>
      </c>
      <c r="R316" s="35" t="s">
        <v>23</v>
      </c>
    </row>
    <row r="317" spans="1:18" ht="15.75" customHeight="1" x14ac:dyDescent="0.25">
      <c r="A317" s="5">
        <v>2702</v>
      </c>
      <c r="B317" s="6"/>
      <c r="C317" s="6"/>
      <c r="D317" s="6"/>
      <c r="E317" s="6"/>
      <c r="F317" s="6"/>
      <c r="G317" s="6"/>
      <c r="H317" s="6"/>
      <c r="I317" s="6"/>
      <c r="J317" s="6"/>
      <c r="K317" s="7"/>
      <c r="L317" s="36"/>
      <c r="M317" s="37"/>
      <c r="N317" s="38"/>
      <c r="O317" s="39"/>
      <c r="P317" s="40"/>
      <c r="Q317" s="40"/>
      <c r="R317" s="41"/>
    </row>
    <row r="318" spans="1:18" ht="18" customHeight="1" x14ac:dyDescent="0.25">
      <c r="A318" s="42"/>
      <c r="B318" s="4"/>
      <c r="C318" s="4"/>
      <c r="D318" s="101" t="s">
        <v>24</v>
      </c>
      <c r="E318" s="95"/>
      <c r="F318" s="95"/>
      <c r="G318" s="95"/>
      <c r="H318" s="95"/>
      <c r="I318" s="95"/>
      <c r="J318" s="102"/>
      <c r="K318" s="43">
        <f>SUM(K305:K314)</f>
        <v>4</v>
      </c>
      <c r="L318" s="44">
        <f>IF(K310=0,"",K310/B302)</f>
        <v>0.22222222222222221</v>
      </c>
      <c r="M318" s="44">
        <f>IF(K318=0,"",K318/B302)</f>
        <v>0.22222222222222221</v>
      </c>
      <c r="N318" s="45">
        <f>IF(K310=0,"0%",M318-L318)</f>
        <v>0</v>
      </c>
      <c r="O318" s="3"/>
      <c r="P318" s="4"/>
      <c r="Q318" s="46"/>
      <c r="R318" s="3"/>
    </row>
    <row r="319" spans="1:18" ht="15.75" customHeight="1" x14ac:dyDescent="0.25"/>
    <row r="320" spans="1:18" ht="15.75" customHeight="1" x14ac:dyDescent="0.25"/>
    <row r="321" spans="1:19" ht="26.25" customHeight="1" x14ac:dyDescent="0.4">
      <c r="B321" s="1" t="s">
        <v>0</v>
      </c>
      <c r="C321" s="1"/>
      <c r="D321" s="1"/>
      <c r="E321" s="1"/>
      <c r="F321" s="1"/>
      <c r="G321" s="1"/>
      <c r="H321" s="1"/>
      <c r="I321" s="1"/>
      <c r="K321" s="2"/>
      <c r="L321" s="2" t="s">
        <v>38</v>
      </c>
      <c r="M321" s="3"/>
      <c r="N321" s="3"/>
      <c r="O321" s="4"/>
      <c r="P321" s="3"/>
      <c r="Q321" s="4"/>
      <c r="R321" s="4"/>
      <c r="S321" s="4"/>
    </row>
    <row r="322" spans="1:19" ht="20.25" customHeight="1" x14ac:dyDescent="0.25">
      <c r="A322" s="93" t="s">
        <v>2</v>
      </c>
      <c r="B322" s="94" t="s">
        <v>3</v>
      </c>
      <c r="C322" s="95"/>
      <c r="D322" s="95"/>
      <c r="E322" s="95"/>
      <c r="F322" s="95"/>
      <c r="G322" s="95"/>
      <c r="H322" s="95"/>
      <c r="I322" s="95"/>
      <c r="J322" s="95"/>
      <c r="K322" s="96" t="s">
        <v>4</v>
      </c>
      <c r="L322" s="92" t="s">
        <v>5</v>
      </c>
      <c r="M322" s="92" t="s">
        <v>6</v>
      </c>
      <c r="N322" s="98" t="s">
        <v>7</v>
      </c>
      <c r="O322" s="92" t="s">
        <v>8</v>
      </c>
      <c r="P322" s="90" t="s">
        <v>9</v>
      </c>
      <c r="Q322" s="90" t="s">
        <v>10</v>
      </c>
      <c r="R322" s="92" t="s">
        <v>11</v>
      </c>
    </row>
    <row r="323" spans="1:19" ht="15.75" customHeight="1" x14ac:dyDescent="0.25">
      <c r="A323" s="91"/>
      <c r="B323" s="5" t="s">
        <v>12</v>
      </c>
      <c r="C323" s="5" t="s">
        <v>13</v>
      </c>
      <c r="D323" s="5" t="s">
        <v>14</v>
      </c>
      <c r="E323" s="5" t="s">
        <v>15</v>
      </c>
      <c r="F323" s="5" t="s">
        <v>16</v>
      </c>
      <c r="G323" s="5" t="s">
        <v>17</v>
      </c>
      <c r="H323" s="5" t="s">
        <v>18</v>
      </c>
      <c r="I323" s="5" t="s">
        <v>19</v>
      </c>
      <c r="J323" s="5" t="s">
        <v>20</v>
      </c>
      <c r="K323" s="97"/>
      <c r="L323" s="91"/>
      <c r="M323" s="91"/>
      <c r="N323" s="91"/>
      <c r="O323" s="91"/>
      <c r="P323" s="91"/>
      <c r="Q323" s="91"/>
      <c r="R323" s="91"/>
    </row>
    <row r="324" spans="1:19" ht="15.75" customHeight="1" x14ac:dyDescent="0.25">
      <c r="A324" s="5">
        <v>2002</v>
      </c>
      <c r="B324" s="6">
        <v>37</v>
      </c>
      <c r="C324" s="6"/>
      <c r="D324" s="6"/>
      <c r="E324" s="6"/>
      <c r="F324" s="6"/>
      <c r="G324" s="6"/>
      <c r="H324" s="6"/>
      <c r="I324" s="6"/>
      <c r="J324" s="6"/>
      <c r="K324" s="7"/>
      <c r="L324" s="8"/>
      <c r="M324" s="9"/>
      <c r="N324" s="10"/>
      <c r="O324" s="11"/>
      <c r="P324" s="12">
        <f>B324</f>
        <v>37</v>
      </c>
      <c r="Q324" s="13"/>
      <c r="R324" s="11"/>
    </row>
    <row r="325" spans="1:19" ht="15.75" customHeight="1" x14ac:dyDescent="0.25">
      <c r="A325" s="5">
        <v>2101</v>
      </c>
      <c r="B325" s="6"/>
      <c r="C325" s="6">
        <v>28</v>
      </c>
      <c r="D325" s="6"/>
      <c r="E325" s="6"/>
      <c r="F325" s="6"/>
      <c r="G325" s="6"/>
      <c r="H325" s="6"/>
      <c r="I325" s="6"/>
      <c r="J325" s="6"/>
      <c r="K325" s="7"/>
      <c r="L325" s="14"/>
      <c r="M325" s="15"/>
      <c r="N325" s="16"/>
      <c r="O325" s="17">
        <f>IF(C325=0,"",C325/B324)</f>
        <v>0.7567567567567568</v>
      </c>
      <c r="P325" s="18">
        <v>28</v>
      </c>
      <c r="Q325" s="19">
        <f t="shared" ref="Q325:Q332" si="28">IF(P325=0,"",P325/P324)</f>
        <v>0.7567567567567568</v>
      </c>
      <c r="R325" s="19">
        <f t="shared" ref="R325:R332" si="29">IF(P325=0,"",100%-Q325)</f>
        <v>0.2432432432432432</v>
      </c>
    </row>
    <row r="326" spans="1:19" ht="15.75" customHeight="1" x14ac:dyDescent="0.25">
      <c r="A326" s="5">
        <v>2102</v>
      </c>
      <c r="B326" s="6"/>
      <c r="C326" s="6"/>
      <c r="D326" s="6">
        <v>26</v>
      </c>
      <c r="E326" s="6"/>
      <c r="F326" s="6"/>
      <c r="G326" s="6"/>
      <c r="H326" s="6"/>
      <c r="I326" s="6"/>
      <c r="J326" s="6"/>
      <c r="K326" s="7"/>
      <c r="L326" s="14"/>
      <c r="M326" s="15"/>
      <c r="N326" s="16"/>
      <c r="O326" s="17">
        <f>IF(D326=0,"",D326/C325)</f>
        <v>0.9285714285714286</v>
      </c>
      <c r="P326" s="18">
        <v>26</v>
      </c>
      <c r="Q326" s="19">
        <f t="shared" si="28"/>
        <v>0.9285714285714286</v>
      </c>
      <c r="R326" s="19">
        <f t="shared" si="29"/>
        <v>7.1428571428571397E-2</v>
      </c>
      <c r="S326" s="20">
        <f>P326/P324</f>
        <v>0.70270270270270274</v>
      </c>
    </row>
    <row r="327" spans="1:19" ht="15.75" customHeight="1" x14ac:dyDescent="0.25">
      <c r="A327" s="5">
        <v>2201</v>
      </c>
      <c r="B327" s="6"/>
      <c r="C327" s="6"/>
      <c r="D327" s="6"/>
      <c r="E327" s="6">
        <v>24</v>
      </c>
      <c r="F327" s="6"/>
      <c r="G327" s="6"/>
      <c r="H327" s="6"/>
      <c r="I327" s="6"/>
      <c r="J327" s="6"/>
      <c r="K327" s="7"/>
      <c r="L327" s="14"/>
      <c r="M327" s="15"/>
      <c r="N327" s="16"/>
      <c r="O327" s="17">
        <f>IF(E327=0,"",E327/D326)</f>
        <v>0.92307692307692313</v>
      </c>
      <c r="P327" s="18">
        <v>25</v>
      </c>
      <c r="Q327" s="19">
        <f t="shared" si="28"/>
        <v>0.96153846153846156</v>
      </c>
      <c r="R327" s="19">
        <f t="shared" si="29"/>
        <v>3.8461538461538436E-2</v>
      </c>
    </row>
    <row r="328" spans="1:19" ht="15.75" customHeight="1" x14ac:dyDescent="0.25">
      <c r="A328" s="5">
        <v>2202</v>
      </c>
      <c r="B328" s="6"/>
      <c r="C328" s="6"/>
      <c r="D328" s="6"/>
      <c r="E328" s="6"/>
      <c r="F328" s="6">
        <v>20</v>
      </c>
      <c r="G328" s="6"/>
      <c r="H328" s="6"/>
      <c r="I328" s="6"/>
      <c r="J328" s="6"/>
      <c r="K328" s="7"/>
      <c r="L328" s="14"/>
      <c r="M328" s="15"/>
      <c r="N328" s="16"/>
      <c r="O328" s="17">
        <f>IF(F328=0,"",F328/E327)</f>
        <v>0.83333333333333337</v>
      </c>
      <c r="P328" s="18">
        <v>22</v>
      </c>
      <c r="Q328" s="19">
        <f t="shared" si="28"/>
        <v>0.88</v>
      </c>
      <c r="R328" s="19">
        <f t="shared" si="29"/>
        <v>0.12</v>
      </c>
    </row>
    <row r="329" spans="1:19" ht="15.75" customHeight="1" x14ac:dyDescent="0.25">
      <c r="A329" s="5">
        <v>2301</v>
      </c>
      <c r="B329" s="6"/>
      <c r="C329" s="6"/>
      <c r="D329" s="6"/>
      <c r="E329" s="6"/>
      <c r="F329" s="6"/>
      <c r="G329" s="6">
        <v>18</v>
      </c>
      <c r="H329" s="6"/>
      <c r="I329" s="6"/>
      <c r="J329" s="6"/>
      <c r="K329" s="7"/>
      <c r="L329" s="14"/>
      <c r="M329" s="15"/>
      <c r="N329" s="16"/>
      <c r="O329" s="17">
        <f>IF(G329=0,"",G329/F328)</f>
        <v>0.9</v>
      </c>
      <c r="P329" s="18">
        <v>21</v>
      </c>
      <c r="Q329" s="19">
        <f t="shared" si="28"/>
        <v>0.95454545454545459</v>
      </c>
      <c r="R329" s="19">
        <f t="shared" si="29"/>
        <v>4.5454545454545414E-2</v>
      </c>
    </row>
    <row r="330" spans="1:19" ht="15.75" customHeight="1" x14ac:dyDescent="0.25">
      <c r="A330" s="5">
        <v>2302</v>
      </c>
      <c r="B330" s="6"/>
      <c r="C330" s="6"/>
      <c r="D330" s="6"/>
      <c r="E330" s="6"/>
      <c r="F330" s="6"/>
      <c r="G330" s="6"/>
      <c r="H330" s="6">
        <v>18</v>
      </c>
      <c r="I330" s="6"/>
      <c r="J330" s="6"/>
      <c r="K330" s="7"/>
      <c r="L330" s="14"/>
      <c r="M330" s="15"/>
      <c r="N330" s="16"/>
      <c r="O330" s="17">
        <f>IF(H330=0,"",H330/G329)</f>
        <v>1</v>
      </c>
      <c r="P330" s="18">
        <v>20</v>
      </c>
      <c r="Q330" s="19">
        <f t="shared" si="28"/>
        <v>0.95238095238095233</v>
      </c>
      <c r="R330" s="19">
        <f t="shared" si="29"/>
        <v>4.7619047619047672E-2</v>
      </c>
    </row>
    <row r="331" spans="1:19" ht="15.75" customHeight="1" x14ac:dyDescent="0.25">
      <c r="A331" s="5">
        <v>2401</v>
      </c>
      <c r="B331" s="6"/>
      <c r="C331" s="6"/>
      <c r="D331" s="6"/>
      <c r="E331" s="6"/>
      <c r="F331" s="6"/>
      <c r="G331" s="6"/>
      <c r="H331" s="6"/>
      <c r="I331" s="6">
        <v>18</v>
      </c>
      <c r="J331" s="6"/>
      <c r="K331" s="7"/>
      <c r="L331" s="14"/>
      <c r="M331" s="15"/>
      <c r="N331" s="16"/>
      <c r="O331" s="17">
        <f>IF(I331=0,"",I331/H330)</f>
        <v>1</v>
      </c>
      <c r="P331" s="18">
        <v>19</v>
      </c>
      <c r="Q331" s="19">
        <f t="shared" si="28"/>
        <v>0.95</v>
      </c>
      <c r="R331" s="19">
        <f t="shared" si="29"/>
        <v>5.0000000000000044E-2</v>
      </c>
    </row>
    <row r="332" spans="1:19" ht="15.75" customHeight="1" x14ac:dyDescent="0.25">
      <c r="A332" s="5">
        <v>2402</v>
      </c>
      <c r="B332" s="6"/>
      <c r="C332" s="6"/>
      <c r="D332" s="6"/>
      <c r="E332" s="6"/>
      <c r="F332" s="6"/>
      <c r="G332" s="6"/>
      <c r="H332" s="6"/>
      <c r="I332" s="6"/>
      <c r="J332" s="6"/>
      <c r="K332" s="7"/>
      <c r="L332" s="14"/>
      <c r="M332" s="15"/>
      <c r="N332" s="16"/>
      <c r="O332" s="17" t="str">
        <f>IF(J332=0,"",J332/I331)</f>
        <v/>
      </c>
      <c r="P332" s="18"/>
      <c r="Q332" s="19" t="str">
        <f t="shared" si="28"/>
        <v/>
      </c>
      <c r="R332" s="19" t="str">
        <f t="shared" si="29"/>
        <v/>
      </c>
    </row>
    <row r="333" spans="1:19" ht="15.75" customHeight="1" x14ac:dyDescent="0.25">
      <c r="A333" s="5">
        <v>2501</v>
      </c>
      <c r="B333" s="6"/>
      <c r="C333" s="6"/>
      <c r="D333" s="6"/>
      <c r="E333" s="6"/>
      <c r="F333" s="6"/>
      <c r="G333" s="6"/>
      <c r="H333" s="6"/>
      <c r="I333" s="6"/>
      <c r="J333" s="6"/>
      <c r="K333" s="7"/>
      <c r="L333" s="14"/>
      <c r="M333" s="15"/>
      <c r="N333" s="21"/>
      <c r="O333" s="22"/>
      <c r="P333" s="23"/>
      <c r="Q333" s="24"/>
      <c r="R333" s="22"/>
    </row>
    <row r="334" spans="1:19" ht="15.75" customHeight="1" x14ac:dyDescent="0.25">
      <c r="A334" s="5">
        <v>2502</v>
      </c>
      <c r="B334" s="6"/>
      <c r="C334" s="6"/>
      <c r="D334" s="6"/>
      <c r="E334" s="6"/>
      <c r="F334" s="6"/>
      <c r="G334" s="6"/>
      <c r="H334" s="6"/>
      <c r="I334" s="6"/>
      <c r="J334" s="6"/>
      <c r="K334" s="7"/>
      <c r="L334" s="14"/>
      <c r="M334" s="15"/>
      <c r="N334" s="21"/>
      <c r="O334" s="25"/>
      <c r="P334" s="23"/>
      <c r="Q334" s="26"/>
      <c r="R334" s="25"/>
    </row>
    <row r="335" spans="1:19" ht="15.75" customHeight="1" x14ac:dyDescent="0.25">
      <c r="A335" s="5">
        <v>2601</v>
      </c>
      <c r="B335" s="6"/>
      <c r="C335" s="6"/>
      <c r="D335" s="6"/>
      <c r="E335" s="6"/>
      <c r="F335" s="6"/>
      <c r="G335" s="6"/>
      <c r="H335" s="6"/>
      <c r="I335" s="6"/>
      <c r="J335" s="6"/>
      <c r="K335" s="7"/>
      <c r="L335" s="14"/>
      <c r="M335" s="15"/>
      <c r="N335" s="21"/>
      <c r="O335" s="25"/>
      <c r="P335" s="23"/>
      <c r="Q335" s="26"/>
      <c r="R335" s="25"/>
    </row>
    <row r="336" spans="1:19" ht="15.75" customHeight="1" x14ac:dyDescent="0.25">
      <c r="A336" s="5">
        <v>2602</v>
      </c>
      <c r="B336" s="6"/>
      <c r="C336" s="6"/>
      <c r="D336" s="6"/>
      <c r="E336" s="6"/>
      <c r="F336" s="6"/>
      <c r="G336" s="6"/>
      <c r="H336" s="6"/>
      <c r="I336" s="6"/>
      <c r="J336" s="6"/>
      <c r="K336" s="7"/>
      <c r="L336" s="14"/>
      <c r="M336" s="15"/>
      <c r="N336" s="21"/>
      <c r="O336" s="15"/>
      <c r="P336" s="21"/>
      <c r="Q336" s="27"/>
      <c r="R336" s="25"/>
    </row>
    <row r="337" spans="1:19" ht="15.75" customHeight="1" x14ac:dyDescent="0.25">
      <c r="A337" s="5">
        <v>2701</v>
      </c>
      <c r="B337" s="6"/>
      <c r="C337" s="6"/>
      <c r="D337" s="6"/>
      <c r="E337" s="6"/>
      <c r="F337" s="6"/>
      <c r="G337" s="6"/>
      <c r="H337" s="6"/>
      <c r="I337" s="6"/>
      <c r="J337" s="6"/>
      <c r="K337" s="7"/>
      <c r="L337" s="14"/>
      <c r="M337" s="15"/>
      <c r="N337" s="21"/>
      <c r="O337" s="28" t="s">
        <v>21</v>
      </c>
      <c r="P337" s="29"/>
      <c r="Q337" s="30" t="str">
        <f>IF(SUM(K326:K333)=0,"",SUM(K326:K333))</f>
        <v/>
      </c>
      <c r="R337" s="31" t="s">
        <v>4</v>
      </c>
    </row>
    <row r="338" spans="1:19" ht="15.75" customHeight="1" x14ac:dyDescent="0.25">
      <c r="A338" s="5">
        <v>2702</v>
      </c>
      <c r="B338" s="6"/>
      <c r="C338" s="6"/>
      <c r="D338" s="6"/>
      <c r="E338" s="6"/>
      <c r="F338" s="6"/>
      <c r="G338" s="6"/>
      <c r="H338" s="6"/>
      <c r="I338" s="6"/>
      <c r="J338" s="6"/>
      <c r="K338" s="7"/>
      <c r="L338" s="14"/>
      <c r="M338" s="15"/>
      <c r="N338" s="21"/>
      <c r="O338" s="32" t="s">
        <v>22</v>
      </c>
      <c r="P338" s="33" t="str">
        <f>IF(P337/B324=0,"",P337/B324)</f>
        <v/>
      </c>
      <c r="Q338" s="34" t="e">
        <f>IF(P337/Q337=0,"",P337/Q337)</f>
        <v>#VALUE!</v>
      </c>
      <c r="R338" s="35" t="s">
        <v>23</v>
      </c>
    </row>
    <row r="339" spans="1:19" ht="15.75" customHeight="1" x14ac:dyDescent="0.25">
      <c r="A339" s="5">
        <v>2801</v>
      </c>
      <c r="B339" s="6"/>
      <c r="C339" s="6"/>
      <c r="D339" s="6"/>
      <c r="E339" s="6"/>
      <c r="F339" s="6"/>
      <c r="G339" s="6"/>
      <c r="H339" s="6"/>
      <c r="I339" s="6"/>
      <c r="J339" s="6"/>
      <c r="K339" s="7"/>
      <c r="L339" s="36"/>
      <c r="M339" s="37"/>
      <c r="N339" s="38"/>
      <c r="O339" s="39"/>
      <c r="P339" s="40"/>
      <c r="Q339" s="40"/>
      <c r="R339" s="41"/>
    </row>
    <row r="340" spans="1:19" ht="18" customHeight="1" x14ac:dyDescent="0.25">
      <c r="A340" s="42"/>
      <c r="B340" s="4"/>
      <c r="C340" s="4"/>
      <c r="D340" s="101" t="s">
        <v>24</v>
      </c>
      <c r="E340" s="95"/>
      <c r="F340" s="95"/>
      <c r="G340" s="95"/>
      <c r="H340" s="95"/>
      <c r="I340" s="95"/>
      <c r="J340" s="102"/>
      <c r="K340" s="43">
        <f>SUM(K327:K336)</f>
        <v>0</v>
      </c>
      <c r="L340" s="44" t="str">
        <f>IF(K332=0,"",K332/B324)</f>
        <v/>
      </c>
      <c r="M340" s="44" t="str">
        <f>IF(K340=0,"",K340/B324)</f>
        <v/>
      </c>
      <c r="N340" s="45" t="str">
        <f>IF(K332=0,"0%",M340-L340)</f>
        <v>0%</v>
      </c>
      <c r="O340" s="3"/>
      <c r="P340" s="4"/>
      <c r="Q340" s="46"/>
      <c r="R340" s="3"/>
    </row>
    <row r="341" spans="1:19" ht="15.75" customHeight="1" x14ac:dyDescent="0.25"/>
    <row r="342" spans="1:19" ht="15.75" customHeight="1" x14ac:dyDescent="0.25"/>
    <row r="343" spans="1:19" ht="26.25" customHeight="1" x14ac:dyDescent="0.4">
      <c r="B343" s="1" t="s">
        <v>0</v>
      </c>
      <c r="C343" s="1"/>
      <c r="D343" s="1"/>
      <c r="E343" s="1"/>
      <c r="F343" s="1"/>
      <c r="G343" s="1"/>
      <c r="H343" s="1"/>
      <c r="I343" s="1"/>
      <c r="K343" s="2"/>
      <c r="L343" s="2" t="s">
        <v>39</v>
      </c>
      <c r="M343" s="3"/>
      <c r="N343" s="3"/>
      <c r="O343" s="4"/>
      <c r="P343" s="3"/>
      <c r="Q343" s="4"/>
      <c r="R343" s="4"/>
      <c r="S343" s="4"/>
    </row>
    <row r="344" spans="1:19" ht="20.25" customHeight="1" x14ac:dyDescent="0.25">
      <c r="A344" s="93" t="s">
        <v>2</v>
      </c>
      <c r="B344" s="94" t="s">
        <v>3</v>
      </c>
      <c r="C344" s="95"/>
      <c r="D344" s="95"/>
      <c r="E344" s="95"/>
      <c r="F344" s="95"/>
      <c r="G344" s="95"/>
      <c r="H344" s="95"/>
      <c r="I344" s="95"/>
      <c r="J344" s="95"/>
      <c r="K344" s="96" t="s">
        <v>4</v>
      </c>
      <c r="L344" s="92" t="s">
        <v>5</v>
      </c>
      <c r="M344" s="92" t="s">
        <v>6</v>
      </c>
      <c r="N344" s="98" t="s">
        <v>7</v>
      </c>
      <c r="O344" s="92" t="s">
        <v>8</v>
      </c>
      <c r="P344" s="90" t="s">
        <v>9</v>
      </c>
      <c r="Q344" s="90" t="s">
        <v>10</v>
      </c>
      <c r="R344" s="92" t="s">
        <v>11</v>
      </c>
    </row>
    <row r="345" spans="1:19" ht="15.75" customHeight="1" x14ac:dyDescent="0.25">
      <c r="A345" s="91"/>
      <c r="B345" s="5" t="s">
        <v>12</v>
      </c>
      <c r="C345" s="5" t="s">
        <v>13</v>
      </c>
      <c r="D345" s="5" t="s">
        <v>14</v>
      </c>
      <c r="E345" s="5" t="s">
        <v>15</v>
      </c>
      <c r="F345" s="5" t="s">
        <v>16</v>
      </c>
      <c r="G345" s="5" t="s">
        <v>17</v>
      </c>
      <c r="H345" s="5" t="s">
        <v>18</v>
      </c>
      <c r="I345" s="5" t="s">
        <v>19</v>
      </c>
      <c r="J345" s="5" t="s">
        <v>20</v>
      </c>
      <c r="K345" s="97"/>
      <c r="L345" s="91"/>
      <c r="M345" s="91"/>
      <c r="N345" s="91"/>
      <c r="O345" s="91"/>
      <c r="P345" s="91"/>
      <c r="Q345" s="91"/>
      <c r="R345" s="91"/>
    </row>
    <row r="346" spans="1:19" ht="15.75" customHeight="1" x14ac:dyDescent="0.25">
      <c r="A346" s="5">
        <v>2101</v>
      </c>
      <c r="B346" s="6">
        <v>16</v>
      </c>
      <c r="C346" s="6"/>
      <c r="D346" s="6"/>
      <c r="E346" s="6"/>
      <c r="F346" s="6"/>
      <c r="G346" s="6"/>
      <c r="H346" s="6"/>
      <c r="I346" s="6"/>
      <c r="J346" s="6"/>
      <c r="K346" s="7"/>
      <c r="L346" s="8"/>
      <c r="M346" s="9"/>
      <c r="N346" s="10"/>
      <c r="O346" s="11"/>
      <c r="P346" s="12">
        <f>B346</f>
        <v>16</v>
      </c>
      <c r="Q346" s="13"/>
      <c r="R346" s="11"/>
    </row>
    <row r="347" spans="1:19" ht="15.75" customHeight="1" x14ac:dyDescent="0.25">
      <c r="A347" s="5">
        <v>2102</v>
      </c>
      <c r="B347" s="6"/>
      <c r="C347" s="6">
        <v>11</v>
      </c>
      <c r="D347" s="6"/>
      <c r="E347" s="6"/>
      <c r="F347" s="6"/>
      <c r="G347" s="6"/>
      <c r="H347" s="6"/>
      <c r="I347" s="6"/>
      <c r="J347" s="6"/>
      <c r="K347" s="7"/>
      <c r="L347" s="14"/>
      <c r="M347" s="15"/>
      <c r="N347" s="16"/>
      <c r="O347" s="17">
        <f>IF(C347=0,"",C347/B346)</f>
        <v>0.6875</v>
      </c>
      <c r="P347" s="18">
        <v>11</v>
      </c>
      <c r="Q347" s="19">
        <f t="shared" ref="Q347:Q354" si="30">IF(P347=0,"",P347/P346)</f>
        <v>0.6875</v>
      </c>
      <c r="R347" s="19">
        <f t="shared" ref="R347:R354" si="31">IF(P347=0,"",100%-Q347)</f>
        <v>0.3125</v>
      </c>
    </row>
    <row r="348" spans="1:19" ht="15.75" customHeight="1" x14ac:dyDescent="0.25">
      <c r="A348" s="5">
        <v>2201</v>
      </c>
      <c r="B348" s="6"/>
      <c r="C348" s="6"/>
      <c r="D348" s="6">
        <v>7</v>
      </c>
      <c r="E348" s="6"/>
      <c r="F348" s="6"/>
      <c r="G348" s="6"/>
      <c r="H348" s="6"/>
      <c r="I348" s="6"/>
      <c r="J348" s="6"/>
      <c r="K348" s="7"/>
      <c r="L348" s="14"/>
      <c r="M348" s="15"/>
      <c r="N348" s="16"/>
      <c r="O348" s="17">
        <f>IF(D348=0,"",D348/C347)</f>
        <v>0.63636363636363635</v>
      </c>
      <c r="P348" s="18">
        <v>7</v>
      </c>
      <c r="Q348" s="19">
        <f t="shared" si="30"/>
        <v>0.63636363636363635</v>
      </c>
      <c r="R348" s="19">
        <f t="shared" si="31"/>
        <v>0.36363636363636365</v>
      </c>
      <c r="S348" s="20">
        <f>P348/P346</f>
        <v>0.4375</v>
      </c>
    </row>
    <row r="349" spans="1:19" ht="15.75" customHeight="1" x14ac:dyDescent="0.25">
      <c r="A349" s="5">
        <v>2202</v>
      </c>
      <c r="B349" s="6"/>
      <c r="C349" s="6"/>
      <c r="D349" s="6"/>
      <c r="E349" s="6">
        <v>7</v>
      </c>
      <c r="F349" s="6"/>
      <c r="G349" s="6"/>
      <c r="H349" s="6"/>
      <c r="I349" s="6"/>
      <c r="J349" s="6"/>
      <c r="K349" s="7"/>
      <c r="L349" s="14"/>
      <c r="M349" s="15"/>
      <c r="N349" s="16"/>
      <c r="O349" s="17">
        <f>IF(E349=0,"",E349/D348)</f>
        <v>1</v>
      </c>
      <c r="P349" s="18">
        <v>7</v>
      </c>
      <c r="Q349" s="19">
        <f t="shared" si="30"/>
        <v>1</v>
      </c>
      <c r="R349" s="19">
        <f t="shared" si="31"/>
        <v>0</v>
      </c>
    </row>
    <row r="350" spans="1:19" ht="15.75" customHeight="1" x14ac:dyDescent="0.25">
      <c r="A350" s="5">
        <v>2301</v>
      </c>
      <c r="B350" s="6"/>
      <c r="C350" s="6"/>
      <c r="D350" s="6"/>
      <c r="E350" s="6"/>
      <c r="F350" s="6">
        <v>7</v>
      </c>
      <c r="G350" s="6"/>
      <c r="H350" s="6"/>
      <c r="I350" s="6"/>
      <c r="J350" s="6"/>
      <c r="K350" s="7"/>
      <c r="L350" s="14"/>
      <c r="M350" s="15"/>
      <c r="N350" s="16"/>
      <c r="O350" s="17">
        <f>IF(F350=0,"",F350/E349)</f>
        <v>1</v>
      </c>
      <c r="P350" s="18">
        <v>7</v>
      </c>
      <c r="Q350" s="19">
        <f t="shared" si="30"/>
        <v>1</v>
      </c>
      <c r="R350" s="19">
        <f t="shared" si="31"/>
        <v>0</v>
      </c>
    </row>
    <row r="351" spans="1:19" ht="15.75" customHeight="1" x14ac:dyDescent="0.25">
      <c r="A351" s="5">
        <v>2302</v>
      </c>
      <c r="B351" s="6"/>
      <c r="C351" s="6"/>
      <c r="D351" s="6"/>
      <c r="E351" s="6"/>
      <c r="F351" s="6"/>
      <c r="G351" s="6">
        <v>7</v>
      </c>
      <c r="H351" s="6"/>
      <c r="I351" s="6"/>
      <c r="J351" s="6"/>
      <c r="K351" s="7"/>
      <c r="L351" s="14"/>
      <c r="M351" s="15"/>
      <c r="N351" s="16"/>
      <c r="O351" s="17">
        <f>IF(G351=0,"",G351/F350)</f>
        <v>1</v>
      </c>
      <c r="P351" s="18">
        <v>7</v>
      </c>
      <c r="Q351" s="19">
        <f t="shared" si="30"/>
        <v>1</v>
      </c>
      <c r="R351" s="19">
        <f t="shared" si="31"/>
        <v>0</v>
      </c>
    </row>
    <row r="352" spans="1:19" ht="15.75" customHeight="1" x14ac:dyDescent="0.25">
      <c r="A352" s="5">
        <v>2401</v>
      </c>
      <c r="B352" s="6"/>
      <c r="C352" s="6"/>
      <c r="D352" s="6"/>
      <c r="E352" s="6"/>
      <c r="F352" s="6"/>
      <c r="G352" s="6"/>
      <c r="H352" s="6">
        <v>6</v>
      </c>
      <c r="I352" s="6"/>
      <c r="J352" s="6"/>
      <c r="K352" s="7"/>
      <c r="L352" s="14"/>
      <c r="M352" s="15"/>
      <c r="N352" s="16"/>
      <c r="O352" s="17">
        <f>IF(H352=0,"",H352/G351)</f>
        <v>0.8571428571428571</v>
      </c>
      <c r="P352" s="18">
        <v>6</v>
      </c>
      <c r="Q352" s="19">
        <f t="shared" si="30"/>
        <v>0.8571428571428571</v>
      </c>
      <c r="R352" s="19">
        <f t="shared" si="31"/>
        <v>0.1428571428571429</v>
      </c>
    </row>
    <row r="353" spans="1:23" ht="15.75" customHeight="1" x14ac:dyDescent="0.25">
      <c r="A353" s="5">
        <v>2402</v>
      </c>
      <c r="B353" s="6"/>
      <c r="C353" s="6"/>
      <c r="D353" s="6"/>
      <c r="E353" s="6"/>
      <c r="F353" s="6"/>
      <c r="G353" s="6"/>
      <c r="H353" s="6"/>
      <c r="I353" s="6"/>
      <c r="J353" s="6"/>
      <c r="K353" s="7"/>
      <c r="L353" s="14"/>
      <c r="M353" s="15"/>
      <c r="N353" s="16"/>
      <c r="O353" s="17" t="str">
        <f>IF(I353=0,"",I353/H352)</f>
        <v/>
      </c>
      <c r="P353" s="18"/>
      <c r="Q353" s="19" t="str">
        <f t="shared" si="30"/>
        <v/>
      </c>
      <c r="R353" s="19" t="str">
        <f t="shared" si="31"/>
        <v/>
      </c>
    </row>
    <row r="354" spans="1:23" ht="15.75" customHeight="1" x14ac:dyDescent="0.25">
      <c r="A354" s="5">
        <v>2501</v>
      </c>
      <c r="B354" s="6"/>
      <c r="C354" s="6"/>
      <c r="D354" s="6"/>
      <c r="E354" s="6"/>
      <c r="F354" s="6"/>
      <c r="G354" s="6"/>
      <c r="H354" s="6"/>
      <c r="I354" s="6"/>
      <c r="J354" s="6"/>
      <c r="K354" s="7"/>
      <c r="L354" s="14"/>
      <c r="M354" s="15"/>
      <c r="N354" s="16"/>
      <c r="O354" s="17" t="str">
        <f>IF(J354=0,"",J354/I353)</f>
        <v/>
      </c>
      <c r="P354" s="18"/>
      <c r="Q354" s="19" t="str">
        <f t="shared" si="30"/>
        <v/>
      </c>
      <c r="R354" s="19" t="str">
        <f t="shared" si="31"/>
        <v/>
      </c>
    </row>
    <row r="355" spans="1:23" ht="15.75" customHeight="1" x14ac:dyDescent="0.25">
      <c r="A355" s="5">
        <v>2502</v>
      </c>
      <c r="B355" s="6"/>
      <c r="C355" s="6"/>
      <c r="D355" s="6"/>
      <c r="E355" s="6"/>
      <c r="F355" s="6"/>
      <c r="G355" s="6"/>
      <c r="H355" s="6"/>
      <c r="I355" s="6"/>
      <c r="J355" s="6"/>
      <c r="K355" s="7"/>
      <c r="L355" s="14"/>
      <c r="M355" s="15"/>
      <c r="N355" s="21"/>
      <c r="O355" s="22"/>
      <c r="P355" s="23"/>
      <c r="Q355" s="24"/>
      <c r="R355" s="22"/>
    </row>
    <row r="356" spans="1:23" ht="15.75" customHeight="1" x14ac:dyDescent="0.25">
      <c r="A356" s="5">
        <v>2601</v>
      </c>
      <c r="B356" s="6"/>
      <c r="C356" s="6"/>
      <c r="D356" s="6"/>
      <c r="E356" s="6"/>
      <c r="F356" s="6"/>
      <c r="G356" s="6"/>
      <c r="H356" s="6"/>
      <c r="I356" s="6"/>
      <c r="J356" s="6"/>
      <c r="K356" s="7"/>
      <c r="L356" s="14"/>
      <c r="M356" s="15"/>
      <c r="N356" s="21"/>
      <c r="O356" s="25"/>
      <c r="P356" s="23"/>
      <c r="Q356" s="26"/>
      <c r="R356" s="25"/>
    </row>
    <row r="357" spans="1:23" ht="15.75" customHeight="1" x14ac:dyDescent="0.25">
      <c r="A357" s="5">
        <v>2602</v>
      </c>
      <c r="B357" s="6"/>
      <c r="C357" s="6"/>
      <c r="D357" s="6"/>
      <c r="E357" s="6"/>
      <c r="F357" s="6"/>
      <c r="G357" s="6"/>
      <c r="H357" s="6"/>
      <c r="I357" s="6"/>
      <c r="J357" s="6"/>
      <c r="K357" s="7"/>
      <c r="L357" s="14"/>
      <c r="M357" s="15"/>
      <c r="N357" s="21"/>
      <c r="O357" s="25"/>
      <c r="P357" s="23"/>
      <c r="Q357" s="26"/>
      <c r="R357" s="25"/>
    </row>
    <row r="358" spans="1:23" ht="15.75" customHeight="1" x14ac:dyDescent="0.25">
      <c r="A358" s="5">
        <v>2701</v>
      </c>
      <c r="B358" s="6"/>
      <c r="C358" s="6"/>
      <c r="D358" s="6"/>
      <c r="E358" s="6"/>
      <c r="F358" s="6"/>
      <c r="G358" s="6"/>
      <c r="H358" s="6"/>
      <c r="I358" s="6"/>
      <c r="J358" s="6"/>
      <c r="K358" s="7"/>
      <c r="L358" s="14"/>
      <c r="M358" s="15"/>
      <c r="N358" s="21"/>
      <c r="O358" s="15"/>
      <c r="P358" s="21"/>
      <c r="Q358" s="27"/>
      <c r="R358" s="25"/>
    </row>
    <row r="359" spans="1:23" ht="15.75" customHeight="1" x14ac:dyDescent="0.25">
      <c r="A359" s="5">
        <v>2702</v>
      </c>
      <c r="B359" s="6"/>
      <c r="C359" s="6"/>
      <c r="D359" s="6"/>
      <c r="E359" s="6"/>
      <c r="F359" s="6"/>
      <c r="G359" s="6"/>
      <c r="H359" s="6"/>
      <c r="I359" s="6"/>
      <c r="J359" s="6"/>
      <c r="K359" s="7"/>
      <c r="L359" s="14"/>
      <c r="M359" s="15"/>
      <c r="N359" s="21"/>
      <c r="O359" s="28" t="s">
        <v>21</v>
      </c>
      <c r="P359" s="29"/>
      <c r="Q359" s="30" t="str">
        <f>IF(SUM(K348:K355)=0,"",SUM(K348:K355))</f>
        <v/>
      </c>
      <c r="R359" s="31" t="s">
        <v>4</v>
      </c>
    </row>
    <row r="360" spans="1:23" ht="15.75" customHeight="1" x14ac:dyDescent="0.25">
      <c r="A360" s="5">
        <v>2801</v>
      </c>
      <c r="B360" s="6"/>
      <c r="C360" s="6"/>
      <c r="D360" s="6"/>
      <c r="E360" s="6"/>
      <c r="F360" s="6"/>
      <c r="G360" s="6"/>
      <c r="H360" s="6"/>
      <c r="I360" s="6"/>
      <c r="J360" s="6"/>
      <c r="K360" s="7"/>
      <c r="L360" s="14"/>
      <c r="M360" s="15"/>
      <c r="N360" s="21"/>
      <c r="O360" s="32" t="s">
        <v>22</v>
      </c>
      <c r="P360" s="33" t="str">
        <f>IF(P359/B346=0,"",P359/B346)</f>
        <v/>
      </c>
      <c r="Q360" s="34" t="e">
        <f>IF(P359/Q359=0,"",P359/Q359)</f>
        <v>#VALUE!</v>
      </c>
      <c r="R360" s="35" t="s">
        <v>23</v>
      </c>
    </row>
    <row r="361" spans="1:23" ht="15.75" customHeight="1" x14ac:dyDescent="0.25">
      <c r="A361" s="5">
        <v>2802</v>
      </c>
      <c r="B361" s="6"/>
      <c r="C361" s="6"/>
      <c r="D361" s="6"/>
      <c r="E361" s="6"/>
      <c r="F361" s="6"/>
      <c r="G361" s="6"/>
      <c r="H361" s="6"/>
      <c r="I361" s="6"/>
      <c r="J361" s="6"/>
      <c r="K361" s="7"/>
      <c r="L361" s="36"/>
      <c r="M361" s="37"/>
      <c r="N361" s="38"/>
      <c r="O361" s="39"/>
      <c r="P361" s="40"/>
      <c r="Q361" s="40"/>
      <c r="R361" s="41"/>
      <c r="W361" s="86">
        <f>AVERAGE(S348,S372)</f>
        <v>0.4548611111111111</v>
      </c>
    </row>
    <row r="362" spans="1:23" ht="18" customHeight="1" x14ac:dyDescent="0.25">
      <c r="A362" s="42"/>
      <c r="B362" s="4"/>
      <c r="C362" s="4"/>
      <c r="D362" s="101" t="s">
        <v>24</v>
      </c>
      <c r="E362" s="95"/>
      <c r="F362" s="95"/>
      <c r="G362" s="95"/>
      <c r="H362" s="95"/>
      <c r="I362" s="95"/>
      <c r="J362" s="102"/>
      <c r="K362" s="43">
        <f>SUM(K349:K358)</f>
        <v>0</v>
      </c>
      <c r="L362" s="44" t="str">
        <f>IF(K354=0,"",K354/B346)</f>
        <v/>
      </c>
      <c r="M362" s="44" t="str">
        <f>IF(K362=0,"",K362/B346)</f>
        <v/>
      </c>
      <c r="N362" s="45" t="str">
        <f>IF(K354=0,"0%",M362-L362)</f>
        <v>0%</v>
      </c>
      <c r="O362" s="3"/>
      <c r="P362" s="4"/>
      <c r="Q362" s="46"/>
      <c r="R362" s="3"/>
    </row>
    <row r="363" spans="1:23" ht="15.75" customHeight="1" x14ac:dyDescent="0.25"/>
    <row r="364" spans="1:23" ht="15.75" customHeight="1" x14ac:dyDescent="0.25"/>
    <row r="365" spans="1:23" ht="15.75" customHeight="1" x14ac:dyDescent="0.25"/>
    <row r="366" spans="1:23" ht="15.75" customHeight="1" x14ac:dyDescent="0.25"/>
    <row r="367" spans="1:23" ht="26.25" customHeight="1" x14ac:dyDescent="0.4">
      <c r="B367" s="1" t="s">
        <v>0</v>
      </c>
      <c r="C367" s="1"/>
      <c r="D367" s="1"/>
      <c r="E367" s="1"/>
      <c r="F367" s="1"/>
      <c r="G367" s="1"/>
      <c r="H367" s="1"/>
      <c r="I367" s="1"/>
      <c r="K367" s="2"/>
      <c r="L367" s="2" t="s">
        <v>40</v>
      </c>
      <c r="M367" s="3"/>
      <c r="N367" s="3"/>
      <c r="O367" s="4"/>
      <c r="P367" s="3"/>
      <c r="Q367" s="4"/>
      <c r="R367" s="4"/>
      <c r="S367" s="4"/>
    </row>
    <row r="368" spans="1:23" ht="20.25" customHeight="1" x14ac:dyDescent="0.25">
      <c r="A368" s="93" t="s">
        <v>2</v>
      </c>
      <c r="B368" s="94" t="s">
        <v>3</v>
      </c>
      <c r="C368" s="95"/>
      <c r="D368" s="95"/>
      <c r="E368" s="95"/>
      <c r="F368" s="95"/>
      <c r="G368" s="95"/>
      <c r="H368" s="95"/>
      <c r="I368" s="95"/>
      <c r="J368" s="95"/>
      <c r="K368" s="96" t="s">
        <v>4</v>
      </c>
      <c r="L368" s="92" t="s">
        <v>5</v>
      </c>
      <c r="M368" s="92" t="s">
        <v>6</v>
      </c>
      <c r="N368" s="98" t="s">
        <v>7</v>
      </c>
      <c r="O368" s="92" t="s">
        <v>8</v>
      </c>
      <c r="P368" s="90" t="s">
        <v>9</v>
      </c>
      <c r="Q368" s="90" t="s">
        <v>10</v>
      </c>
      <c r="R368" s="92" t="s">
        <v>11</v>
      </c>
    </row>
    <row r="369" spans="1:19" ht="15.75" customHeight="1" x14ac:dyDescent="0.25">
      <c r="A369" s="91"/>
      <c r="B369" s="5" t="s">
        <v>12</v>
      </c>
      <c r="C369" s="5" t="s">
        <v>13</v>
      </c>
      <c r="D369" s="5" t="s">
        <v>14</v>
      </c>
      <c r="E369" s="5" t="s">
        <v>15</v>
      </c>
      <c r="F369" s="5" t="s">
        <v>16</v>
      </c>
      <c r="G369" s="5" t="s">
        <v>17</v>
      </c>
      <c r="H369" s="5" t="s">
        <v>18</v>
      </c>
      <c r="I369" s="5" t="s">
        <v>19</v>
      </c>
      <c r="J369" s="5" t="s">
        <v>20</v>
      </c>
      <c r="K369" s="97"/>
      <c r="L369" s="91"/>
      <c r="M369" s="91"/>
      <c r="N369" s="91"/>
      <c r="O369" s="91"/>
      <c r="P369" s="91"/>
      <c r="Q369" s="91"/>
      <c r="R369" s="91"/>
    </row>
    <row r="370" spans="1:19" ht="15.75" customHeight="1" x14ac:dyDescent="0.25">
      <c r="A370" s="5">
        <v>2102</v>
      </c>
      <c r="B370" s="6">
        <v>36</v>
      </c>
      <c r="C370" s="6"/>
      <c r="D370" s="6"/>
      <c r="E370" s="6"/>
      <c r="F370" s="6"/>
      <c r="G370" s="6"/>
      <c r="H370" s="6"/>
      <c r="I370" s="6"/>
      <c r="J370" s="6"/>
      <c r="K370" s="7"/>
      <c r="L370" s="8"/>
      <c r="M370" s="9"/>
      <c r="N370" s="10"/>
      <c r="O370" s="11"/>
      <c r="P370" s="12">
        <f>B370</f>
        <v>36</v>
      </c>
      <c r="Q370" s="13"/>
      <c r="R370" s="11"/>
    </row>
    <row r="371" spans="1:19" ht="15.75" customHeight="1" x14ac:dyDescent="0.25">
      <c r="A371" s="5">
        <v>2201</v>
      </c>
      <c r="B371" s="6"/>
      <c r="C371" s="6">
        <v>19</v>
      </c>
      <c r="D371" s="6"/>
      <c r="E371" s="6"/>
      <c r="F371" s="6"/>
      <c r="G371" s="6"/>
      <c r="H371" s="6"/>
      <c r="I371" s="6"/>
      <c r="J371" s="6"/>
      <c r="K371" s="7"/>
      <c r="L371" s="14"/>
      <c r="M371" s="15"/>
      <c r="N371" s="16"/>
      <c r="O371" s="17">
        <f>IF(C371=0,"",C371/B370)</f>
        <v>0.52777777777777779</v>
      </c>
      <c r="P371" s="18">
        <v>21</v>
      </c>
      <c r="Q371" s="19">
        <f t="shared" ref="Q371:Q378" si="32">IF(P371=0,"",P371/P370)</f>
        <v>0.58333333333333337</v>
      </c>
      <c r="R371" s="19">
        <f t="shared" ref="R371:R378" si="33">IF(P371=0,"",100%-Q371)</f>
        <v>0.41666666666666663</v>
      </c>
    </row>
    <row r="372" spans="1:19" ht="15.75" customHeight="1" x14ac:dyDescent="0.25">
      <c r="A372" s="5">
        <v>2202</v>
      </c>
      <c r="B372" s="6"/>
      <c r="C372" s="6"/>
      <c r="D372" s="6">
        <v>16</v>
      </c>
      <c r="E372" s="6"/>
      <c r="F372" s="6"/>
      <c r="G372" s="6"/>
      <c r="H372" s="6"/>
      <c r="I372" s="6"/>
      <c r="J372" s="6"/>
      <c r="K372" s="7"/>
      <c r="L372" s="14"/>
      <c r="M372" s="15"/>
      <c r="N372" s="16"/>
      <c r="O372" s="17">
        <f>IF(D372=0,"",D372/C371)</f>
        <v>0.84210526315789469</v>
      </c>
      <c r="P372" s="18">
        <v>17</v>
      </c>
      <c r="Q372" s="19">
        <f t="shared" si="32"/>
        <v>0.80952380952380953</v>
      </c>
      <c r="R372" s="19">
        <f t="shared" si="33"/>
        <v>0.19047619047619047</v>
      </c>
      <c r="S372" s="20">
        <f>P372/P370</f>
        <v>0.47222222222222221</v>
      </c>
    </row>
    <row r="373" spans="1:19" ht="15.75" customHeight="1" x14ac:dyDescent="0.25">
      <c r="A373" s="5">
        <v>2301</v>
      </c>
      <c r="B373" s="6"/>
      <c r="C373" s="6"/>
      <c r="D373" s="6"/>
      <c r="E373" s="6">
        <v>12</v>
      </c>
      <c r="F373" s="6"/>
      <c r="G373" s="6"/>
      <c r="H373" s="6"/>
      <c r="I373" s="6"/>
      <c r="J373" s="6"/>
      <c r="K373" s="7"/>
      <c r="L373" s="14"/>
      <c r="M373" s="15"/>
      <c r="N373" s="16"/>
      <c r="O373" s="17">
        <f>IF(E373=0,"",E373/D372)</f>
        <v>0.75</v>
      </c>
      <c r="P373" s="18">
        <v>12</v>
      </c>
      <c r="Q373" s="19">
        <f t="shared" si="32"/>
        <v>0.70588235294117652</v>
      </c>
      <c r="R373" s="19">
        <f t="shared" si="33"/>
        <v>0.29411764705882348</v>
      </c>
    </row>
    <row r="374" spans="1:19" ht="15.75" customHeight="1" x14ac:dyDescent="0.25">
      <c r="A374" s="5">
        <v>2302</v>
      </c>
      <c r="B374" s="6"/>
      <c r="C374" s="6"/>
      <c r="D374" s="6"/>
      <c r="E374" s="6"/>
      <c r="F374" s="6">
        <v>12</v>
      </c>
      <c r="G374" s="6"/>
      <c r="H374" s="6"/>
      <c r="I374" s="6"/>
      <c r="J374" s="6"/>
      <c r="K374" s="7"/>
      <c r="L374" s="14"/>
      <c r="M374" s="15"/>
      <c r="N374" s="16"/>
      <c r="O374" s="17">
        <f>IF(F374=0,"",F374/E373)</f>
        <v>1</v>
      </c>
      <c r="P374" s="18">
        <v>12</v>
      </c>
      <c r="Q374" s="19">
        <f t="shared" si="32"/>
        <v>1</v>
      </c>
      <c r="R374" s="19">
        <f t="shared" si="33"/>
        <v>0</v>
      </c>
    </row>
    <row r="375" spans="1:19" ht="15.75" customHeight="1" x14ac:dyDescent="0.25">
      <c r="A375" s="5">
        <v>2401</v>
      </c>
      <c r="B375" s="6"/>
      <c r="C375" s="6"/>
      <c r="D375" s="6"/>
      <c r="E375" s="6"/>
      <c r="F375" s="6"/>
      <c r="G375" s="6">
        <v>11</v>
      </c>
      <c r="H375" s="6"/>
      <c r="I375" s="6"/>
      <c r="J375" s="6"/>
      <c r="K375" s="7"/>
      <c r="L375" s="14"/>
      <c r="M375" s="15"/>
      <c r="N375" s="16"/>
      <c r="O375" s="17">
        <f>IF(G375=0,"",G375/F374)</f>
        <v>0.91666666666666663</v>
      </c>
      <c r="P375" s="18">
        <v>12</v>
      </c>
      <c r="Q375" s="19">
        <f t="shared" si="32"/>
        <v>1</v>
      </c>
      <c r="R375" s="19">
        <f t="shared" si="33"/>
        <v>0</v>
      </c>
    </row>
    <row r="376" spans="1:19" ht="15.75" customHeight="1" x14ac:dyDescent="0.25">
      <c r="A376" s="5">
        <v>2402</v>
      </c>
      <c r="B376" s="6"/>
      <c r="C376" s="6"/>
      <c r="D376" s="6"/>
      <c r="E376" s="6"/>
      <c r="F376" s="6"/>
      <c r="G376" s="6"/>
      <c r="H376" s="6"/>
      <c r="I376" s="6"/>
      <c r="J376" s="6"/>
      <c r="K376" s="7"/>
      <c r="L376" s="14"/>
      <c r="M376" s="15"/>
      <c r="N376" s="16"/>
      <c r="O376" s="17" t="str">
        <f>IF(H376=0,"",H376/G375)</f>
        <v/>
      </c>
      <c r="P376" s="18"/>
      <c r="Q376" s="19" t="str">
        <f t="shared" si="32"/>
        <v/>
      </c>
      <c r="R376" s="19" t="str">
        <f t="shared" si="33"/>
        <v/>
      </c>
    </row>
    <row r="377" spans="1:19" ht="15.75" customHeight="1" x14ac:dyDescent="0.25">
      <c r="A377" s="5">
        <v>2501</v>
      </c>
      <c r="B377" s="6"/>
      <c r="C377" s="6"/>
      <c r="D377" s="6"/>
      <c r="E377" s="6"/>
      <c r="F377" s="6"/>
      <c r="G377" s="6"/>
      <c r="H377" s="6"/>
      <c r="I377" s="6"/>
      <c r="J377" s="6"/>
      <c r="K377" s="7"/>
      <c r="L377" s="14"/>
      <c r="M377" s="15"/>
      <c r="N377" s="16"/>
      <c r="O377" s="17" t="str">
        <f>IF(I377=0,"",I377/H376)</f>
        <v/>
      </c>
      <c r="P377" s="18"/>
      <c r="Q377" s="19" t="str">
        <f t="shared" si="32"/>
        <v/>
      </c>
      <c r="R377" s="19" t="str">
        <f t="shared" si="33"/>
        <v/>
      </c>
    </row>
    <row r="378" spans="1:19" ht="15.75" customHeight="1" x14ac:dyDescent="0.25">
      <c r="A378" s="5">
        <v>2502</v>
      </c>
      <c r="B378" s="6"/>
      <c r="C378" s="6"/>
      <c r="D378" s="6"/>
      <c r="E378" s="6"/>
      <c r="F378" s="6"/>
      <c r="G378" s="6"/>
      <c r="H378" s="6"/>
      <c r="I378" s="6"/>
      <c r="J378" s="6"/>
      <c r="K378" s="7"/>
      <c r="L378" s="14"/>
      <c r="M378" s="15"/>
      <c r="N378" s="16"/>
      <c r="O378" s="17" t="str">
        <f>IF(J378=0,"",J378/I377)</f>
        <v/>
      </c>
      <c r="P378" s="18"/>
      <c r="Q378" s="19" t="str">
        <f t="shared" si="32"/>
        <v/>
      </c>
      <c r="R378" s="19" t="str">
        <f t="shared" si="33"/>
        <v/>
      </c>
    </row>
    <row r="379" spans="1:19" ht="15.75" customHeight="1" x14ac:dyDescent="0.25">
      <c r="A379" s="5">
        <v>2601</v>
      </c>
      <c r="B379" s="6"/>
      <c r="C379" s="6"/>
      <c r="D379" s="6"/>
      <c r="E379" s="6"/>
      <c r="F379" s="6"/>
      <c r="G379" s="6"/>
      <c r="H379" s="6"/>
      <c r="I379" s="6"/>
      <c r="J379" s="6"/>
      <c r="K379" s="7"/>
      <c r="L379" s="14"/>
      <c r="M379" s="15"/>
      <c r="N379" s="21"/>
      <c r="O379" s="22"/>
      <c r="P379" s="23"/>
      <c r="Q379" s="24"/>
      <c r="R379" s="22"/>
    </row>
    <row r="380" spans="1:19" ht="15.75" customHeight="1" x14ac:dyDescent="0.25">
      <c r="A380" s="5">
        <v>2602</v>
      </c>
      <c r="B380" s="6"/>
      <c r="C380" s="6"/>
      <c r="D380" s="6"/>
      <c r="E380" s="6"/>
      <c r="F380" s="6"/>
      <c r="G380" s="6"/>
      <c r="H380" s="6"/>
      <c r="I380" s="6"/>
      <c r="J380" s="6"/>
      <c r="K380" s="7"/>
      <c r="L380" s="14"/>
      <c r="M380" s="15"/>
      <c r="N380" s="21"/>
      <c r="O380" s="25"/>
      <c r="P380" s="23"/>
      <c r="Q380" s="26"/>
      <c r="R380" s="25"/>
    </row>
    <row r="381" spans="1:19" ht="15.75" customHeight="1" x14ac:dyDescent="0.25">
      <c r="A381" s="5">
        <v>2701</v>
      </c>
      <c r="B381" s="6"/>
      <c r="C381" s="6"/>
      <c r="D381" s="6"/>
      <c r="E381" s="6"/>
      <c r="F381" s="6"/>
      <c r="G381" s="6"/>
      <c r="H381" s="6"/>
      <c r="I381" s="6"/>
      <c r="J381" s="6"/>
      <c r="K381" s="7"/>
      <c r="L381" s="14"/>
      <c r="M381" s="15"/>
      <c r="N381" s="21"/>
      <c r="O381" s="25"/>
      <c r="P381" s="23"/>
      <c r="Q381" s="26"/>
      <c r="R381" s="25"/>
    </row>
    <row r="382" spans="1:19" ht="15.75" customHeight="1" x14ac:dyDescent="0.25">
      <c r="A382" s="5">
        <v>2702</v>
      </c>
      <c r="B382" s="6"/>
      <c r="C382" s="6"/>
      <c r="D382" s="6"/>
      <c r="E382" s="6"/>
      <c r="F382" s="6"/>
      <c r="G382" s="6"/>
      <c r="H382" s="6"/>
      <c r="I382" s="6"/>
      <c r="J382" s="6"/>
      <c r="K382" s="7"/>
      <c r="L382" s="14"/>
      <c r="M382" s="15"/>
      <c r="N382" s="21"/>
      <c r="O382" s="15"/>
      <c r="P382" s="21"/>
      <c r="Q382" s="27"/>
      <c r="R382" s="25"/>
    </row>
    <row r="383" spans="1:19" ht="15.75" customHeight="1" x14ac:dyDescent="0.25">
      <c r="A383" s="5">
        <v>2801</v>
      </c>
      <c r="B383" s="6"/>
      <c r="C383" s="6"/>
      <c r="D383" s="6"/>
      <c r="E383" s="6"/>
      <c r="F383" s="6"/>
      <c r="G383" s="6"/>
      <c r="H383" s="6"/>
      <c r="I383" s="6"/>
      <c r="J383" s="6"/>
      <c r="K383" s="7"/>
      <c r="L383" s="14"/>
      <c r="M383" s="15"/>
      <c r="N383" s="21"/>
      <c r="O383" s="28" t="s">
        <v>21</v>
      </c>
      <c r="P383" s="29"/>
      <c r="Q383" s="30" t="str">
        <f>IF(SUM(K372:K379)=0,"",SUM(K372:K379))</f>
        <v/>
      </c>
      <c r="R383" s="31" t="s">
        <v>4</v>
      </c>
    </row>
    <row r="384" spans="1:19" ht="15.75" customHeight="1" x14ac:dyDescent="0.25">
      <c r="A384" s="5">
        <v>2802</v>
      </c>
      <c r="B384" s="6"/>
      <c r="C384" s="6"/>
      <c r="D384" s="6"/>
      <c r="E384" s="6"/>
      <c r="F384" s="6"/>
      <c r="G384" s="6"/>
      <c r="H384" s="6"/>
      <c r="I384" s="6"/>
      <c r="J384" s="6"/>
      <c r="K384" s="7"/>
      <c r="L384" s="14"/>
      <c r="M384" s="15"/>
      <c r="N384" s="21"/>
      <c r="O384" s="32" t="s">
        <v>22</v>
      </c>
      <c r="P384" s="33" t="str">
        <f>IF(P383/B370=0,"",P383/B370)</f>
        <v/>
      </c>
      <c r="Q384" s="34" t="e">
        <f>IF(P383/Q383=0,"",P383/Q383)</f>
        <v>#VALUE!</v>
      </c>
      <c r="R384" s="35" t="s">
        <v>23</v>
      </c>
    </row>
    <row r="385" spans="1:19" ht="15.75" customHeight="1" x14ac:dyDescent="0.25">
      <c r="A385" s="5">
        <v>2901</v>
      </c>
      <c r="B385" s="6"/>
      <c r="C385" s="6"/>
      <c r="D385" s="6"/>
      <c r="E385" s="6"/>
      <c r="F385" s="6"/>
      <c r="G385" s="6"/>
      <c r="H385" s="6"/>
      <c r="I385" s="6"/>
      <c r="J385" s="6"/>
      <c r="K385" s="7"/>
      <c r="L385" s="36"/>
      <c r="M385" s="37"/>
      <c r="N385" s="38"/>
      <c r="O385" s="39"/>
      <c r="P385" s="40"/>
      <c r="Q385" s="40"/>
      <c r="R385" s="41"/>
    </row>
    <row r="386" spans="1:19" ht="18" customHeight="1" x14ac:dyDescent="0.25">
      <c r="A386" s="42"/>
      <c r="B386" s="4"/>
      <c r="C386" s="4"/>
      <c r="D386" s="101" t="s">
        <v>24</v>
      </c>
      <c r="E386" s="95"/>
      <c r="F386" s="95"/>
      <c r="G386" s="95"/>
      <c r="H386" s="95"/>
      <c r="I386" s="95"/>
      <c r="J386" s="102"/>
      <c r="K386" s="43">
        <f>SUM(K373:K382)</f>
        <v>0</v>
      </c>
      <c r="L386" s="44" t="str">
        <f>IF(K378=0,"",K378/B370)</f>
        <v/>
      </c>
      <c r="M386" s="44" t="str">
        <f>IF(K386=0,"",K386/B370)</f>
        <v/>
      </c>
      <c r="N386" s="45" t="str">
        <f>IF(K378=0,"0%",M386-L386)</f>
        <v>0%</v>
      </c>
      <c r="O386" s="3"/>
      <c r="P386" s="4"/>
      <c r="Q386" s="46"/>
      <c r="R386" s="3"/>
    </row>
    <row r="387" spans="1:19" ht="15.75" customHeight="1" x14ac:dyDescent="0.25"/>
    <row r="388" spans="1:19" ht="15.75" customHeight="1" x14ac:dyDescent="0.25"/>
    <row r="389" spans="1:19" ht="26.25" customHeight="1" x14ac:dyDescent="0.4">
      <c r="B389" s="1" t="s">
        <v>0</v>
      </c>
      <c r="C389" s="1"/>
      <c r="D389" s="1"/>
      <c r="E389" s="1"/>
      <c r="F389" s="1"/>
      <c r="G389" s="1"/>
      <c r="H389" s="1"/>
      <c r="I389" s="1"/>
      <c r="K389" s="2"/>
      <c r="L389" s="2" t="s">
        <v>41</v>
      </c>
      <c r="M389" s="3"/>
      <c r="N389" s="3"/>
      <c r="O389" s="4"/>
      <c r="P389" s="3"/>
      <c r="Q389" s="4"/>
      <c r="R389" s="4"/>
      <c r="S389" s="4"/>
    </row>
    <row r="390" spans="1:19" ht="20.25" customHeight="1" x14ac:dyDescent="0.25">
      <c r="A390" s="93" t="s">
        <v>2</v>
      </c>
      <c r="B390" s="94" t="s">
        <v>3</v>
      </c>
      <c r="C390" s="95"/>
      <c r="D390" s="95"/>
      <c r="E390" s="95"/>
      <c r="F390" s="95"/>
      <c r="G390" s="95"/>
      <c r="H390" s="95"/>
      <c r="I390" s="95"/>
      <c r="J390" s="95"/>
      <c r="K390" s="96" t="s">
        <v>4</v>
      </c>
      <c r="L390" s="92" t="s">
        <v>5</v>
      </c>
      <c r="M390" s="92" t="s">
        <v>6</v>
      </c>
      <c r="N390" s="98" t="s">
        <v>7</v>
      </c>
      <c r="O390" s="92" t="s">
        <v>8</v>
      </c>
      <c r="P390" s="90" t="s">
        <v>9</v>
      </c>
      <c r="Q390" s="90" t="s">
        <v>10</v>
      </c>
      <c r="R390" s="92" t="s">
        <v>11</v>
      </c>
    </row>
    <row r="391" spans="1:19" ht="15.75" customHeight="1" x14ac:dyDescent="0.25">
      <c r="A391" s="91"/>
      <c r="B391" s="5" t="s">
        <v>12</v>
      </c>
      <c r="C391" s="5" t="s">
        <v>13</v>
      </c>
      <c r="D391" s="5" t="s">
        <v>14</v>
      </c>
      <c r="E391" s="5" t="s">
        <v>15</v>
      </c>
      <c r="F391" s="5" t="s">
        <v>16</v>
      </c>
      <c r="G391" s="5" t="s">
        <v>17</v>
      </c>
      <c r="H391" s="5" t="s">
        <v>18</v>
      </c>
      <c r="I391" s="5" t="s">
        <v>19</v>
      </c>
      <c r="J391" s="5" t="s">
        <v>20</v>
      </c>
      <c r="K391" s="97"/>
      <c r="L391" s="91"/>
      <c r="M391" s="91"/>
      <c r="N391" s="91"/>
      <c r="O391" s="91"/>
      <c r="P391" s="91"/>
      <c r="Q391" s="91"/>
      <c r="R391" s="91"/>
    </row>
    <row r="392" spans="1:19" ht="15.75" customHeight="1" x14ac:dyDescent="0.25">
      <c r="A392" s="5">
        <v>2201</v>
      </c>
      <c r="B392" s="6">
        <v>21</v>
      </c>
      <c r="C392" s="6"/>
      <c r="D392" s="6"/>
      <c r="E392" s="6"/>
      <c r="F392" s="6"/>
      <c r="G392" s="6"/>
      <c r="H392" s="6"/>
      <c r="I392" s="6"/>
      <c r="J392" s="6"/>
      <c r="K392" s="7"/>
      <c r="L392" s="8"/>
      <c r="M392" s="9"/>
      <c r="N392" s="10"/>
      <c r="O392" s="11"/>
      <c r="P392" s="12">
        <f>B392</f>
        <v>21</v>
      </c>
      <c r="Q392" s="13"/>
      <c r="R392" s="11"/>
    </row>
    <row r="393" spans="1:19" ht="15.75" customHeight="1" x14ac:dyDescent="0.25">
      <c r="A393" s="5">
        <v>2202</v>
      </c>
      <c r="B393" s="6"/>
      <c r="C393" s="6">
        <v>19</v>
      </c>
      <c r="D393" s="6"/>
      <c r="E393" s="6"/>
      <c r="F393" s="6"/>
      <c r="G393" s="6"/>
      <c r="H393" s="6"/>
      <c r="I393" s="6"/>
      <c r="J393" s="6"/>
      <c r="K393" s="7"/>
      <c r="L393" s="14"/>
      <c r="M393" s="15"/>
      <c r="N393" s="16"/>
      <c r="O393" s="17">
        <f>IF(C393=0,"",C393/B392)</f>
        <v>0.90476190476190477</v>
      </c>
      <c r="P393" s="18">
        <v>20</v>
      </c>
      <c r="Q393" s="19">
        <f t="shared" ref="Q393:Q400" si="34">IF(P393=0,"",P393/P392)</f>
        <v>0.95238095238095233</v>
      </c>
      <c r="R393" s="19">
        <f t="shared" ref="R393:R400" si="35">IF(P393=0,"",100%-Q393)</f>
        <v>4.7619047619047672E-2</v>
      </c>
    </row>
    <row r="394" spans="1:19" ht="15.75" customHeight="1" x14ac:dyDescent="0.25">
      <c r="A394" s="5">
        <v>2301</v>
      </c>
      <c r="B394" s="6"/>
      <c r="C394" s="6"/>
      <c r="D394" s="6">
        <v>15</v>
      </c>
      <c r="E394" s="6"/>
      <c r="F394" s="6"/>
      <c r="G394" s="6"/>
      <c r="H394" s="6"/>
      <c r="I394" s="6"/>
      <c r="J394" s="6"/>
      <c r="K394" s="7"/>
      <c r="L394" s="14"/>
      <c r="M394" s="15"/>
      <c r="N394" s="16"/>
      <c r="O394" s="17">
        <f>IF(D394=0,"",D394/C393)</f>
        <v>0.78947368421052633</v>
      </c>
      <c r="P394" s="18">
        <v>19</v>
      </c>
      <c r="Q394" s="19">
        <f t="shared" si="34"/>
        <v>0.95</v>
      </c>
      <c r="R394" s="19">
        <f t="shared" si="35"/>
        <v>5.0000000000000044E-2</v>
      </c>
      <c r="S394" s="20">
        <f>P394/P392</f>
        <v>0.90476190476190477</v>
      </c>
    </row>
    <row r="395" spans="1:19" ht="15.75" customHeight="1" x14ac:dyDescent="0.25">
      <c r="A395" s="5">
        <v>2302</v>
      </c>
      <c r="B395" s="6"/>
      <c r="C395" s="6"/>
      <c r="D395" s="6"/>
      <c r="E395" s="6">
        <v>11</v>
      </c>
      <c r="F395" s="6"/>
      <c r="G395" s="6"/>
      <c r="H395" s="6"/>
      <c r="I395" s="6"/>
      <c r="J395" s="6"/>
      <c r="K395" s="7"/>
      <c r="L395" s="14"/>
      <c r="M395" s="15"/>
      <c r="N395" s="16"/>
      <c r="O395" s="17">
        <f>IF(E395=0,"",E395/D394)</f>
        <v>0.73333333333333328</v>
      </c>
      <c r="P395" s="18">
        <v>15</v>
      </c>
      <c r="Q395" s="19">
        <f t="shared" si="34"/>
        <v>0.78947368421052633</v>
      </c>
      <c r="R395" s="19">
        <f t="shared" si="35"/>
        <v>0.21052631578947367</v>
      </c>
    </row>
    <row r="396" spans="1:19" ht="15.75" customHeight="1" x14ac:dyDescent="0.25">
      <c r="A396" s="5">
        <v>2401</v>
      </c>
      <c r="B396" s="6"/>
      <c r="C396" s="6"/>
      <c r="D396" s="6"/>
      <c r="E396" s="6"/>
      <c r="F396" s="6">
        <v>11</v>
      </c>
      <c r="G396" s="6"/>
      <c r="H396" s="6"/>
      <c r="I396" s="6"/>
      <c r="J396" s="6"/>
      <c r="K396" s="7"/>
      <c r="L396" s="14"/>
      <c r="M396" s="15"/>
      <c r="N396" s="16"/>
      <c r="O396" s="17">
        <f>IF(F396=0,"",F396/E395)</f>
        <v>1</v>
      </c>
      <c r="P396" s="18">
        <v>15</v>
      </c>
      <c r="Q396" s="19">
        <f t="shared" si="34"/>
        <v>1</v>
      </c>
      <c r="R396" s="19">
        <f t="shared" si="35"/>
        <v>0</v>
      </c>
    </row>
    <row r="397" spans="1:19" ht="15.75" customHeight="1" x14ac:dyDescent="0.25">
      <c r="A397" s="5">
        <v>2402</v>
      </c>
      <c r="B397" s="6"/>
      <c r="C397" s="6"/>
      <c r="D397" s="6"/>
      <c r="E397" s="6"/>
      <c r="F397" s="6"/>
      <c r="G397" s="6"/>
      <c r="H397" s="6"/>
      <c r="I397" s="6"/>
      <c r="J397" s="6"/>
      <c r="K397" s="7"/>
      <c r="L397" s="14"/>
      <c r="M397" s="15"/>
      <c r="N397" s="16"/>
      <c r="O397" s="17" t="str">
        <f>IF(G397=0,"",G397/F396)</f>
        <v/>
      </c>
      <c r="P397" s="18"/>
      <c r="Q397" s="19" t="str">
        <f t="shared" si="34"/>
        <v/>
      </c>
      <c r="R397" s="19" t="str">
        <f t="shared" si="35"/>
        <v/>
      </c>
    </row>
    <row r="398" spans="1:19" ht="15.75" customHeight="1" x14ac:dyDescent="0.25">
      <c r="A398" s="5">
        <v>2501</v>
      </c>
      <c r="B398" s="6"/>
      <c r="C398" s="6"/>
      <c r="D398" s="6"/>
      <c r="E398" s="6"/>
      <c r="F398" s="6"/>
      <c r="G398" s="6"/>
      <c r="H398" s="6"/>
      <c r="I398" s="6"/>
      <c r="J398" s="6"/>
      <c r="K398" s="7"/>
      <c r="L398" s="14"/>
      <c r="M398" s="15"/>
      <c r="N398" s="16"/>
      <c r="O398" s="17" t="str">
        <f>IF(H398=0,"",H398/G397)</f>
        <v/>
      </c>
      <c r="P398" s="18"/>
      <c r="Q398" s="19" t="str">
        <f t="shared" si="34"/>
        <v/>
      </c>
      <c r="R398" s="19" t="str">
        <f t="shared" si="35"/>
        <v/>
      </c>
    </row>
    <row r="399" spans="1:19" ht="15.75" customHeight="1" x14ac:dyDescent="0.25">
      <c r="A399" s="5">
        <v>2502</v>
      </c>
      <c r="B399" s="6"/>
      <c r="C399" s="6"/>
      <c r="D399" s="6"/>
      <c r="E399" s="6"/>
      <c r="F399" s="6"/>
      <c r="G399" s="6"/>
      <c r="H399" s="6"/>
      <c r="I399" s="6"/>
      <c r="J399" s="6"/>
      <c r="K399" s="7"/>
      <c r="L399" s="14"/>
      <c r="M399" s="15"/>
      <c r="N399" s="16"/>
      <c r="O399" s="17" t="str">
        <f>IF(I399=0,"",I399/H398)</f>
        <v/>
      </c>
      <c r="P399" s="18"/>
      <c r="Q399" s="19" t="str">
        <f t="shared" si="34"/>
        <v/>
      </c>
      <c r="R399" s="19" t="str">
        <f t="shared" si="35"/>
        <v/>
      </c>
    </row>
    <row r="400" spans="1:19" ht="15.75" customHeight="1" x14ac:dyDescent="0.25">
      <c r="A400" s="5">
        <v>2601</v>
      </c>
      <c r="B400" s="6"/>
      <c r="C400" s="6"/>
      <c r="D400" s="6"/>
      <c r="E400" s="6"/>
      <c r="F400" s="6"/>
      <c r="G400" s="6"/>
      <c r="H400" s="6"/>
      <c r="I400" s="6"/>
      <c r="J400" s="6"/>
      <c r="K400" s="7"/>
      <c r="L400" s="14"/>
      <c r="M400" s="15"/>
      <c r="N400" s="16"/>
      <c r="O400" s="17" t="str">
        <f>IF(J400=0,"",J400/I399)</f>
        <v/>
      </c>
      <c r="P400" s="18"/>
      <c r="Q400" s="19" t="str">
        <f t="shared" si="34"/>
        <v/>
      </c>
      <c r="R400" s="19" t="str">
        <f t="shared" si="35"/>
        <v/>
      </c>
    </row>
    <row r="401" spans="1:19" ht="15.75" customHeight="1" x14ac:dyDescent="0.25">
      <c r="A401" s="5">
        <v>2602</v>
      </c>
      <c r="B401" s="6"/>
      <c r="C401" s="6"/>
      <c r="D401" s="6"/>
      <c r="E401" s="6"/>
      <c r="F401" s="6"/>
      <c r="G401" s="6"/>
      <c r="H401" s="6"/>
      <c r="I401" s="6"/>
      <c r="J401" s="6"/>
      <c r="K401" s="7"/>
      <c r="L401" s="14"/>
      <c r="M401" s="15"/>
      <c r="N401" s="21"/>
      <c r="O401" s="22"/>
      <c r="P401" s="23"/>
      <c r="Q401" s="24"/>
      <c r="R401" s="22"/>
    </row>
    <row r="402" spans="1:19" ht="15.75" customHeight="1" x14ac:dyDescent="0.25">
      <c r="A402" s="5">
        <v>2701</v>
      </c>
      <c r="B402" s="6"/>
      <c r="C402" s="6"/>
      <c r="D402" s="6"/>
      <c r="E402" s="6"/>
      <c r="F402" s="6"/>
      <c r="G402" s="6"/>
      <c r="H402" s="6"/>
      <c r="I402" s="6"/>
      <c r="J402" s="6"/>
      <c r="K402" s="7"/>
      <c r="L402" s="14"/>
      <c r="M402" s="15"/>
      <c r="N402" s="21"/>
      <c r="O402" s="25"/>
      <c r="P402" s="23"/>
      <c r="Q402" s="26"/>
      <c r="R402" s="25"/>
    </row>
    <row r="403" spans="1:19" ht="15.75" customHeight="1" x14ac:dyDescent="0.25">
      <c r="A403" s="5">
        <v>2702</v>
      </c>
      <c r="B403" s="6"/>
      <c r="C403" s="6"/>
      <c r="D403" s="6"/>
      <c r="E403" s="6"/>
      <c r="F403" s="6"/>
      <c r="G403" s="6"/>
      <c r="H403" s="6"/>
      <c r="I403" s="6"/>
      <c r="J403" s="6"/>
      <c r="K403" s="7"/>
      <c r="L403" s="14"/>
      <c r="M403" s="15"/>
      <c r="N403" s="21"/>
      <c r="O403" s="25"/>
      <c r="P403" s="23"/>
      <c r="Q403" s="26"/>
      <c r="R403" s="25"/>
    </row>
    <row r="404" spans="1:19" ht="15.75" customHeight="1" x14ac:dyDescent="0.25">
      <c r="A404" s="5">
        <v>2801</v>
      </c>
      <c r="B404" s="6"/>
      <c r="C404" s="6"/>
      <c r="D404" s="6"/>
      <c r="E404" s="6"/>
      <c r="F404" s="6"/>
      <c r="G404" s="6"/>
      <c r="H404" s="6"/>
      <c r="I404" s="6"/>
      <c r="J404" s="6"/>
      <c r="K404" s="7"/>
      <c r="L404" s="14"/>
      <c r="M404" s="15"/>
      <c r="N404" s="21"/>
      <c r="O404" s="15"/>
      <c r="P404" s="21"/>
      <c r="Q404" s="27"/>
      <c r="R404" s="25"/>
    </row>
    <row r="405" spans="1:19" ht="15.75" customHeight="1" x14ac:dyDescent="0.25">
      <c r="A405" s="5">
        <v>2802</v>
      </c>
      <c r="B405" s="6"/>
      <c r="C405" s="6"/>
      <c r="D405" s="6"/>
      <c r="E405" s="6"/>
      <c r="F405" s="6"/>
      <c r="G405" s="6"/>
      <c r="H405" s="6"/>
      <c r="I405" s="6"/>
      <c r="J405" s="6"/>
      <c r="K405" s="7"/>
      <c r="L405" s="14"/>
      <c r="M405" s="15"/>
      <c r="N405" s="21"/>
      <c r="O405" s="28" t="s">
        <v>21</v>
      </c>
      <c r="P405" s="29"/>
      <c r="Q405" s="30" t="str">
        <f>IF(SUM(K394:K401)=0,"",SUM(K394:K401))</f>
        <v/>
      </c>
      <c r="R405" s="31" t="s">
        <v>4</v>
      </c>
    </row>
    <row r="406" spans="1:19" ht="15.75" customHeight="1" x14ac:dyDescent="0.25">
      <c r="A406" s="5">
        <v>2901</v>
      </c>
      <c r="B406" s="6"/>
      <c r="C406" s="6"/>
      <c r="D406" s="6"/>
      <c r="E406" s="6"/>
      <c r="F406" s="6"/>
      <c r="G406" s="6"/>
      <c r="H406" s="6"/>
      <c r="I406" s="6"/>
      <c r="J406" s="6"/>
      <c r="K406" s="7"/>
      <c r="L406" s="14"/>
      <c r="M406" s="15"/>
      <c r="N406" s="21"/>
      <c r="O406" s="32" t="s">
        <v>22</v>
      </c>
      <c r="P406" s="33" t="str">
        <f>IF(P405/B392=0,"",P405/B392)</f>
        <v/>
      </c>
      <c r="Q406" s="34" t="e">
        <f>IF(P405/Q405=0,"",P405/Q405)</f>
        <v>#VALUE!</v>
      </c>
      <c r="R406" s="35" t="s">
        <v>23</v>
      </c>
    </row>
    <row r="407" spans="1:19" ht="15.75" customHeight="1" x14ac:dyDescent="0.25">
      <c r="A407" s="5">
        <v>2902</v>
      </c>
      <c r="B407" s="6"/>
      <c r="C407" s="6"/>
      <c r="D407" s="6"/>
      <c r="E407" s="6"/>
      <c r="F407" s="6"/>
      <c r="G407" s="6"/>
      <c r="H407" s="6"/>
      <c r="I407" s="6"/>
      <c r="J407" s="6"/>
      <c r="K407" s="7"/>
      <c r="L407" s="36"/>
      <c r="M407" s="37"/>
      <c r="N407" s="38"/>
      <c r="O407" s="39"/>
      <c r="P407" s="40"/>
      <c r="Q407" s="40"/>
      <c r="R407" s="41"/>
    </row>
    <row r="408" spans="1:19" ht="18" customHeight="1" x14ac:dyDescent="0.25">
      <c r="A408" s="42"/>
      <c r="B408" s="4"/>
      <c r="C408" s="4"/>
      <c r="D408" s="101" t="s">
        <v>24</v>
      </c>
      <c r="E408" s="95"/>
      <c r="F408" s="95"/>
      <c r="G408" s="95"/>
      <c r="H408" s="95"/>
      <c r="I408" s="95"/>
      <c r="J408" s="102"/>
      <c r="K408" s="43">
        <f>SUM(K395:K404)</f>
        <v>0</v>
      </c>
      <c r="L408" s="44" t="str">
        <f>IF(K400=0,"",K400/B392)</f>
        <v/>
      </c>
      <c r="M408" s="44" t="str">
        <f>IF(K408=0,"",K408/B392)</f>
        <v/>
      </c>
      <c r="N408" s="45" t="str">
        <f>IF(K400=0,"0%",M408-L408)</f>
        <v>0%</v>
      </c>
      <c r="O408" s="3"/>
      <c r="P408" s="4"/>
      <c r="Q408" s="46"/>
      <c r="R408" s="3"/>
    </row>
    <row r="409" spans="1:19" ht="15.75" customHeight="1" x14ac:dyDescent="0.25"/>
    <row r="410" spans="1:19" ht="15.75" customHeight="1" x14ac:dyDescent="0.25"/>
    <row r="411" spans="1:19" ht="15.75" customHeight="1" x14ac:dyDescent="0.4">
      <c r="B411" s="1" t="s">
        <v>0</v>
      </c>
      <c r="C411" s="1"/>
      <c r="D411" s="1"/>
      <c r="E411" s="1"/>
      <c r="F411" s="1"/>
      <c r="G411" s="1"/>
      <c r="H411" s="1"/>
      <c r="I411" s="1"/>
      <c r="K411" s="2"/>
      <c r="L411" s="2" t="s">
        <v>42</v>
      </c>
      <c r="M411" s="3"/>
      <c r="N411" s="3"/>
      <c r="O411" s="4"/>
      <c r="P411" s="3"/>
      <c r="Q411" s="4"/>
      <c r="R411" s="4"/>
      <c r="S411" s="4"/>
    </row>
    <row r="412" spans="1:19" ht="15.75" customHeight="1" x14ac:dyDescent="0.25">
      <c r="A412" s="93" t="s">
        <v>2</v>
      </c>
      <c r="B412" s="94" t="s">
        <v>3</v>
      </c>
      <c r="C412" s="95"/>
      <c r="D412" s="95"/>
      <c r="E412" s="95"/>
      <c r="F412" s="95"/>
      <c r="G412" s="95"/>
      <c r="H412" s="95"/>
      <c r="I412" s="95"/>
      <c r="J412" s="95"/>
      <c r="K412" s="96" t="s">
        <v>4</v>
      </c>
      <c r="L412" s="92" t="s">
        <v>5</v>
      </c>
      <c r="M412" s="92" t="s">
        <v>6</v>
      </c>
      <c r="N412" s="98" t="s">
        <v>7</v>
      </c>
      <c r="O412" s="92" t="s">
        <v>8</v>
      </c>
      <c r="P412" s="90" t="s">
        <v>9</v>
      </c>
      <c r="Q412" s="90" t="s">
        <v>10</v>
      </c>
      <c r="R412" s="92" t="s">
        <v>11</v>
      </c>
    </row>
    <row r="413" spans="1:19" ht="15.75" customHeight="1" x14ac:dyDescent="0.25">
      <c r="A413" s="91"/>
      <c r="B413" s="5" t="s">
        <v>12</v>
      </c>
      <c r="C413" s="5" t="s">
        <v>13</v>
      </c>
      <c r="D413" s="5" t="s">
        <v>14</v>
      </c>
      <c r="E413" s="5" t="s">
        <v>15</v>
      </c>
      <c r="F413" s="5" t="s">
        <v>16</v>
      </c>
      <c r="G413" s="5" t="s">
        <v>17</v>
      </c>
      <c r="H413" s="5" t="s">
        <v>18</v>
      </c>
      <c r="I413" s="5" t="s">
        <v>19</v>
      </c>
      <c r="J413" s="5" t="s">
        <v>20</v>
      </c>
      <c r="K413" s="97"/>
      <c r="L413" s="91"/>
      <c r="M413" s="91"/>
      <c r="N413" s="91"/>
      <c r="O413" s="91"/>
      <c r="P413" s="91"/>
      <c r="Q413" s="91"/>
      <c r="R413" s="91"/>
    </row>
    <row r="414" spans="1:19" ht="15.75" customHeight="1" x14ac:dyDescent="0.25">
      <c r="A414" s="5">
        <v>2202</v>
      </c>
      <c r="B414" s="6">
        <v>32</v>
      </c>
      <c r="C414" s="6"/>
      <c r="D414" s="6"/>
      <c r="E414" s="6"/>
      <c r="F414" s="6"/>
      <c r="G414" s="6"/>
      <c r="H414" s="6"/>
      <c r="I414" s="6"/>
      <c r="J414" s="6"/>
      <c r="K414" s="7"/>
      <c r="L414" s="8"/>
      <c r="M414" s="9"/>
      <c r="N414" s="10"/>
      <c r="O414" s="11"/>
      <c r="P414" s="12">
        <f>B414</f>
        <v>32</v>
      </c>
      <c r="Q414" s="13"/>
      <c r="R414" s="11"/>
    </row>
    <row r="415" spans="1:19" ht="15.75" customHeight="1" x14ac:dyDescent="0.25">
      <c r="A415" s="5">
        <v>2301</v>
      </c>
      <c r="B415" s="6"/>
      <c r="C415" s="6">
        <v>24</v>
      </c>
      <c r="D415" s="6"/>
      <c r="E415" s="6"/>
      <c r="F415" s="6"/>
      <c r="G415" s="6"/>
      <c r="H415" s="6"/>
      <c r="I415" s="6"/>
      <c r="J415" s="6"/>
      <c r="K415" s="7"/>
      <c r="L415" s="14"/>
      <c r="M415" s="15"/>
      <c r="N415" s="16"/>
      <c r="O415" s="17">
        <f>IF(C415=0,"",C415/B414)</f>
        <v>0.75</v>
      </c>
      <c r="P415" s="18">
        <v>24</v>
      </c>
      <c r="Q415" s="19">
        <f t="shared" ref="Q415:Q422" si="36">IF(P415=0,"",P415/P414)</f>
        <v>0.75</v>
      </c>
      <c r="R415" s="19">
        <f t="shared" ref="R415:R422" si="37">IF(P415=0,"",100%-Q415)</f>
        <v>0.25</v>
      </c>
    </row>
    <row r="416" spans="1:19" ht="15.75" customHeight="1" x14ac:dyDescent="0.25">
      <c r="A416" s="5">
        <v>2302</v>
      </c>
      <c r="B416" s="6"/>
      <c r="C416" s="6"/>
      <c r="D416" s="6">
        <v>19</v>
      </c>
      <c r="E416" s="6"/>
      <c r="F416" s="6"/>
      <c r="G416" s="6"/>
      <c r="H416" s="6"/>
      <c r="I416" s="6"/>
      <c r="J416" s="6"/>
      <c r="K416" s="7"/>
      <c r="L416" s="14"/>
      <c r="M416" s="15"/>
      <c r="N416" s="16"/>
      <c r="O416" s="17">
        <f>IF(D416=0,"",D416/C415)</f>
        <v>0.79166666666666663</v>
      </c>
      <c r="P416" s="18">
        <v>21</v>
      </c>
      <c r="Q416" s="19">
        <f t="shared" si="36"/>
        <v>0.875</v>
      </c>
      <c r="R416" s="19">
        <f t="shared" si="37"/>
        <v>0.125</v>
      </c>
      <c r="S416" s="20">
        <f>P416/P414</f>
        <v>0.65625</v>
      </c>
    </row>
    <row r="417" spans="1:18" ht="15.75" customHeight="1" x14ac:dyDescent="0.25">
      <c r="A417" s="5">
        <v>2401</v>
      </c>
      <c r="B417" s="6"/>
      <c r="C417" s="6"/>
      <c r="D417" s="6"/>
      <c r="E417" s="6">
        <v>16</v>
      </c>
      <c r="F417" s="6"/>
      <c r="G417" s="6"/>
      <c r="H417" s="6"/>
      <c r="I417" s="6"/>
      <c r="J417" s="6"/>
      <c r="K417" s="7"/>
      <c r="L417" s="14"/>
      <c r="M417" s="15"/>
      <c r="N417" s="16"/>
      <c r="O417" s="17">
        <f>IF(E417=0,"",E417/D416)</f>
        <v>0.84210526315789469</v>
      </c>
      <c r="P417" s="18">
        <v>20</v>
      </c>
      <c r="Q417" s="19">
        <f t="shared" si="36"/>
        <v>0.95238095238095233</v>
      </c>
      <c r="R417" s="19">
        <f t="shared" si="37"/>
        <v>4.7619047619047672E-2</v>
      </c>
    </row>
    <row r="418" spans="1:18" ht="15.75" customHeight="1" x14ac:dyDescent="0.25">
      <c r="A418" s="5">
        <v>2402</v>
      </c>
      <c r="B418" s="6"/>
      <c r="C418" s="6"/>
      <c r="D418" s="6"/>
      <c r="E418" s="6"/>
      <c r="F418" s="6"/>
      <c r="G418" s="6"/>
      <c r="H418" s="6"/>
      <c r="I418" s="6"/>
      <c r="J418" s="6"/>
      <c r="K418" s="7"/>
      <c r="L418" s="14"/>
      <c r="M418" s="15"/>
      <c r="N418" s="16"/>
      <c r="O418" s="17" t="str">
        <f>IF(F418=0,"",F418/E417)</f>
        <v/>
      </c>
      <c r="P418" s="18"/>
      <c r="Q418" s="19" t="str">
        <f t="shared" si="36"/>
        <v/>
      </c>
      <c r="R418" s="19" t="str">
        <f t="shared" si="37"/>
        <v/>
      </c>
    </row>
    <row r="419" spans="1:18" ht="15.75" customHeight="1" x14ac:dyDescent="0.25">
      <c r="A419" s="5">
        <v>2501</v>
      </c>
      <c r="B419" s="6"/>
      <c r="C419" s="6"/>
      <c r="D419" s="6"/>
      <c r="E419" s="6"/>
      <c r="F419" s="6"/>
      <c r="G419" s="6"/>
      <c r="H419" s="6"/>
      <c r="I419" s="6"/>
      <c r="J419" s="6"/>
      <c r="K419" s="7"/>
      <c r="L419" s="14"/>
      <c r="M419" s="15"/>
      <c r="N419" s="16"/>
      <c r="O419" s="17" t="str">
        <f>IF(G419=0,"",G419/F418)</f>
        <v/>
      </c>
      <c r="P419" s="18"/>
      <c r="Q419" s="19" t="str">
        <f t="shared" si="36"/>
        <v/>
      </c>
      <c r="R419" s="19" t="str">
        <f t="shared" si="37"/>
        <v/>
      </c>
    </row>
    <row r="420" spans="1:18" ht="15.75" customHeight="1" x14ac:dyDescent="0.25">
      <c r="A420" s="5">
        <v>2502</v>
      </c>
      <c r="B420" s="6"/>
      <c r="C420" s="6"/>
      <c r="D420" s="6"/>
      <c r="E420" s="6"/>
      <c r="F420" s="6"/>
      <c r="G420" s="6"/>
      <c r="H420" s="6"/>
      <c r="I420" s="6"/>
      <c r="J420" s="6"/>
      <c r="K420" s="7"/>
      <c r="L420" s="14"/>
      <c r="M420" s="15"/>
      <c r="N420" s="16"/>
      <c r="O420" s="17" t="str">
        <f>IF(H420=0,"",H420/G419)</f>
        <v/>
      </c>
      <c r="P420" s="18"/>
      <c r="Q420" s="19" t="str">
        <f t="shared" si="36"/>
        <v/>
      </c>
      <c r="R420" s="19" t="str">
        <f t="shared" si="37"/>
        <v/>
      </c>
    </row>
    <row r="421" spans="1:18" ht="15.75" customHeight="1" x14ac:dyDescent="0.25">
      <c r="A421" s="5">
        <v>2601</v>
      </c>
      <c r="B421" s="6"/>
      <c r="C421" s="6"/>
      <c r="D421" s="6"/>
      <c r="E421" s="6"/>
      <c r="F421" s="6"/>
      <c r="G421" s="6"/>
      <c r="H421" s="6"/>
      <c r="I421" s="6"/>
      <c r="J421" s="6"/>
      <c r="K421" s="7"/>
      <c r="L421" s="14"/>
      <c r="M421" s="15"/>
      <c r="N421" s="16"/>
      <c r="O421" s="17" t="str">
        <f>IF(I421=0,"",I421/H420)</f>
        <v/>
      </c>
      <c r="P421" s="18"/>
      <c r="Q421" s="19" t="str">
        <f t="shared" si="36"/>
        <v/>
      </c>
      <c r="R421" s="19" t="str">
        <f t="shared" si="37"/>
        <v/>
      </c>
    </row>
    <row r="422" spans="1:18" ht="15.75" customHeight="1" x14ac:dyDescent="0.25">
      <c r="A422" s="5">
        <v>2602</v>
      </c>
      <c r="B422" s="6"/>
      <c r="C422" s="6"/>
      <c r="D422" s="6"/>
      <c r="E422" s="6"/>
      <c r="F422" s="6"/>
      <c r="G422" s="6"/>
      <c r="H422" s="6"/>
      <c r="I422" s="6"/>
      <c r="J422" s="6"/>
      <c r="K422" s="7"/>
      <c r="L422" s="14"/>
      <c r="M422" s="15"/>
      <c r="N422" s="16"/>
      <c r="O422" s="17" t="str">
        <f>IF(J422=0,"",J422/I421)</f>
        <v/>
      </c>
      <c r="P422" s="18"/>
      <c r="Q422" s="19" t="str">
        <f t="shared" si="36"/>
        <v/>
      </c>
      <c r="R422" s="19" t="str">
        <f t="shared" si="37"/>
        <v/>
      </c>
    </row>
    <row r="423" spans="1:18" ht="15.75" customHeight="1" x14ac:dyDescent="0.25">
      <c r="A423" s="5">
        <v>2701</v>
      </c>
      <c r="B423" s="6"/>
      <c r="C423" s="6"/>
      <c r="D423" s="6"/>
      <c r="E423" s="6"/>
      <c r="F423" s="6"/>
      <c r="G423" s="6"/>
      <c r="H423" s="6"/>
      <c r="I423" s="6"/>
      <c r="J423" s="6"/>
      <c r="K423" s="7"/>
      <c r="L423" s="14"/>
      <c r="M423" s="15"/>
      <c r="N423" s="21"/>
      <c r="O423" s="22"/>
      <c r="P423" s="23"/>
      <c r="Q423" s="24"/>
      <c r="R423" s="22"/>
    </row>
    <row r="424" spans="1:18" ht="15.75" customHeight="1" x14ac:dyDescent="0.25">
      <c r="A424" s="5">
        <v>2702</v>
      </c>
      <c r="B424" s="6"/>
      <c r="C424" s="6"/>
      <c r="D424" s="6"/>
      <c r="E424" s="6"/>
      <c r="F424" s="6"/>
      <c r="G424" s="6"/>
      <c r="H424" s="6"/>
      <c r="I424" s="6"/>
      <c r="J424" s="6"/>
      <c r="K424" s="7"/>
      <c r="L424" s="14"/>
      <c r="M424" s="15"/>
      <c r="N424" s="21"/>
      <c r="O424" s="25"/>
      <c r="P424" s="23"/>
      <c r="Q424" s="26"/>
      <c r="R424" s="25"/>
    </row>
    <row r="425" spans="1:18" ht="15.75" customHeight="1" x14ac:dyDescent="0.25">
      <c r="A425" s="5">
        <v>2801</v>
      </c>
      <c r="B425" s="6"/>
      <c r="C425" s="6"/>
      <c r="D425" s="6"/>
      <c r="E425" s="6"/>
      <c r="F425" s="6"/>
      <c r="G425" s="6"/>
      <c r="H425" s="6"/>
      <c r="I425" s="6"/>
      <c r="J425" s="6"/>
      <c r="K425" s="7"/>
      <c r="L425" s="14"/>
      <c r="M425" s="15"/>
      <c r="N425" s="21"/>
      <c r="O425" s="25"/>
      <c r="P425" s="23"/>
      <c r="Q425" s="26"/>
      <c r="R425" s="25"/>
    </row>
    <row r="426" spans="1:18" ht="15.75" customHeight="1" x14ac:dyDescent="0.25">
      <c r="A426" s="5">
        <v>2802</v>
      </c>
      <c r="B426" s="6"/>
      <c r="C426" s="6"/>
      <c r="D426" s="6"/>
      <c r="E426" s="6"/>
      <c r="F426" s="6"/>
      <c r="G426" s="6"/>
      <c r="H426" s="6"/>
      <c r="I426" s="6"/>
      <c r="J426" s="6"/>
      <c r="K426" s="7"/>
      <c r="L426" s="14"/>
      <c r="M426" s="15"/>
      <c r="N426" s="21"/>
      <c r="O426" s="15"/>
      <c r="P426" s="21"/>
      <c r="Q426" s="27"/>
      <c r="R426" s="25"/>
    </row>
    <row r="427" spans="1:18" ht="15.75" customHeight="1" x14ac:dyDescent="0.25">
      <c r="A427" s="5">
        <v>2901</v>
      </c>
      <c r="B427" s="6"/>
      <c r="C427" s="6"/>
      <c r="D427" s="6"/>
      <c r="E427" s="6"/>
      <c r="F427" s="6"/>
      <c r="G427" s="6"/>
      <c r="H427" s="6"/>
      <c r="I427" s="6"/>
      <c r="J427" s="6"/>
      <c r="K427" s="7"/>
      <c r="L427" s="14"/>
      <c r="M427" s="15"/>
      <c r="N427" s="21"/>
      <c r="O427" s="28" t="s">
        <v>21</v>
      </c>
      <c r="P427" s="29"/>
      <c r="Q427" s="30" t="str">
        <f>IF(SUM(K416:K423)=0,"",SUM(K416:K423))</f>
        <v/>
      </c>
      <c r="R427" s="31" t="s">
        <v>4</v>
      </c>
    </row>
    <row r="428" spans="1:18" ht="15.75" customHeight="1" x14ac:dyDescent="0.25">
      <c r="A428" s="5">
        <v>2902</v>
      </c>
      <c r="B428" s="6"/>
      <c r="C428" s="6"/>
      <c r="D428" s="6"/>
      <c r="E428" s="6"/>
      <c r="F428" s="6"/>
      <c r="G428" s="6"/>
      <c r="H428" s="6"/>
      <c r="I428" s="6"/>
      <c r="J428" s="6"/>
      <c r="K428" s="7"/>
      <c r="L428" s="14"/>
      <c r="M428" s="15"/>
      <c r="N428" s="21"/>
      <c r="O428" s="32" t="s">
        <v>22</v>
      </c>
      <c r="P428" s="33" t="str">
        <f>IF(P427/B414=0,"",P427/B414)</f>
        <v/>
      </c>
      <c r="Q428" s="34" t="e">
        <f>IF(P427/Q427=0,"",P427/Q427)</f>
        <v>#VALUE!</v>
      </c>
      <c r="R428" s="35" t="s">
        <v>23</v>
      </c>
    </row>
    <row r="429" spans="1:18" ht="15.75" customHeight="1" x14ac:dyDescent="0.25">
      <c r="A429" s="5">
        <v>3001</v>
      </c>
      <c r="B429" s="6"/>
      <c r="C429" s="6"/>
      <c r="D429" s="6"/>
      <c r="E429" s="6"/>
      <c r="F429" s="6"/>
      <c r="G429" s="6"/>
      <c r="H429" s="6"/>
      <c r="I429" s="6"/>
      <c r="J429" s="6"/>
      <c r="K429" s="7"/>
      <c r="L429" s="36"/>
      <c r="M429" s="37"/>
      <c r="N429" s="38"/>
      <c r="O429" s="39"/>
      <c r="P429" s="40"/>
      <c r="Q429" s="40"/>
      <c r="R429" s="41"/>
    </row>
    <row r="430" spans="1:18" ht="15.75" customHeight="1" x14ac:dyDescent="0.25">
      <c r="A430" s="42"/>
      <c r="B430" s="4"/>
      <c r="C430" s="4"/>
      <c r="D430" s="101" t="s">
        <v>24</v>
      </c>
      <c r="E430" s="95"/>
      <c r="F430" s="95"/>
      <c r="G430" s="95"/>
      <c r="H430" s="95"/>
      <c r="I430" s="95"/>
      <c r="J430" s="102"/>
      <c r="K430" s="43">
        <f>SUM(K417:K426)</f>
        <v>0</v>
      </c>
      <c r="L430" s="44" t="str">
        <f>IF(K422=0,"",K422/B414)</f>
        <v/>
      </c>
      <c r="M430" s="44" t="str">
        <f>IF(K430=0,"",K430/B414)</f>
        <v/>
      </c>
      <c r="N430" s="45" t="str">
        <f>IF(K422=0,"0%",M430-L430)</f>
        <v>0%</v>
      </c>
      <c r="O430" s="3"/>
      <c r="P430" s="4"/>
      <c r="Q430" s="46"/>
      <c r="R430" s="3"/>
    </row>
    <row r="431" spans="1:18" ht="15.75" customHeight="1" x14ac:dyDescent="0.25"/>
    <row r="432" spans="1:18" ht="15.75" customHeight="1" x14ac:dyDescent="0.25"/>
    <row r="433" spans="1:19" ht="15.75" customHeight="1" x14ac:dyDescent="0.4">
      <c r="B433" s="1" t="s">
        <v>0</v>
      </c>
      <c r="C433" s="1"/>
      <c r="D433" s="1"/>
      <c r="E433" s="1"/>
      <c r="F433" s="1"/>
      <c r="G433" s="1"/>
      <c r="H433" s="1"/>
      <c r="I433" s="1"/>
      <c r="K433" s="2"/>
      <c r="L433" s="2" t="s">
        <v>44</v>
      </c>
      <c r="M433" s="3"/>
      <c r="N433" s="3"/>
      <c r="O433" s="4"/>
      <c r="P433" s="3"/>
      <c r="Q433" s="4"/>
      <c r="R433" s="4"/>
      <c r="S433" s="4"/>
    </row>
    <row r="434" spans="1:19" ht="15.75" customHeight="1" x14ac:dyDescent="0.25">
      <c r="A434" s="93" t="s">
        <v>2</v>
      </c>
      <c r="B434" s="94" t="s">
        <v>3</v>
      </c>
      <c r="C434" s="95"/>
      <c r="D434" s="95"/>
      <c r="E434" s="95"/>
      <c r="F434" s="95"/>
      <c r="G434" s="95"/>
      <c r="H434" s="95"/>
      <c r="I434" s="95"/>
      <c r="J434" s="95"/>
      <c r="K434" s="96" t="s">
        <v>4</v>
      </c>
      <c r="L434" s="92" t="s">
        <v>5</v>
      </c>
      <c r="M434" s="92" t="s">
        <v>6</v>
      </c>
      <c r="N434" s="98" t="s">
        <v>7</v>
      </c>
      <c r="O434" s="92" t="s">
        <v>8</v>
      </c>
      <c r="P434" s="90" t="s">
        <v>9</v>
      </c>
      <c r="Q434" s="90" t="s">
        <v>10</v>
      </c>
      <c r="R434" s="92" t="s">
        <v>11</v>
      </c>
    </row>
    <row r="435" spans="1:19" ht="15.75" customHeight="1" x14ac:dyDescent="0.25">
      <c r="A435" s="91"/>
      <c r="B435" s="5" t="s">
        <v>12</v>
      </c>
      <c r="C435" s="5" t="s">
        <v>13</v>
      </c>
      <c r="D435" s="5" t="s">
        <v>14</v>
      </c>
      <c r="E435" s="5" t="s">
        <v>15</v>
      </c>
      <c r="F435" s="5" t="s">
        <v>16</v>
      </c>
      <c r="G435" s="5" t="s">
        <v>17</v>
      </c>
      <c r="H435" s="5" t="s">
        <v>18</v>
      </c>
      <c r="I435" s="5" t="s">
        <v>19</v>
      </c>
      <c r="J435" s="5" t="s">
        <v>20</v>
      </c>
      <c r="K435" s="97"/>
      <c r="L435" s="91"/>
      <c r="M435" s="91"/>
      <c r="N435" s="91"/>
      <c r="O435" s="91"/>
      <c r="P435" s="91"/>
      <c r="Q435" s="91"/>
      <c r="R435" s="91"/>
    </row>
    <row r="436" spans="1:19" ht="15.75" customHeight="1" x14ac:dyDescent="0.25">
      <c r="A436" s="5">
        <v>2301</v>
      </c>
      <c r="B436" s="6">
        <v>21</v>
      </c>
      <c r="C436" s="6"/>
      <c r="D436" s="6"/>
      <c r="E436" s="6"/>
      <c r="F436" s="6"/>
      <c r="G436" s="6"/>
      <c r="H436" s="6"/>
      <c r="I436" s="6"/>
      <c r="J436" s="6"/>
      <c r="K436" s="51"/>
      <c r="L436" s="8"/>
      <c r="M436" s="9"/>
      <c r="N436" s="10"/>
      <c r="O436" s="11"/>
      <c r="P436" s="12">
        <f>B436</f>
        <v>21</v>
      </c>
      <c r="Q436" s="13"/>
      <c r="R436" s="11"/>
    </row>
    <row r="437" spans="1:19" ht="15.75" customHeight="1" x14ac:dyDescent="0.25">
      <c r="A437" s="5">
        <v>2302</v>
      </c>
      <c r="B437" s="6"/>
      <c r="C437" s="6">
        <v>19</v>
      </c>
      <c r="D437" s="6"/>
      <c r="E437" s="6"/>
      <c r="F437" s="6"/>
      <c r="G437" s="6"/>
      <c r="H437" s="6"/>
      <c r="I437" s="6"/>
      <c r="J437" s="6"/>
      <c r="K437" s="51"/>
      <c r="L437" s="14"/>
      <c r="M437" s="15"/>
      <c r="N437" s="16"/>
      <c r="O437" s="17">
        <f>IF(C437=0,"",C437/B436)</f>
        <v>0.90476190476190477</v>
      </c>
      <c r="P437" s="18">
        <v>19</v>
      </c>
      <c r="Q437" s="19">
        <f t="shared" ref="Q437:Q444" si="38">IF(P437=0,"",P437/P436)</f>
        <v>0.90476190476190477</v>
      </c>
      <c r="R437" s="19">
        <f t="shared" ref="R437:R444" si="39">IF(P437=0,"",100%-Q437)</f>
        <v>9.5238095238095233E-2</v>
      </c>
    </row>
    <row r="438" spans="1:19" ht="15.75" customHeight="1" x14ac:dyDescent="0.25">
      <c r="A438" s="5">
        <v>2401</v>
      </c>
      <c r="B438" s="6"/>
      <c r="C438" s="6"/>
      <c r="D438" s="6">
        <v>19</v>
      </c>
      <c r="E438" s="6"/>
      <c r="F438" s="6"/>
      <c r="G438" s="6"/>
      <c r="H438" s="6"/>
      <c r="I438" s="6"/>
      <c r="J438" s="6"/>
      <c r="K438" s="51"/>
      <c r="L438" s="14"/>
      <c r="M438" s="15"/>
      <c r="N438" s="16"/>
      <c r="O438" s="17">
        <f>IF(D438=0,"",D438/C437)</f>
        <v>1</v>
      </c>
      <c r="P438" s="18">
        <v>19</v>
      </c>
      <c r="Q438" s="19">
        <f t="shared" si="38"/>
        <v>1</v>
      </c>
      <c r="R438" s="19">
        <f t="shared" si="39"/>
        <v>0</v>
      </c>
      <c r="S438" s="20">
        <f>P438/P436</f>
        <v>0.90476190476190477</v>
      </c>
    </row>
    <row r="439" spans="1:19" ht="15.75" customHeight="1" x14ac:dyDescent="0.25">
      <c r="A439" s="5">
        <v>2402</v>
      </c>
      <c r="B439" s="6"/>
      <c r="C439" s="6"/>
      <c r="D439" s="6"/>
      <c r="E439" s="6"/>
      <c r="F439" s="6"/>
      <c r="G439" s="6"/>
      <c r="H439" s="6"/>
      <c r="I439" s="6"/>
      <c r="J439" s="6"/>
      <c r="K439" s="51"/>
      <c r="L439" s="14"/>
      <c r="M439" s="15"/>
      <c r="N439" s="16"/>
      <c r="O439" s="17" t="str">
        <f>IF(E439=0,"",E439/D438)</f>
        <v/>
      </c>
      <c r="P439" s="18"/>
      <c r="Q439" s="19" t="str">
        <f t="shared" si="38"/>
        <v/>
      </c>
      <c r="R439" s="19" t="str">
        <f t="shared" si="39"/>
        <v/>
      </c>
    </row>
    <row r="440" spans="1:19" ht="15.75" customHeight="1" x14ac:dyDescent="0.25">
      <c r="A440" s="5">
        <v>2501</v>
      </c>
      <c r="B440" s="6"/>
      <c r="C440" s="6"/>
      <c r="D440" s="6"/>
      <c r="E440" s="6"/>
      <c r="F440" s="6"/>
      <c r="G440" s="6"/>
      <c r="H440" s="6"/>
      <c r="I440" s="6"/>
      <c r="J440" s="6"/>
      <c r="K440" s="51"/>
      <c r="L440" s="14"/>
      <c r="M440" s="15"/>
      <c r="N440" s="16"/>
      <c r="O440" s="17" t="str">
        <f>IF(F440=0,"",F440/E439)</f>
        <v/>
      </c>
      <c r="P440" s="18"/>
      <c r="Q440" s="19" t="str">
        <f t="shared" si="38"/>
        <v/>
      </c>
      <c r="R440" s="19" t="str">
        <f t="shared" si="39"/>
        <v/>
      </c>
    </row>
    <row r="441" spans="1:19" ht="15.75" customHeight="1" x14ac:dyDescent="0.25">
      <c r="A441" s="5">
        <v>2502</v>
      </c>
      <c r="B441" s="6"/>
      <c r="C441" s="6"/>
      <c r="D441" s="6"/>
      <c r="E441" s="6"/>
      <c r="F441" s="6"/>
      <c r="G441" s="6"/>
      <c r="H441" s="6"/>
      <c r="I441" s="6"/>
      <c r="J441" s="6"/>
      <c r="K441" s="51"/>
      <c r="L441" s="14"/>
      <c r="M441" s="15"/>
      <c r="N441" s="16"/>
      <c r="O441" s="17" t="str">
        <f>IF(G441=0,"",G441/F440)</f>
        <v/>
      </c>
      <c r="P441" s="18"/>
      <c r="Q441" s="19" t="str">
        <f t="shared" si="38"/>
        <v/>
      </c>
      <c r="R441" s="19" t="str">
        <f t="shared" si="39"/>
        <v/>
      </c>
    </row>
    <row r="442" spans="1:19" ht="15.75" customHeight="1" x14ac:dyDescent="0.25">
      <c r="A442" s="5">
        <v>2601</v>
      </c>
      <c r="B442" s="6"/>
      <c r="C442" s="6"/>
      <c r="D442" s="6"/>
      <c r="E442" s="6"/>
      <c r="F442" s="6"/>
      <c r="G442" s="6"/>
      <c r="H442" s="6"/>
      <c r="I442" s="6"/>
      <c r="J442" s="6"/>
      <c r="K442" s="51"/>
      <c r="L442" s="14"/>
      <c r="M442" s="15"/>
      <c r="N442" s="16"/>
      <c r="O442" s="17" t="str">
        <f>IF(H442=0,"",H442/G441)</f>
        <v/>
      </c>
      <c r="P442" s="18"/>
      <c r="Q442" s="19" t="str">
        <f t="shared" si="38"/>
        <v/>
      </c>
      <c r="R442" s="19" t="str">
        <f t="shared" si="39"/>
        <v/>
      </c>
    </row>
    <row r="443" spans="1:19" ht="15.75" customHeight="1" x14ac:dyDescent="0.25">
      <c r="A443" s="5">
        <v>2602</v>
      </c>
      <c r="B443" s="6"/>
      <c r="C443" s="6"/>
      <c r="D443" s="6"/>
      <c r="E443" s="6"/>
      <c r="F443" s="6"/>
      <c r="G443" s="6"/>
      <c r="H443" s="6"/>
      <c r="I443" s="6"/>
      <c r="J443" s="6"/>
      <c r="K443" s="51"/>
      <c r="L443" s="14"/>
      <c r="M443" s="15"/>
      <c r="N443" s="16"/>
      <c r="O443" s="17" t="str">
        <f>IF(I443=0,"",I443/H442)</f>
        <v/>
      </c>
      <c r="P443" s="18"/>
      <c r="Q443" s="19" t="str">
        <f t="shared" si="38"/>
        <v/>
      </c>
      <c r="R443" s="19" t="str">
        <f t="shared" si="39"/>
        <v/>
      </c>
    </row>
    <row r="444" spans="1:19" ht="15.75" customHeight="1" x14ac:dyDescent="0.25">
      <c r="A444" s="5">
        <v>2701</v>
      </c>
      <c r="B444" s="6"/>
      <c r="C444" s="6"/>
      <c r="D444" s="6"/>
      <c r="E444" s="6"/>
      <c r="F444" s="6"/>
      <c r="G444" s="6"/>
      <c r="H444" s="6"/>
      <c r="I444" s="6"/>
      <c r="J444" s="6"/>
      <c r="K444" s="51"/>
      <c r="L444" s="14"/>
      <c r="M444" s="15"/>
      <c r="N444" s="16"/>
      <c r="O444" s="17" t="str">
        <f>IF(J444=0,"",J444/I443)</f>
        <v/>
      </c>
      <c r="P444" s="18"/>
      <c r="Q444" s="19" t="str">
        <f t="shared" si="38"/>
        <v/>
      </c>
      <c r="R444" s="19" t="str">
        <f t="shared" si="39"/>
        <v/>
      </c>
    </row>
    <row r="445" spans="1:19" ht="15.75" customHeight="1" x14ac:dyDescent="0.25">
      <c r="A445" s="5">
        <v>2702</v>
      </c>
      <c r="B445" s="6"/>
      <c r="C445" s="6"/>
      <c r="D445" s="6"/>
      <c r="E445" s="6"/>
      <c r="F445" s="6"/>
      <c r="G445" s="6"/>
      <c r="H445" s="6"/>
      <c r="I445" s="6"/>
      <c r="J445" s="6"/>
      <c r="K445" s="51"/>
      <c r="L445" s="14"/>
      <c r="M445" s="15"/>
      <c r="N445" s="21"/>
      <c r="O445" s="22"/>
      <c r="P445" s="23"/>
      <c r="Q445" s="24"/>
      <c r="R445" s="22"/>
    </row>
    <row r="446" spans="1:19" ht="15.75" customHeight="1" x14ac:dyDescent="0.25">
      <c r="A446" s="5">
        <v>2801</v>
      </c>
      <c r="B446" s="6"/>
      <c r="C446" s="6"/>
      <c r="D446" s="6"/>
      <c r="E446" s="6"/>
      <c r="F446" s="6"/>
      <c r="G446" s="6"/>
      <c r="H446" s="6"/>
      <c r="I446" s="6"/>
      <c r="J446" s="6"/>
      <c r="K446" s="51"/>
      <c r="L446" s="14"/>
      <c r="M446" s="15"/>
      <c r="N446" s="21"/>
      <c r="O446" s="25"/>
      <c r="P446" s="23"/>
      <c r="Q446" s="26"/>
      <c r="R446" s="25"/>
    </row>
    <row r="447" spans="1:19" ht="15.75" customHeight="1" x14ac:dyDescent="0.25">
      <c r="A447" s="5">
        <v>2802</v>
      </c>
      <c r="B447" s="6"/>
      <c r="C447" s="6"/>
      <c r="D447" s="6"/>
      <c r="E447" s="6"/>
      <c r="F447" s="6"/>
      <c r="G447" s="6"/>
      <c r="H447" s="6"/>
      <c r="I447" s="6"/>
      <c r="J447" s="6"/>
      <c r="K447" s="51"/>
      <c r="L447" s="14"/>
      <c r="M447" s="15"/>
      <c r="N447" s="21"/>
      <c r="O447" s="25"/>
      <c r="P447" s="23"/>
      <c r="Q447" s="26"/>
      <c r="R447" s="25"/>
    </row>
    <row r="448" spans="1:19" ht="15.75" customHeight="1" x14ac:dyDescent="0.25">
      <c r="A448" s="5">
        <v>2901</v>
      </c>
      <c r="B448" s="6"/>
      <c r="C448" s="6"/>
      <c r="D448" s="6"/>
      <c r="E448" s="6"/>
      <c r="F448" s="6"/>
      <c r="G448" s="6"/>
      <c r="H448" s="6"/>
      <c r="I448" s="6"/>
      <c r="J448" s="6"/>
      <c r="K448" s="51"/>
      <c r="L448" s="14"/>
      <c r="M448" s="15"/>
      <c r="N448" s="21"/>
      <c r="O448" s="15"/>
      <c r="P448" s="21"/>
      <c r="Q448" s="27"/>
      <c r="R448" s="25"/>
    </row>
    <row r="449" spans="1:19" ht="15.75" customHeight="1" x14ac:dyDescent="0.25">
      <c r="A449" s="5">
        <v>2902</v>
      </c>
      <c r="B449" s="6"/>
      <c r="C449" s="6"/>
      <c r="D449" s="6"/>
      <c r="E449" s="6"/>
      <c r="F449" s="6"/>
      <c r="G449" s="6"/>
      <c r="H449" s="6"/>
      <c r="I449" s="6"/>
      <c r="J449" s="6"/>
      <c r="K449" s="51"/>
      <c r="L449" s="14"/>
      <c r="M449" s="15"/>
      <c r="N449" s="21"/>
      <c r="O449" s="28" t="s">
        <v>21</v>
      </c>
      <c r="P449" s="29"/>
      <c r="Q449" s="30" t="str">
        <f>IF(SUM(K438:K445)=0,"",SUM(K438:K445))</f>
        <v/>
      </c>
      <c r="R449" s="31" t="s">
        <v>4</v>
      </c>
    </row>
    <row r="450" spans="1:19" ht="15.75" customHeight="1" x14ac:dyDescent="0.25">
      <c r="A450" s="5">
        <v>3001</v>
      </c>
      <c r="B450" s="6"/>
      <c r="C450" s="6"/>
      <c r="D450" s="6"/>
      <c r="E450" s="6"/>
      <c r="F450" s="6"/>
      <c r="G450" s="6"/>
      <c r="H450" s="6"/>
      <c r="I450" s="6"/>
      <c r="J450" s="6"/>
      <c r="K450" s="51"/>
      <c r="L450" s="14"/>
      <c r="M450" s="15"/>
      <c r="N450" s="21"/>
      <c r="O450" s="32" t="s">
        <v>22</v>
      </c>
      <c r="P450" s="33" t="str">
        <f>IF(P449/B436=0,"",P449/B436)</f>
        <v/>
      </c>
      <c r="Q450" s="34" t="e">
        <f>IF(P449/Q449=0,"",P449/Q449)</f>
        <v>#VALUE!</v>
      </c>
      <c r="R450" s="35" t="s">
        <v>23</v>
      </c>
    </row>
    <row r="451" spans="1:19" ht="15.75" customHeight="1" x14ac:dyDescent="0.25">
      <c r="A451" s="5">
        <v>3002</v>
      </c>
      <c r="B451" s="6"/>
      <c r="C451" s="6"/>
      <c r="D451" s="6"/>
      <c r="E451" s="6"/>
      <c r="F451" s="6"/>
      <c r="G451" s="6"/>
      <c r="H451" s="6"/>
      <c r="I451" s="6"/>
      <c r="J451" s="6"/>
      <c r="K451" s="51"/>
      <c r="L451" s="36"/>
      <c r="M451" s="37"/>
      <c r="N451" s="38"/>
      <c r="O451" s="39"/>
      <c r="P451" s="40"/>
      <c r="Q451" s="40"/>
      <c r="R451" s="41"/>
    </row>
    <row r="452" spans="1:19" ht="15.75" customHeight="1" x14ac:dyDescent="0.25">
      <c r="A452" s="42"/>
      <c r="B452" s="4"/>
      <c r="C452" s="4"/>
      <c r="D452" s="101" t="s">
        <v>24</v>
      </c>
      <c r="E452" s="95"/>
      <c r="F452" s="95"/>
      <c r="G452" s="95"/>
      <c r="H452" s="95"/>
      <c r="I452" s="95"/>
      <c r="J452" s="102"/>
      <c r="K452" s="43">
        <f>SUM(K439:K448)</f>
        <v>0</v>
      </c>
      <c r="L452" s="44" t="str">
        <f>IF(K444=0,"",K444/B436)</f>
        <v/>
      </c>
      <c r="M452" s="44" t="str">
        <f>IF(K452=0,"",K452/B436)</f>
        <v/>
      </c>
      <c r="N452" s="45" t="str">
        <f>IF(K444=0,"0%",M452-L452)</f>
        <v>0%</v>
      </c>
      <c r="O452" s="3"/>
      <c r="P452" s="4"/>
      <c r="Q452" s="46"/>
      <c r="R452" s="3"/>
    </row>
    <row r="453" spans="1:19" ht="15.75" customHeight="1" x14ac:dyDescent="0.25"/>
    <row r="454" spans="1:19" ht="15.75" customHeight="1" x14ac:dyDescent="0.25"/>
    <row r="455" spans="1:19" ht="15.75" customHeight="1" x14ac:dyDescent="0.4">
      <c r="B455" s="1" t="s">
        <v>0</v>
      </c>
      <c r="C455" s="1"/>
      <c r="D455" s="1"/>
      <c r="E455" s="1"/>
      <c r="F455" s="1"/>
      <c r="G455" s="1"/>
      <c r="H455" s="1"/>
      <c r="I455" s="1"/>
      <c r="K455" s="2"/>
      <c r="L455" s="2" t="s">
        <v>45</v>
      </c>
      <c r="M455" s="3"/>
      <c r="N455" s="3"/>
      <c r="O455" s="4"/>
      <c r="P455" s="3"/>
      <c r="Q455" s="4"/>
      <c r="R455" s="4"/>
      <c r="S455" s="4"/>
    </row>
    <row r="456" spans="1:19" ht="15.75" customHeight="1" x14ac:dyDescent="0.25">
      <c r="A456" s="93" t="s">
        <v>2</v>
      </c>
      <c r="B456" s="94" t="s">
        <v>3</v>
      </c>
      <c r="C456" s="95"/>
      <c r="D456" s="95"/>
      <c r="E456" s="95"/>
      <c r="F456" s="95"/>
      <c r="G456" s="95"/>
      <c r="H456" s="95"/>
      <c r="I456" s="95"/>
      <c r="J456" s="95"/>
      <c r="K456" s="96" t="s">
        <v>4</v>
      </c>
      <c r="L456" s="92" t="s">
        <v>5</v>
      </c>
      <c r="M456" s="92" t="s">
        <v>6</v>
      </c>
      <c r="N456" s="98" t="s">
        <v>7</v>
      </c>
      <c r="O456" s="92" t="s">
        <v>8</v>
      </c>
      <c r="P456" s="90" t="s">
        <v>9</v>
      </c>
      <c r="Q456" s="90" t="s">
        <v>10</v>
      </c>
      <c r="R456" s="92" t="s">
        <v>11</v>
      </c>
    </row>
    <row r="457" spans="1:19" ht="15.75" customHeight="1" x14ac:dyDescent="0.25">
      <c r="A457" s="91"/>
      <c r="B457" s="5" t="s">
        <v>12</v>
      </c>
      <c r="C457" s="5" t="s">
        <v>13</v>
      </c>
      <c r="D457" s="5" t="s">
        <v>14</v>
      </c>
      <c r="E457" s="5" t="s">
        <v>15</v>
      </c>
      <c r="F457" s="5" t="s">
        <v>16</v>
      </c>
      <c r="G457" s="5" t="s">
        <v>17</v>
      </c>
      <c r="H457" s="5" t="s">
        <v>18</v>
      </c>
      <c r="I457" s="5" t="s">
        <v>19</v>
      </c>
      <c r="J457" s="5" t="s">
        <v>20</v>
      </c>
      <c r="K457" s="97"/>
      <c r="L457" s="91"/>
      <c r="M457" s="91"/>
      <c r="N457" s="91"/>
      <c r="O457" s="91"/>
      <c r="P457" s="91"/>
      <c r="Q457" s="91"/>
      <c r="R457" s="91"/>
    </row>
    <row r="458" spans="1:19" ht="15.75" customHeight="1" x14ac:dyDescent="0.25">
      <c r="A458" s="5">
        <v>2302</v>
      </c>
      <c r="B458" s="6">
        <v>31</v>
      </c>
      <c r="C458" s="6"/>
      <c r="D458" s="6"/>
      <c r="E458" s="6"/>
      <c r="F458" s="6"/>
      <c r="G458" s="6"/>
      <c r="H458" s="6"/>
      <c r="I458" s="6"/>
      <c r="J458" s="6"/>
      <c r="K458" s="51"/>
      <c r="L458" s="8"/>
      <c r="M458" s="9"/>
      <c r="N458" s="10"/>
      <c r="O458" s="11"/>
      <c r="P458" s="12">
        <f>B458</f>
        <v>31</v>
      </c>
      <c r="Q458" s="13"/>
      <c r="R458" s="11"/>
    </row>
    <row r="459" spans="1:19" ht="15.75" customHeight="1" x14ac:dyDescent="0.25">
      <c r="A459" s="5">
        <v>2401</v>
      </c>
      <c r="B459" s="6"/>
      <c r="C459" s="6">
        <v>24</v>
      </c>
      <c r="D459" s="6"/>
      <c r="E459" s="6"/>
      <c r="F459" s="6"/>
      <c r="G459" s="6"/>
      <c r="H459" s="6"/>
      <c r="I459" s="6"/>
      <c r="J459" s="6"/>
      <c r="K459" s="51"/>
      <c r="L459" s="14"/>
      <c r="M459" s="15"/>
      <c r="N459" s="16"/>
      <c r="O459" s="17">
        <f>IF(C459=0,"",C459/B458)</f>
        <v>0.77419354838709675</v>
      </c>
      <c r="P459" s="18">
        <v>24</v>
      </c>
      <c r="Q459" s="19">
        <f t="shared" ref="Q459:Q466" si="40">IF(P459=0,"",P459/P458)</f>
        <v>0.77419354838709675</v>
      </c>
      <c r="R459" s="19">
        <f t="shared" ref="R459:R466" si="41">IF(P459=0,"",100%-Q459)</f>
        <v>0.22580645161290325</v>
      </c>
    </row>
    <row r="460" spans="1:19" ht="15.75" customHeight="1" x14ac:dyDescent="0.25">
      <c r="A460" s="5">
        <v>2402</v>
      </c>
      <c r="B460" s="6"/>
      <c r="C460" s="6"/>
      <c r="D460" s="6"/>
      <c r="E460" s="6"/>
      <c r="F460" s="6"/>
      <c r="G460" s="6"/>
      <c r="H460" s="6"/>
      <c r="I460" s="6"/>
      <c r="J460" s="6"/>
      <c r="K460" s="51"/>
      <c r="L460" s="14"/>
      <c r="M460" s="15"/>
      <c r="N460" s="16"/>
      <c r="O460" s="17" t="str">
        <f>IF(D460=0,"",D460/C459)</f>
        <v/>
      </c>
      <c r="P460" s="18"/>
      <c r="Q460" s="19" t="str">
        <f t="shared" si="40"/>
        <v/>
      </c>
      <c r="R460" s="19" t="str">
        <f t="shared" si="41"/>
        <v/>
      </c>
      <c r="S460" s="20">
        <f>P460/P458</f>
        <v>0</v>
      </c>
    </row>
    <row r="461" spans="1:19" ht="15.75" customHeight="1" x14ac:dyDescent="0.25">
      <c r="A461" s="5">
        <v>2501</v>
      </c>
      <c r="B461" s="6"/>
      <c r="C461" s="6"/>
      <c r="D461" s="6"/>
      <c r="E461" s="6"/>
      <c r="F461" s="6"/>
      <c r="G461" s="6"/>
      <c r="H461" s="6"/>
      <c r="I461" s="6"/>
      <c r="J461" s="6"/>
      <c r="K461" s="51"/>
      <c r="L461" s="14"/>
      <c r="M461" s="15"/>
      <c r="N461" s="16"/>
      <c r="O461" s="17" t="str">
        <f>IF(E461=0,"",E461/D460)</f>
        <v/>
      </c>
      <c r="P461" s="18"/>
      <c r="Q461" s="19" t="str">
        <f t="shared" si="40"/>
        <v/>
      </c>
      <c r="R461" s="19" t="str">
        <f t="shared" si="41"/>
        <v/>
      </c>
    </row>
    <row r="462" spans="1:19" ht="15.75" customHeight="1" x14ac:dyDescent="0.25">
      <c r="A462" s="5">
        <v>2502</v>
      </c>
      <c r="B462" s="6"/>
      <c r="C462" s="6"/>
      <c r="D462" s="6"/>
      <c r="E462" s="6"/>
      <c r="F462" s="6"/>
      <c r="G462" s="6"/>
      <c r="H462" s="6"/>
      <c r="I462" s="6"/>
      <c r="J462" s="6"/>
      <c r="K462" s="51"/>
      <c r="L462" s="14"/>
      <c r="M462" s="15"/>
      <c r="N462" s="16"/>
      <c r="O462" s="17" t="str">
        <f>IF(F462=0,"",F462/E461)</f>
        <v/>
      </c>
      <c r="P462" s="18"/>
      <c r="Q462" s="19" t="str">
        <f t="shared" si="40"/>
        <v/>
      </c>
      <c r="R462" s="19" t="str">
        <f t="shared" si="41"/>
        <v/>
      </c>
    </row>
    <row r="463" spans="1:19" ht="15.75" customHeight="1" x14ac:dyDescent="0.25">
      <c r="A463" s="5">
        <v>2601</v>
      </c>
      <c r="B463" s="6"/>
      <c r="C463" s="6"/>
      <c r="D463" s="6"/>
      <c r="E463" s="6"/>
      <c r="F463" s="6"/>
      <c r="G463" s="6"/>
      <c r="H463" s="6"/>
      <c r="I463" s="6"/>
      <c r="J463" s="6"/>
      <c r="K463" s="51"/>
      <c r="L463" s="14"/>
      <c r="M463" s="15"/>
      <c r="N463" s="16"/>
      <c r="O463" s="17" t="str">
        <f>IF(G463=0,"",G463/F462)</f>
        <v/>
      </c>
      <c r="P463" s="18"/>
      <c r="Q463" s="19" t="str">
        <f t="shared" si="40"/>
        <v/>
      </c>
      <c r="R463" s="19" t="str">
        <f t="shared" si="41"/>
        <v/>
      </c>
    </row>
    <row r="464" spans="1:19" ht="15.75" customHeight="1" x14ac:dyDescent="0.25">
      <c r="A464" s="5">
        <v>2602</v>
      </c>
      <c r="B464" s="6"/>
      <c r="C464" s="6"/>
      <c r="D464" s="6"/>
      <c r="E464" s="6"/>
      <c r="F464" s="6"/>
      <c r="G464" s="6"/>
      <c r="H464" s="6"/>
      <c r="I464" s="6"/>
      <c r="J464" s="6"/>
      <c r="K464" s="51"/>
      <c r="L464" s="14"/>
      <c r="M464" s="15"/>
      <c r="N464" s="16"/>
      <c r="O464" s="17" t="str">
        <f>IF(H464=0,"",H464/G463)</f>
        <v/>
      </c>
      <c r="P464" s="18"/>
      <c r="Q464" s="19" t="str">
        <f t="shared" si="40"/>
        <v/>
      </c>
      <c r="R464" s="19" t="str">
        <f t="shared" si="41"/>
        <v/>
      </c>
    </row>
    <row r="465" spans="1:19" ht="15.75" customHeight="1" x14ac:dyDescent="0.25">
      <c r="A465" s="5">
        <v>2701</v>
      </c>
      <c r="B465" s="6"/>
      <c r="C465" s="6"/>
      <c r="D465" s="6"/>
      <c r="E465" s="6"/>
      <c r="F465" s="6"/>
      <c r="G465" s="6"/>
      <c r="H465" s="6"/>
      <c r="I465" s="6"/>
      <c r="J465" s="6"/>
      <c r="K465" s="51"/>
      <c r="L465" s="14"/>
      <c r="M465" s="15"/>
      <c r="N465" s="16"/>
      <c r="O465" s="17" t="str">
        <f>IF(I465=0,"",I465/H464)</f>
        <v/>
      </c>
      <c r="P465" s="18"/>
      <c r="Q465" s="19" t="str">
        <f t="shared" si="40"/>
        <v/>
      </c>
      <c r="R465" s="19" t="str">
        <f t="shared" si="41"/>
        <v/>
      </c>
    </row>
    <row r="466" spans="1:19" ht="15.75" customHeight="1" x14ac:dyDescent="0.25">
      <c r="A466" s="5">
        <v>2702</v>
      </c>
      <c r="B466" s="6"/>
      <c r="C466" s="6"/>
      <c r="D466" s="6"/>
      <c r="E466" s="6"/>
      <c r="F466" s="6"/>
      <c r="G466" s="6"/>
      <c r="H466" s="6"/>
      <c r="I466" s="6"/>
      <c r="J466" s="6"/>
      <c r="K466" s="51"/>
      <c r="L466" s="14"/>
      <c r="M466" s="15"/>
      <c r="N466" s="16"/>
      <c r="O466" s="17" t="str">
        <f>IF(J466=0,"",J466/I465)</f>
        <v/>
      </c>
      <c r="P466" s="18"/>
      <c r="Q466" s="19" t="str">
        <f t="shared" si="40"/>
        <v/>
      </c>
      <c r="R466" s="19" t="str">
        <f t="shared" si="41"/>
        <v/>
      </c>
    </row>
    <row r="467" spans="1:19" ht="15.75" customHeight="1" x14ac:dyDescent="0.25">
      <c r="A467" s="5">
        <v>2801</v>
      </c>
      <c r="B467" s="6"/>
      <c r="C467" s="6"/>
      <c r="D467" s="6"/>
      <c r="E467" s="6"/>
      <c r="F467" s="6"/>
      <c r="G467" s="6"/>
      <c r="H467" s="6"/>
      <c r="I467" s="6"/>
      <c r="J467" s="6"/>
      <c r="K467" s="51"/>
      <c r="L467" s="14"/>
      <c r="M467" s="15"/>
      <c r="N467" s="21"/>
      <c r="O467" s="22"/>
      <c r="P467" s="23"/>
      <c r="Q467" s="24"/>
      <c r="R467" s="22"/>
    </row>
    <row r="468" spans="1:19" ht="15.75" customHeight="1" x14ac:dyDescent="0.25">
      <c r="A468" s="5">
        <v>2802</v>
      </c>
      <c r="B468" s="6"/>
      <c r="C468" s="6"/>
      <c r="D468" s="6"/>
      <c r="E468" s="6"/>
      <c r="F468" s="6"/>
      <c r="G468" s="6"/>
      <c r="H468" s="6"/>
      <c r="I468" s="6"/>
      <c r="J468" s="6"/>
      <c r="K468" s="51"/>
      <c r="L468" s="14"/>
      <c r="M468" s="15"/>
      <c r="N468" s="21"/>
      <c r="O468" s="25"/>
      <c r="P468" s="23"/>
      <c r="Q468" s="26"/>
      <c r="R468" s="25"/>
    </row>
    <row r="469" spans="1:19" ht="15.75" customHeight="1" x14ac:dyDescent="0.25">
      <c r="A469" s="5">
        <v>2901</v>
      </c>
      <c r="B469" s="6"/>
      <c r="C469" s="6"/>
      <c r="D469" s="6"/>
      <c r="E469" s="6"/>
      <c r="F469" s="6"/>
      <c r="G469" s="6"/>
      <c r="H469" s="6"/>
      <c r="I469" s="6"/>
      <c r="J469" s="6"/>
      <c r="K469" s="51"/>
      <c r="L469" s="14"/>
      <c r="M469" s="15"/>
      <c r="N469" s="21"/>
      <c r="O469" s="25"/>
      <c r="P469" s="23"/>
      <c r="Q469" s="26"/>
      <c r="R469" s="25"/>
    </row>
    <row r="470" spans="1:19" ht="15.75" customHeight="1" x14ac:dyDescent="0.25">
      <c r="A470" s="5">
        <v>2902</v>
      </c>
      <c r="B470" s="6"/>
      <c r="C470" s="6"/>
      <c r="D470" s="6"/>
      <c r="E470" s="6"/>
      <c r="F470" s="6"/>
      <c r="G470" s="6"/>
      <c r="H470" s="6"/>
      <c r="I470" s="6"/>
      <c r="J470" s="6"/>
      <c r="K470" s="51"/>
      <c r="L470" s="14"/>
      <c r="M470" s="15"/>
      <c r="N470" s="21"/>
      <c r="O470" s="15"/>
      <c r="P470" s="21"/>
      <c r="Q470" s="27"/>
      <c r="R470" s="25"/>
    </row>
    <row r="471" spans="1:19" ht="15.75" customHeight="1" x14ac:dyDescent="0.25">
      <c r="A471" s="5">
        <v>3001</v>
      </c>
      <c r="B471" s="6"/>
      <c r="C471" s="6"/>
      <c r="D471" s="6"/>
      <c r="E471" s="6"/>
      <c r="F471" s="6"/>
      <c r="G471" s="6"/>
      <c r="H471" s="6"/>
      <c r="I471" s="6"/>
      <c r="J471" s="6"/>
      <c r="K471" s="51"/>
      <c r="L471" s="14"/>
      <c r="M471" s="15"/>
      <c r="N471" s="21"/>
      <c r="O471" s="28" t="s">
        <v>21</v>
      </c>
      <c r="P471" s="29"/>
      <c r="Q471" s="30" t="str">
        <f>IF(SUM(K460:K467)=0,"",SUM(K460:K467))</f>
        <v/>
      </c>
      <c r="R471" s="31" t="s">
        <v>4</v>
      </c>
    </row>
    <row r="472" spans="1:19" ht="15.75" customHeight="1" x14ac:dyDescent="0.25">
      <c r="A472" s="5">
        <v>3002</v>
      </c>
      <c r="B472" s="6"/>
      <c r="C472" s="6"/>
      <c r="D472" s="6"/>
      <c r="E472" s="6"/>
      <c r="F472" s="6"/>
      <c r="G472" s="6"/>
      <c r="H472" s="6"/>
      <c r="I472" s="6"/>
      <c r="J472" s="6"/>
      <c r="K472" s="51"/>
      <c r="L472" s="14"/>
      <c r="M472" s="15"/>
      <c r="N472" s="21"/>
      <c r="O472" s="32" t="s">
        <v>22</v>
      </c>
      <c r="P472" s="33" t="str">
        <f>IF(P471/B458=0,"",P471/B458)</f>
        <v/>
      </c>
      <c r="Q472" s="34" t="e">
        <f>IF(P471/Q471=0,"",P471/Q471)</f>
        <v>#VALUE!</v>
      </c>
      <c r="R472" s="35" t="s">
        <v>23</v>
      </c>
    </row>
    <row r="473" spans="1:19" ht="15.75" customHeight="1" x14ac:dyDescent="0.25">
      <c r="A473" s="5">
        <v>3101</v>
      </c>
      <c r="B473" s="6"/>
      <c r="C473" s="6"/>
      <c r="D473" s="6"/>
      <c r="E473" s="6"/>
      <c r="F473" s="6"/>
      <c r="G473" s="6"/>
      <c r="H473" s="6"/>
      <c r="I473" s="6"/>
      <c r="J473" s="6"/>
      <c r="K473" s="51"/>
      <c r="L473" s="36"/>
      <c r="M473" s="37"/>
      <c r="N473" s="38"/>
      <c r="O473" s="39"/>
      <c r="P473" s="40"/>
      <c r="Q473" s="40"/>
      <c r="R473" s="41"/>
    </row>
    <row r="474" spans="1:19" ht="15.75" customHeight="1" x14ac:dyDescent="0.25">
      <c r="A474" s="42"/>
      <c r="B474" s="4"/>
      <c r="C474" s="4"/>
      <c r="D474" s="101" t="s">
        <v>24</v>
      </c>
      <c r="E474" s="95"/>
      <c r="F474" s="95"/>
      <c r="G474" s="95"/>
      <c r="H474" s="95"/>
      <c r="I474" s="95"/>
      <c r="J474" s="102"/>
      <c r="K474" s="43">
        <f>SUM(K461:K470)</f>
        <v>0</v>
      </c>
      <c r="L474" s="44" t="str">
        <f>IF(K466=0,"",K466/B458)</f>
        <v/>
      </c>
      <c r="M474" s="44" t="str">
        <f>IF(K474=0,"",K474/B458)</f>
        <v/>
      </c>
      <c r="N474" s="45" t="str">
        <f>IF(K466=0,"0%",M474-L474)</f>
        <v>0%</v>
      </c>
      <c r="O474" s="3"/>
      <c r="P474" s="4"/>
      <c r="Q474" s="46"/>
      <c r="R474" s="3"/>
    </row>
    <row r="475" spans="1:19" ht="15.75" customHeight="1" x14ac:dyDescent="0.25"/>
    <row r="476" spans="1:19" ht="15.75" customHeight="1" x14ac:dyDescent="0.25"/>
    <row r="477" spans="1:19" ht="15.75" customHeight="1" x14ac:dyDescent="0.4">
      <c r="B477" s="1" t="s">
        <v>0</v>
      </c>
      <c r="C477" s="1"/>
      <c r="D477" s="1"/>
      <c r="E477" s="1"/>
      <c r="F477" s="1"/>
      <c r="G477" s="1"/>
      <c r="H477" s="1"/>
      <c r="I477" s="1"/>
      <c r="K477" s="2"/>
      <c r="L477" s="2" t="s">
        <v>46</v>
      </c>
      <c r="M477" s="3"/>
      <c r="N477" s="3"/>
      <c r="O477" s="4"/>
      <c r="P477" s="3"/>
      <c r="Q477" s="4"/>
      <c r="R477" s="4"/>
      <c r="S477" s="4"/>
    </row>
    <row r="478" spans="1:19" ht="15.75" customHeight="1" x14ac:dyDescent="0.25">
      <c r="A478" s="93" t="s">
        <v>2</v>
      </c>
      <c r="B478" s="94" t="s">
        <v>3</v>
      </c>
      <c r="C478" s="95"/>
      <c r="D478" s="95"/>
      <c r="E478" s="95"/>
      <c r="F478" s="95"/>
      <c r="G478" s="95"/>
      <c r="H478" s="95"/>
      <c r="I478" s="95"/>
      <c r="J478" s="95"/>
      <c r="K478" s="96" t="s">
        <v>4</v>
      </c>
      <c r="L478" s="92" t="s">
        <v>5</v>
      </c>
      <c r="M478" s="92" t="s">
        <v>6</v>
      </c>
      <c r="N478" s="98" t="s">
        <v>7</v>
      </c>
      <c r="O478" s="92" t="s">
        <v>8</v>
      </c>
      <c r="P478" s="90" t="s">
        <v>9</v>
      </c>
      <c r="Q478" s="90" t="s">
        <v>10</v>
      </c>
      <c r="R478" s="92" t="s">
        <v>11</v>
      </c>
    </row>
    <row r="479" spans="1:19" ht="15.75" customHeight="1" x14ac:dyDescent="0.25">
      <c r="A479" s="91"/>
      <c r="B479" s="5" t="s">
        <v>12</v>
      </c>
      <c r="C479" s="5" t="s">
        <v>13</v>
      </c>
      <c r="D479" s="5" t="s">
        <v>14</v>
      </c>
      <c r="E479" s="5" t="s">
        <v>15</v>
      </c>
      <c r="F479" s="5" t="s">
        <v>16</v>
      </c>
      <c r="G479" s="5" t="s">
        <v>17</v>
      </c>
      <c r="H479" s="5" t="s">
        <v>18</v>
      </c>
      <c r="I479" s="5" t="s">
        <v>19</v>
      </c>
      <c r="J479" s="5" t="s">
        <v>20</v>
      </c>
      <c r="K479" s="97"/>
      <c r="L479" s="91"/>
      <c r="M479" s="91"/>
      <c r="N479" s="91"/>
      <c r="O479" s="91"/>
      <c r="P479" s="91"/>
      <c r="Q479" s="91"/>
      <c r="R479" s="91"/>
    </row>
    <row r="480" spans="1:19" ht="15.75" customHeight="1" x14ac:dyDescent="0.25">
      <c r="A480" s="5">
        <v>2401</v>
      </c>
      <c r="B480" s="6">
        <v>22</v>
      </c>
      <c r="C480" s="6"/>
      <c r="D480" s="6"/>
      <c r="E480" s="6"/>
      <c r="F480" s="6"/>
      <c r="G480" s="6"/>
      <c r="H480" s="6"/>
      <c r="I480" s="6"/>
      <c r="J480" s="6"/>
      <c r="K480" s="51"/>
      <c r="L480" s="8"/>
      <c r="M480" s="9"/>
      <c r="N480" s="10"/>
      <c r="O480" s="11"/>
      <c r="P480" s="12">
        <f>B480</f>
        <v>22</v>
      </c>
      <c r="Q480" s="13"/>
      <c r="R480" s="11"/>
    </row>
    <row r="481" spans="1:19" ht="15.75" customHeight="1" x14ac:dyDescent="0.25">
      <c r="A481" s="5">
        <v>2402</v>
      </c>
      <c r="B481" s="6"/>
      <c r="C481" s="6"/>
      <c r="D481" s="6"/>
      <c r="E481" s="6"/>
      <c r="F481" s="6"/>
      <c r="G481" s="6"/>
      <c r="H481" s="6"/>
      <c r="I481" s="6"/>
      <c r="J481" s="6"/>
      <c r="K481" s="51"/>
      <c r="L481" s="14"/>
      <c r="M481" s="15"/>
      <c r="N481" s="16"/>
      <c r="O481" s="17" t="str">
        <f>IF(C481=0,"",C481/B480)</f>
        <v/>
      </c>
      <c r="P481" s="18"/>
      <c r="Q481" s="19" t="str">
        <f t="shared" ref="Q481:Q488" si="42">IF(P481=0,"",P481/P480)</f>
        <v/>
      </c>
      <c r="R481" s="19" t="str">
        <f t="shared" ref="R481:R488" si="43">IF(P481=0,"",100%-Q481)</f>
        <v/>
      </c>
    </row>
    <row r="482" spans="1:19" ht="15.75" customHeight="1" x14ac:dyDescent="0.25">
      <c r="A482" s="5">
        <v>2501</v>
      </c>
      <c r="B482" s="6"/>
      <c r="C482" s="6"/>
      <c r="D482" s="6"/>
      <c r="E482" s="6"/>
      <c r="F482" s="6"/>
      <c r="G482" s="6"/>
      <c r="H482" s="6"/>
      <c r="I482" s="6"/>
      <c r="J482" s="6"/>
      <c r="K482" s="51"/>
      <c r="L482" s="14"/>
      <c r="M482" s="15"/>
      <c r="N482" s="16"/>
      <c r="O482" s="17" t="str">
        <f>IF(D482=0,"",D482/C481)</f>
        <v/>
      </c>
      <c r="P482" s="18"/>
      <c r="Q482" s="19" t="str">
        <f t="shared" si="42"/>
        <v/>
      </c>
      <c r="R482" s="19" t="str">
        <f t="shared" si="43"/>
        <v/>
      </c>
      <c r="S482" s="20">
        <f>P482/P480</f>
        <v>0</v>
      </c>
    </row>
    <row r="483" spans="1:19" ht="15.75" customHeight="1" x14ac:dyDescent="0.25">
      <c r="A483" s="5">
        <v>2502</v>
      </c>
      <c r="B483" s="6"/>
      <c r="C483" s="6"/>
      <c r="D483" s="6"/>
      <c r="E483" s="6"/>
      <c r="F483" s="6"/>
      <c r="G483" s="6"/>
      <c r="H483" s="6"/>
      <c r="I483" s="6"/>
      <c r="J483" s="6"/>
      <c r="K483" s="51"/>
      <c r="L483" s="14"/>
      <c r="M483" s="15"/>
      <c r="N483" s="16"/>
      <c r="O483" s="17" t="str">
        <f>IF(E483=0,"",E483/D482)</f>
        <v/>
      </c>
      <c r="P483" s="18"/>
      <c r="Q483" s="19" t="str">
        <f t="shared" si="42"/>
        <v/>
      </c>
      <c r="R483" s="19" t="str">
        <f t="shared" si="43"/>
        <v/>
      </c>
    </row>
    <row r="484" spans="1:19" ht="15.75" customHeight="1" x14ac:dyDescent="0.25">
      <c r="A484" s="5">
        <v>2601</v>
      </c>
      <c r="B484" s="6"/>
      <c r="C484" s="6"/>
      <c r="D484" s="6"/>
      <c r="E484" s="6"/>
      <c r="F484" s="6"/>
      <c r="G484" s="6"/>
      <c r="H484" s="6"/>
      <c r="I484" s="6"/>
      <c r="J484" s="6"/>
      <c r="K484" s="51"/>
      <c r="L484" s="14"/>
      <c r="M484" s="15"/>
      <c r="N484" s="16"/>
      <c r="O484" s="17" t="str">
        <f>IF(F484=0,"",F484/E483)</f>
        <v/>
      </c>
      <c r="P484" s="18"/>
      <c r="Q484" s="19" t="str">
        <f t="shared" si="42"/>
        <v/>
      </c>
      <c r="R484" s="19" t="str">
        <f t="shared" si="43"/>
        <v/>
      </c>
    </row>
    <row r="485" spans="1:19" ht="15.75" customHeight="1" x14ac:dyDescent="0.25">
      <c r="A485" s="5">
        <v>2602</v>
      </c>
      <c r="B485" s="6"/>
      <c r="C485" s="6"/>
      <c r="D485" s="6"/>
      <c r="E485" s="6"/>
      <c r="F485" s="6"/>
      <c r="G485" s="6"/>
      <c r="H485" s="6"/>
      <c r="I485" s="6"/>
      <c r="J485" s="6"/>
      <c r="K485" s="51"/>
      <c r="L485" s="14"/>
      <c r="M485" s="15"/>
      <c r="N485" s="16"/>
      <c r="O485" s="17" t="str">
        <f>IF(G485=0,"",G485/F484)</f>
        <v/>
      </c>
      <c r="P485" s="18"/>
      <c r="Q485" s="19" t="str">
        <f t="shared" si="42"/>
        <v/>
      </c>
      <c r="R485" s="19" t="str">
        <f t="shared" si="43"/>
        <v/>
      </c>
    </row>
    <row r="486" spans="1:19" ht="15.75" customHeight="1" x14ac:dyDescent="0.25">
      <c r="A486" s="5">
        <v>2701</v>
      </c>
      <c r="B486" s="6"/>
      <c r="C486" s="6"/>
      <c r="D486" s="6"/>
      <c r="E486" s="6"/>
      <c r="F486" s="6"/>
      <c r="G486" s="6"/>
      <c r="H486" s="6"/>
      <c r="I486" s="6"/>
      <c r="J486" s="6"/>
      <c r="K486" s="51"/>
      <c r="L486" s="14"/>
      <c r="M486" s="15"/>
      <c r="N486" s="16"/>
      <c r="O486" s="17" t="str">
        <f>IF(H486=0,"",H486/G485)</f>
        <v/>
      </c>
      <c r="P486" s="18"/>
      <c r="Q486" s="19" t="str">
        <f t="shared" si="42"/>
        <v/>
      </c>
      <c r="R486" s="19" t="str">
        <f t="shared" si="43"/>
        <v/>
      </c>
    </row>
    <row r="487" spans="1:19" ht="15.75" customHeight="1" x14ac:dyDescent="0.25">
      <c r="A487" s="5">
        <v>2702</v>
      </c>
      <c r="B487" s="6"/>
      <c r="C487" s="6"/>
      <c r="D487" s="6"/>
      <c r="E487" s="6"/>
      <c r="F487" s="6"/>
      <c r="G487" s="6"/>
      <c r="H487" s="6"/>
      <c r="I487" s="6"/>
      <c r="J487" s="6"/>
      <c r="K487" s="51"/>
      <c r="L487" s="14"/>
      <c r="M487" s="15"/>
      <c r="N487" s="16"/>
      <c r="O487" s="17" t="str">
        <f>IF(I487=0,"",I487/H486)</f>
        <v/>
      </c>
      <c r="P487" s="18"/>
      <c r="Q487" s="19" t="str">
        <f t="shared" si="42"/>
        <v/>
      </c>
      <c r="R487" s="19" t="str">
        <f t="shared" si="43"/>
        <v/>
      </c>
    </row>
    <row r="488" spans="1:19" ht="15.75" customHeight="1" x14ac:dyDescent="0.25">
      <c r="A488" s="5">
        <v>2801</v>
      </c>
      <c r="B488" s="6"/>
      <c r="C488" s="6"/>
      <c r="D488" s="6"/>
      <c r="E488" s="6"/>
      <c r="F488" s="6"/>
      <c r="G488" s="6"/>
      <c r="H488" s="6"/>
      <c r="I488" s="6"/>
      <c r="J488" s="6"/>
      <c r="K488" s="51"/>
      <c r="L488" s="14"/>
      <c r="M488" s="15"/>
      <c r="N488" s="16"/>
      <c r="O488" s="17" t="str">
        <f>IF(J488=0,"",J488/I487)</f>
        <v/>
      </c>
      <c r="P488" s="18"/>
      <c r="Q488" s="19" t="str">
        <f t="shared" si="42"/>
        <v/>
      </c>
      <c r="R488" s="19" t="str">
        <f t="shared" si="43"/>
        <v/>
      </c>
    </row>
    <row r="489" spans="1:19" ht="15.75" customHeight="1" x14ac:dyDescent="0.25">
      <c r="A489" s="5">
        <v>2802</v>
      </c>
      <c r="B489" s="6"/>
      <c r="C489" s="6"/>
      <c r="D489" s="6"/>
      <c r="E489" s="6"/>
      <c r="F489" s="6"/>
      <c r="G489" s="6"/>
      <c r="H489" s="6"/>
      <c r="I489" s="6"/>
      <c r="J489" s="6"/>
      <c r="K489" s="51"/>
      <c r="L489" s="14"/>
      <c r="M489" s="15"/>
      <c r="N489" s="21"/>
      <c r="O489" s="22"/>
      <c r="P489" s="23"/>
      <c r="Q489" s="24"/>
      <c r="R489" s="22"/>
    </row>
    <row r="490" spans="1:19" ht="15.75" customHeight="1" x14ac:dyDescent="0.25">
      <c r="A490" s="5">
        <v>2901</v>
      </c>
      <c r="B490" s="6"/>
      <c r="C490" s="6"/>
      <c r="D490" s="6"/>
      <c r="E490" s="6"/>
      <c r="F490" s="6"/>
      <c r="G490" s="6"/>
      <c r="H490" s="6"/>
      <c r="I490" s="6"/>
      <c r="J490" s="6"/>
      <c r="K490" s="51"/>
      <c r="L490" s="14"/>
      <c r="M490" s="15"/>
      <c r="N490" s="21"/>
      <c r="O490" s="25"/>
      <c r="P490" s="23"/>
      <c r="Q490" s="26"/>
      <c r="R490" s="25"/>
    </row>
    <row r="491" spans="1:19" ht="15.75" customHeight="1" x14ac:dyDescent="0.25">
      <c r="A491" s="5">
        <v>2902</v>
      </c>
      <c r="B491" s="6"/>
      <c r="C491" s="6"/>
      <c r="D491" s="6"/>
      <c r="E491" s="6"/>
      <c r="F491" s="6"/>
      <c r="G491" s="6"/>
      <c r="H491" s="6"/>
      <c r="I491" s="6"/>
      <c r="J491" s="6"/>
      <c r="K491" s="51"/>
      <c r="L491" s="14"/>
      <c r="M491" s="15"/>
      <c r="N491" s="21"/>
      <c r="O491" s="25"/>
      <c r="P491" s="23"/>
      <c r="Q491" s="26"/>
      <c r="R491" s="25"/>
    </row>
    <row r="492" spans="1:19" ht="15.75" customHeight="1" x14ac:dyDescent="0.25">
      <c r="A492" s="5">
        <v>3001</v>
      </c>
      <c r="B492" s="6"/>
      <c r="C492" s="6"/>
      <c r="D492" s="6"/>
      <c r="E492" s="6"/>
      <c r="F492" s="6"/>
      <c r="G492" s="6"/>
      <c r="H492" s="6"/>
      <c r="I492" s="6"/>
      <c r="J492" s="6"/>
      <c r="K492" s="51"/>
      <c r="L492" s="14"/>
      <c r="M492" s="15"/>
      <c r="N492" s="21"/>
      <c r="O492" s="15"/>
      <c r="P492" s="21"/>
      <c r="Q492" s="27"/>
      <c r="R492" s="25"/>
    </row>
    <row r="493" spans="1:19" ht="15.75" customHeight="1" x14ac:dyDescent="0.25">
      <c r="A493" s="5">
        <v>3002</v>
      </c>
      <c r="B493" s="6"/>
      <c r="C493" s="6"/>
      <c r="D493" s="6"/>
      <c r="E493" s="6"/>
      <c r="F493" s="6"/>
      <c r="G493" s="6"/>
      <c r="H493" s="6"/>
      <c r="I493" s="6"/>
      <c r="J493" s="6"/>
      <c r="K493" s="51"/>
      <c r="L493" s="14"/>
      <c r="M493" s="15"/>
      <c r="N493" s="21"/>
      <c r="O493" s="28" t="s">
        <v>21</v>
      </c>
      <c r="P493" s="29"/>
      <c r="Q493" s="30" t="str">
        <f>IF(SUM(K482:K489)=0,"",SUM(K482:K489))</f>
        <v/>
      </c>
      <c r="R493" s="31" t="s">
        <v>4</v>
      </c>
    </row>
    <row r="494" spans="1:19" ht="15.75" customHeight="1" x14ac:dyDescent="0.25">
      <c r="A494" s="5">
        <v>3101</v>
      </c>
      <c r="B494" s="6"/>
      <c r="C494" s="6"/>
      <c r="D494" s="6"/>
      <c r="E494" s="6"/>
      <c r="F494" s="6"/>
      <c r="G494" s="6"/>
      <c r="H494" s="6"/>
      <c r="I494" s="6"/>
      <c r="J494" s="6"/>
      <c r="K494" s="51"/>
      <c r="L494" s="14"/>
      <c r="M494" s="15"/>
      <c r="N494" s="21"/>
      <c r="O494" s="32" t="s">
        <v>22</v>
      </c>
      <c r="P494" s="33" t="str">
        <f>IF(P493/B480=0,"",P493/B480)</f>
        <v/>
      </c>
      <c r="Q494" s="34" t="e">
        <f>IF(P493/Q493=0,"",P493/Q493)</f>
        <v>#VALUE!</v>
      </c>
      <c r="R494" s="35" t="s">
        <v>23</v>
      </c>
    </row>
    <row r="495" spans="1:19" ht="15.75" customHeight="1" x14ac:dyDescent="0.25">
      <c r="A495" s="5">
        <v>3102</v>
      </c>
      <c r="B495" s="6"/>
      <c r="C495" s="6"/>
      <c r="D495" s="6"/>
      <c r="E495" s="6"/>
      <c r="F495" s="6"/>
      <c r="G495" s="6"/>
      <c r="H495" s="6"/>
      <c r="I495" s="6"/>
      <c r="J495" s="6"/>
      <c r="K495" s="51"/>
      <c r="L495" s="36"/>
      <c r="M495" s="37"/>
      <c r="N495" s="38"/>
      <c r="O495" s="39"/>
      <c r="P495" s="40"/>
      <c r="Q495" s="40"/>
      <c r="R495" s="41"/>
    </row>
    <row r="496" spans="1:19" ht="15.75" customHeight="1" x14ac:dyDescent="0.25">
      <c r="A496" s="42"/>
      <c r="B496" s="4"/>
      <c r="C496" s="4"/>
      <c r="D496" s="101" t="s">
        <v>24</v>
      </c>
      <c r="E496" s="95"/>
      <c r="F496" s="95"/>
      <c r="G496" s="95"/>
      <c r="H496" s="95"/>
      <c r="I496" s="95"/>
      <c r="J496" s="102"/>
      <c r="K496" s="43">
        <f>SUM(K483:K492)</f>
        <v>0</v>
      </c>
      <c r="L496" s="44" t="str">
        <f>IF(K488=0,"",K488/B480)</f>
        <v/>
      </c>
      <c r="M496" s="44" t="str">
        <f>IF(K496=0,"",K496/B480)</f>
        <v/>
      </c>
      <c r="N496" s="45" t="str">
        <f>IF(K488=0,"0%",M496-L496)</f>
        <v>0%</v>
      </c>
      <c r="O496" s="3"/>
      <c r="P496" s="4"/>
      <c r="Q496" s="46"/>
      <c r="R496" s="3"/>
    </row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42">
    <mergeCell ref="R478:R479"/>
    <mergeCell ref="D496:J496"/>
    <mergeCell ref="A478:A479"/>
    <mergeCell ref="B478:J478"/>
    <mergeCell ref="K478:K479"/>
    <mergeCell ref="L478:L479"/>
    <mergeCell ref="M478:M479"/>
    <mergeCell ref="N478:N479"/>
    <mergeCell ref="O478:O479"/>
    <mergeCell ref="P478:P479"/>
    <mergeCell ref="Q478:Q479"/>
    <mergeCell ref="R456:R457"/>
    <mergeCell ref="D474:J474"/>
    <mergeCell ref="A456:A457"/>
    <mergeCell ref="B456:J456"/>
    <mergeCell ref="K456:K457"/>
    <mergeCell ref="L456:L457"/>
    <mergeCell ref="M456:M457"/>
    <mergeCell ref="N456:N457"/>
    <mergeCell ref="O456:O457"/>
    <mergeCell ref="P456:P457"/>
    <mergeCell ref="Q456:Q457"/>
    <mergeCell ref="R434:R435"/>
    <mergeCell ref="D452:J452"/>
    <mergeCell ref="A434:A435"/>
    <mergeCell ref="B434:J434"/>
    <mergeCell ref="K434:K435"/>
    <mergeCell ref="L434:L435"/>
    <mergeCell ref="M434:M435"/>
    <mergeCell ref="N434:N435"/>
    <mergeCell ref="O434:O435"/>
    <mergeCell ref="P434:P435"/>
    <mergeCell ref="Q434:Q435"/>
    <mergeCell ref="R368:R369"/>
    <mergeCell ref="A368:A369"/>
    <mergeCell ref="A390:A391"/>
    <mergeCell ref="A412:A413"/>
    <mergeCell ref="D362:J362"/>
    <mergeCell ref="B368:J368"/>
    <mergeCell ref="K368:K369"/>
    <mergeCell ref="L368:L369"/>
    <mergeCell ref="M368:M369"/>
    <mergeCell ref="N368:N369"/>
    <mergeCell ref="D386:J386"/>
    <mergeCell ref="Q390:Q391"/>
    <mergeCell ref="R390:R391"/>
    <mergeCell ref="R412:R413"/>
    <mergeCell ref="B390:J390"/>
    <mergeCell ref="K390:K391"/>
    <mergeCell ref="L390:L391"/>
    <mergeCell ref="M390:M391"/>
    <mergeCell ref="N390:N391"/>
    <mergeCell ref="O390:O391"/>
    <mergeCell ref="P390:P391"/>
    <mergeCell ref="D430:J430"/>
    <mergeCell ref="P344:P345"/>
    <mergeCell ref="Q344:Q345"/>
    <mergeCell ref="D340:J340"/>
    <mergeCell ref="B344:J344"/>
    <mergeCell ref="K344:K345"/>
    <mergeCell ref="L344:L345"/>
    <mergeCell ref="M344:M345"/>
    <mergeCell ref="N344:N345"/>
    <mergeCell ref="O344:O345"/>
    <mergeCell ref="O368:O369"/>
    <mergeCell ref="P368:P369"/>
    <mergeCell ref="Q368:Q369"/>
    <mergeCell ref="P412:P413"/>
    <mergeCell ref="Q412:Q413"/>
    <mergeCell ref="D408:J408"/>
    <mergeCell ref="B412:J412"/>
    <mergeCell ref="K412:K413"/>
    <mergeCell ref="L412:L413"/>
    <mergeCell ref="M412:M413"/>
    <mergeCell ref="N412:N413"/>
    <mergeCell ref="O412:O413"/>
    <mergeCell ref="O300:O301"/>
    <mergeCell ref="P300:P301"/>
    <mergeCell ref="Q300:Q301"/>
    <mergeCell ref="R300:R301"/>
    <mergeCell ref="A300:A301"/>
    <mergeCell ref="A322:A323"/>
    <mergeCell ref="A344:A345"/>
    <mergeCell ref="D296:J296"/>
    <mergeCell ref="B300:J300"/>
    <mergeCell ref="K300:K301"/>
    <mergeCell ref="L300:L301"/>
    <mergeCell ref="M300:M301"/>
    <mergeCell ref="N300:N301"/>
    <mergeCell ref="D318:J318"/>
    <mergeCell ref="Q322:Q323"/>
    <mergeCell ref="R322:R323"/>
    <mergeCell ref="R344:R345"/>
    <mergeCell ref="B322:J322"/>
    <mergeCell ref="K322:K323"/>
    <mergeCell ref="L322:L323"/>
    <mergeCell ref="M322:M323"/>
    <mergeCell ref="N322:N323"/>
    <mergeCell ref="O322:O323"/>
    <mergeCell ref="P322:P323"/>
    <mergeCell ref="P278:P279"/>
    <mergeCell ref="Q278:Q279"/>
    <mergeCell ref="D274:J274"/>
    <mergeCell ref="B278:J278"/>
    <mergeCell ref="K278:K279"/>
    <mergeCell ref="L278:L279"/>
    <mergeCell ref="M278:M279"/>
    <mergeCell ref="N278:N279"/>
    <mergeCell ref="O278:O279"/>
    <mergeCell ref="O234:O235"/>
    <mergeCell ref="P234:P235"/>
    <mergeCell ref="Q234:Q235"/>
    <mergeCell ref="R234:R235"/>
    <mergeCell ref="A234:A235"/>
    <mergeCell ref="A256:A257"/>
    <mergeCell ref="A278:A279"/>
    <mergeCell ref="D230:J230"/>
    <mergeCell ref="B234:J234"/>
    <mergeCell ref="K234:K235"/>
    <mergeCell ref="L234:L235"/>
    <mergeCell ref="M234:M235"/>
    <mergeCell ref="N234:N235"/>
    <mergeCell ref="D252:J252"/>
    <mergeCell ref="Q256:Q257"/>
    <mergeCell ref="R256:R257"/>
    <mergeCell ref="R278:R279"/>
    <mergeCell ref="B256:J256"/>
    <mergeCell ref="K256:K257"/>
    <mergeCell ref="L256:L257"/>
    <mergeCell ref="M256:M257"/>
    <mergeCell ref="N256:N257"/>
    <mergeCell ref="O256:O257"/>
    <mergeCell ref="P256:P257"/>
    <mergeCell ref="P211:P212"/>
    <mergeCell ref="Q211:Q212"/>
    <mergeCell ref="D207:J207"/>
    <mergeCell ref="B211:J211"/>
    <mergeCell ref="K211:K212"/>
    <mergeCell ref="L211:L212"/>
    <mergeCell ref="M211:M212"/>
    <mergeCell ref="N211:N212"/>
    <mergeCell ref="O211:O212"/>
    <mergeCell ref="O165:O166"/>
    <mergeCell ref="P165:P166"/>
    <mergeCell ref="Q165:Q166"/>
    <mergeCell ref="R165:R166"/>
    <mergeCell ref="A165:A166"/>
    <mergeCell ref="A188:A189"/>
    <mergeCell ref="A211:A212"/>
    <mergeCell ref="D161:J161"/>
    <mergeCell ref="B165:J165"/>
    <mergeCell ref="K165:K166"/>
    <mergeCell ref="L165:L166"/>
    <mergeCell ref="M165:M166"/>
    <mergeCell ref="N165:N166"/>
    <mergeCell ref="D184:J184"/>
    <mergeCell ref="Q188:Q189"/>
    <mergeCell ref="R188:R189"/>
    <mergeCell ref="R211:R212"/>
    <mergeCell ref="B188:J188"/>
    <mergeCell ref="K188:K189"/>
    <mergeCell ref="L188:L189"/>
    <mergeCell ref="M188:M189"/>
    <mergeCell ref="N188:N189"/>
    <mergeCell ref="O188:O189"/>
    <mergeCell ref="P188:P189"/>
    <mergeCell ref="P142:P143"/>
    <mergeCell ref="Q142:Q143"/>
    <mergeCell ref="D138:J138"/>
    <mergeCell ref="B142:J142"/>
    <mergeCell ref="K142:K143"/>
    <mergeCell ref="L142:L143"/>
    <mergeCell ref="M142:M143"/>
    <mergeCell ref="N142:N143"/>
    <mergeCell ref="O142:O143"/>
    <mergeCell ref="O96:O97"/>
    <mergeCell ref="P96:P97"/>
    <mergeCell ref="Q96:Q97"/>
    <mergeCell ref="R96:R97"/>
    <mergeCell ref="A96:A97"/>
    <mergeCell ref="A119:A120"/>
    <mergeCell ref="A142:A143"/>
    <mergeCell ref="D92:J92"/>
    <mergeCell ref="B96:J96"/>
    <mergeCell ref="K96:K97"/>
    <mergeCell ref="L96:L97"/>
    <mergeCell ref="M96:M97"/>
    <mergeCell ref="N96:N97"/>
    <mergeCell ref="D115:J115"/>
    <mergeCell ref="Q119:Q120"/>
    <mergeCell ref="R119:R120"/>
    <mergeCell ref="R142:R143"/>
    <mergeCell ref="B119:J119"/>
    <mergeCell ref="K119:K120"/>
    <mergeCell ref="L119:L120"/>
    <mergeCell ref="M119:M120"/>
    <mergeCell ref="N119:N120"/>
    <mergeCell ref="O119:O120"/>
    <mergeCell ref="P119:P120"/>
    <mergeCell ref="Q50:Q51"/>
    <mergeCell ref="R50:R51"/>
    <mergeCell ref="R73:R74"/>
    <mergeCell ref="D46:J46"/>
    <mergeCell ref="B50:J50"/>
    <mergeCell ref="K50:K51"/>
    <mergeCell ref="L50:L51"/>
    <mergeCell ref="M50:M51"/>
    <mergeCell ref="N50:N51"/>
    <mergeCell ref="O50:O51"/>
    <mergeCell ref="P73:P74"/>
    <mergeCell ref="Q73:Q74"/>
    <mergeCell ref="D69:J69"/>
    <mergeCell ref="B73:J73"/>
    <mergeCell ref="K73:K74"/>
    <mergeCell ref="L73:L74"/>
    <mergeCell ref="M73:M74"/>
    <mergeCell ref="N73:N74"/>
    <mergeCell ref="O73:O74"/>
    <mergeCell ref="P4:P5"/>
    <mergeCell ref="Q4:Q5"/>
    <mergeCell ref="R4:R5"/>
    <mergeCell ref="A4:A5"/>
    <mergeCell ref="A27:A28"/>
    <mergeCell ref="A50:A51"/>
    <mergeCell ref="A73:A74"/>
    <mergeCell ref="B4:J4"/>
    <mergeCell ref="K4:K5"/>
    <mergeCell ref="L4:L5"/>
    <mergeCell ref="M4:M5"/>
    <mergeCell ref="N4:N5"/>
    <mergeCell ref="O4:O5"/>
    <mergeCell ref="D23:J23"/>
    <mergeCell ref="Q27:Q28"/>
    <mergeCell ref="R27:R28"/>
    <mergeCell ref="B27:J27"/>
    <mergeCell ref="K27:K28"/>
    <mergeCell ref="L27:L28"/>
    <mergeCell ref="M27:M28"/>
    <mergeCell ref="N27:N28"/>
    <mergeCell ref="O27:O28"/>
    <mergeCell ref="P27:P28"/>
    <mergeCell ref="P50:P5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CC00"/>
  </sheetPr>
  <dimension ref="A3:W1000"/>
  <sheetViews>
    <sheetView topLeftCell="A136" workbookViewId="0">
      <selection activeCell="P179" sqref="P179"/>
    </sheetView>
  </sheetViews>
  <sheetFormatPr baseColWidth="10" defaultColWidth="14.42578125" defaultRowHeight="15" customHeight="1" x14ac:dyDescent="0.25"/>
  <cols>
    <col min="1" max="1" width="10" customWidth="1"/>
    <col min="2" max="10" width="4.5703125" customWidth="1"/>
    <col min="11" max="11" width="13.140625" customWidth="1"/>
    <col min="12" max="12" width="10.5703125" customWidth="1"/>
    <col min="13" max="13" width="10.7109375" customWidth="1"/>
    <col min="14" max="14" width="14.140625" customWidth="1"/>
    <col min="15" max="15" width="11.140625" customWidth="1"/>
    <col min="16" max="19" width="11.5703125" customWidth="1"/>
    <col min="20" max="26" width="10" customWidth="1"/>
  </cols>
  <sheetData>
    <row r="3" spans="1:20" ht="26.25" customHeight="1" x14ac:dyDescent="0.4">
      <c r="B3" s="103" t="s">
        <v>0</v>
      </c>
      <c r="C3" s="104"/>
      <c r="D3" s="104"/>
      <c r="E3" s="104"/>
      <c r="F3" s="104"/>
      <c r="G3" s="104"/>
      <c r="H3" s="104"/>
      <c r="I3" s="104"/>
      <c r="J3" s="104"/>
      <c r="K3" s="2" t="s">
        <v>29</v>
      </c>
      <c r="L3" s="3"/>
      <c r="M3" s="3"/>
      <c r="N3" s="4"/>
      <c r="O3" s="3"/>
      <c r="P3" s="4"/>
      <c r="Q3" s="4"/>
      <c r="R3" s="4"/>
    </row>
    <row r="4" spans="1:20" ht="20.25" customHeight="1" x14ac:dyDescent="0.25">
      <c r="A4" s="93" t="s">
        <v>2</v>
      </c>
      <c r="B4" s="94" t="s">
        <v>3</v>
      </c>
      <c r="C4" s="95"/>
      <c r="D4" s="95"/>
      <c r="E4" s="95"/>
      <c r="F4" s="95"/>
      <c r="G4" s="95"/>
      <c r="H4" s="95"/>
      <c r="I4" s="95"/>
      <c r="J4" s="95"/>
      <c r="K4" s="96" t="s">
        <v>4</v>
      </c>
      <c r="L4" s="92" t="s">
        <v>5</v>
      </c>
      <c r="M4" s="92" t="s">
        <v>6</v>
      </c>
      <c r="N4" s="98" t="s">
        <v>7</v>
      </c>
      <c r="O4" s="92" t="s">
        <v>8</v>
      </c>
      <c r="P4" s="90" t="s">
        <v>9</v>
      </c>
      <c r="Q4" s="90" t="s">
        <v>10</v>
      </c>
      <c r="R4" s="92" t="s">
        <v>11</v>
      </c>
    </row>
    <row r="5" spans="1:20" ht="15.75" customHeight="1" x14ac:dyDescent="0.25">
      <c r="A5" s="91"/>
      <c r="B5" s="5" t="s">
        <v>12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5" t="s">
        <v>20</v>
      </c>
      <c r="K5" s="97"/>
      <c r="L5" s="91"/>
      <c r="M5" s="91"/>
      <c r="N5" s="91"/>
      <c r="O5" s="91"/>
      <c r="P5" s="91"/>
      <c r="Q5" s="91"/>
      <c r="R5" s="91"/>
    </row>
    <row r="6" spans="1:20" ht="15.75" customHeight="1" x14ac:dyDescent="0.25">
      <c r="A6" s="5">
        <v>1601</v>
      </c>
      <c r="B6" s="6">
        <v>11</v>
      </c>
      <c r="C6" s="6"/>
      <c r="D6" s="6"/>
      <c r="E6" s="6"/>
      <c r="F6" s="6"/>
      <c r="G6" s="6"/>
      <c r="H6" s="6"/>
      <c r="I6" s="6"/>
      <c r="J6" s="6"/>
      <c r="K6" s="7"/>
      <c r="L6" s="8"/>
      <c r="M6" s="9"/>
      <c r="N6" s="10"/>
      <c r="O6" s="11"/>
      <c r="P6" s="12">
        <f>B6</f>
        <v>11</v>
      </c>
      <c r="Q6" s="13"/>
      <c r="R6" s="11"/>
    </row>
    <row r="7" spans="1:20" ht="15.75" customHeight="1" x14ac:dyDescent="0.25">
      <c r="A7" s="5">
        <v>1602</v>
      </c>
      <c r="B7" s="6"/>
      <c r="C7" s="6">
        <v>10</v>
      </c>
      <c r="D7" s="6"/>
      <c r="E7" s="6"/>
      <c r="F7" s="6"/>
      <c r="G7" s="6"/>
      <c r="H7" s="6"/>
      <c r="I7" s="6"/>
      <c r="J7" s="6"/>
      <c r="K7" s="7"/>
      <c r="L7" s="14"/>
      <c r="M7" s="15"/>
      <c r="N7" s="16"/>
      <c r="O7" s="17">
        <f>IF(C7=0,"",C7/B6)</f>
        <v>0.90909090909090906</v>
      </c>
      <c r="P7" s="18">
        <v>10</v>
      </c>
      <c r="Q7" s="19">
        <f t="shared" ref="Q7:Q14" si="0">IF(P7=0,"",P7/P6)</f>
        <v>0.90909090909090906</v>
      </c>
      <c r="R7" s="19">
        <f t="shared" ref="R7:R14" si="1">IF(P7=0,"",100%-Q7)</f>
        <v>9.0909090909090939E-2</v>
      </c>
    </row>
    <row r="8" spans="1:20" ht="15.75" customHeight="1" x14ac:dyDescent="0.25">
      <c r="A8" s="5">
        <v>1701</v>
      </c>
      <c r="B8" s="6"/>
      <c r="C8" s="6"/>
      <c r="D8" s="6">
        <v>9</v>
      </c>
      <c r="E8" s="6"/>
      <c r="F8" s="6"/>
      <c r="G8" s="6"/>
      <c r="H8" s="6"/>
      <c r="I8" s="6"/>
      <c r="J8" s="6"/>
      <c r="K8" s="7"/>
      <c r="L8" s="14"/>
      <c r="M8" s="15"/>
      <c r="N8" s="16"/>
      <c r="O8" s="17">
        <f>IF(D8=0,"",D8/C7)</f>
        <v>0.9</v>
      </c>
      <c r="P8" s="18">
        <v>9</v>
      </c>
      <c r="Q8" s="19">
        <f t="shared" si="0"/>
        <v>0.9</v>
      </c>
      <c r="R8" s="19">
        <f t="shared" si="1"/>
        <v>9.9999999999999978E-2</v>
      </c>
      <c r="S8" s="20">
        <f>P8/P6</f>
        <v>0.81818181818181823</v>
      </c>
      <c r="T8" s="52"/>
    </row>
    <row r="9" spans="1:20" ht="15.75" customHeight="1" x14ac:dyDescent="0.25">
      <c r="A9" s="5">
        <v>1702</v>
      </c>
      <c r="B9" s="6"/>
      <c r="C9" s="6"/>
      <c r="D9" s="6"/>
      <c r="E9" s="6">
        <v>9</v>
      </c>
      <c r="F9" s="6"/>
      <c r="G9" s="6"/>
      <c r="H9" s="6"/>
      <c r="I9" s="6"/>
      <c r="J9" s="6"/>
      <c r="K9" s="7"/>
      <c r="L9" s="14"/>
      <c r="M9" s="15"/>
      <c r="N9" s="16"/>
      <c r="O9" s="17">
        <f>IF(E9=0,"",E9/D8)</f>
        <v>1</v>
      </c>
      <c r="P9" s="18">
        <v>9</v>
      </c>
      <c r="Q9" s="19">
        <f t="shared" si="0"/>
        <v>1</v>
      </c>
      <c r="R9" s="19">
        <f t="shared" si="1"/>
        <v>0</v>
      </c>
    </row>
    <row r="10" spans="1:20" ht="15.75" customHeight="1" x14ac:dyDescent="0.25">
      <c r="A10" s="5">
        <v>1801</v>
      </c>
      <c r="B10" s="6"/>
      <c r="C10" s="6"/>
      <c r="D10" s="6"/>
      <c r="E10" s="6"/>
      <c r="F10" s="6">
        <v>9</v>
      </c>
      <c r="G10" s="6"/>
      <c r="H10" s="6"/>
      <c r="I10" s="6"/>
      <c r="J10" s="6"/>
      <c r="K10" s="7"/>
      <c r="L10" s="14"/>
      <c r="M10" s="15"/>
      <c r="N10" s="16"/>
      <c r="O10" s="17">
        <f>IF(F10=0,"",F10/E9)</f>
        <v>1</v>
      </c>
      <c r="P10" s="18">
        <v>9</v>
      </c>
      <c r="Q10" s="19">
        <f t="shared" si="0"/>
        <v>1</v>
      </c>
      <c r="R10" s="19">
        <f t="shared" si="1"/>
        <v>0</v>
      </c>
    </row>
    <row r="11" spans="1:20" ht="15.75" customHeight="1" x14ac:dyDescent="0.25">
      <c r="A11" s="5">
        <v>1802</v>
      </c>
      <c r="B11" s="6"/>
      <c r="C11" s="6"/>
      <c r="D11" s="6"/>
      <c r="E11" s="6"/>
      <c r="F11" s="6"/>
      <c r="G11" s="6">
        <v>6</v>
      </c>
      <c r="H11" s="6"/>
      <c r="I11" s="6"/>
      <c r="J11" s="6"/>
      <c r="K11" s="7"/>
      <c r="L11" s="14"/>
      <c r="M11" s="15"/>
      <c r="N11" s="16"/>
      <c r="O11" s="17">
        <f>IF(G11=0,"",G11/F10)</f>
        <v>0.66666666666666663</v>
      </c>
      <c r="P11" s="18">
        <v>9</v>
      </c>
      <c r="Q11" s="19">
        <f t="shared" si="0"/>
        <v>1</v>
      </c>
      <c r="R11" s="19">
        <f t="shared" si="1"/>
        <v>0</v>
      </c>
    </row>
    <row r="12" spans="1:20" ht="15.75" customHeight="1" x14ac:dyDescent="0.25">
      <c r="A12" s="5">
        <v>1901</v>
      </c>
      <c r="B12" s="6"/>
      <c r="C12" s="6"/>
      <c r="D12" s="6"/>
      <c r="E12" s="6"/>
      <c r="F12" s="6"/>
      <c r="G12" s="6"/>
      <c r="H12" s="6">
        <v>6</v>
      </c>
      <c r="I12" s="6"/>
      <c r="J12" s="6"/>
      <c r="K12" s="7"/>
      <c r="L12" s="14"/>
      <c r="M12" s="15"/>
      <c r="N12" s="16"/>
      <c r="O12" s="17">
        <f>IF(H12=0,"",H12/G11)</f>
        <v>1</v>
      </c>
      <c r="P12" s="18">
        <v>9</v>
      </c>
      <c r="Q12" s="19">
        <f t="shared" si="0"/>
        <v>1</v>
      </c>
      <c r="R12" s="19">
        <f t="shared" si="1"/>
        <v>0</v>
      </c>
    </row>
    <row r="13" spans="1:20" ht="15.75" customHeight="1" x14ac:dyDescent="0.25">
      <c r="A13" s="5">
        <v>1902</v>
      </c>
      <c r="B13" s="6"/>
      <c r="C13" s="6"/>
      <c r="D13" s="6"/>
      <c r="E13" s="6"/>
      <c r="F13" s="6"/>
      <c r="G13" s="6"/>
      <c r="H13" s="6"/>
      <c r="I13" s="6">
        <v>6</v>
      </c>
      <c r="J13" s="6"/>
      <c r="K13" s="7"/>
      <c r="L13" s="14"/>
      <c r="M13" s="15"/>
      <c r="N13" s="16"/>
      <c r="O13" s="17">
        <f>IF(I13=0,"",I13/H12)</f>
        <v>1</v>
      </c>
      <c r="P13" s="18">
        <v>8</v>
      </c>
      <c r="Q13" s="19">
        <f t="shared" si="0"/>
        <v>0.88888888888888884</v>
      </c>
      <c r="R13" s="19">
        <f t="shared" si="1"/>
        <v>0.11111111111111116</v>
      </c>
    </row>
    <row r="14" spans="1:20" ht="15.75" customHeight="1" x14ac:dyDescent="0.25">
      <c r="A14" s="5">
        <v>2001</v>
      </c>
      <c r="B14" s="6"/>
      <c r="C14" s="6"/>
      <c r="D14" s="6"/>
      <c r="E14" s="6"/>
      <c r="F14" s="6"/>
      <c r="G14" s="6"/>
      <c r="H14" s="6"/>
      <c r="I14" s="6"/>
      <c r="J14" s="6">
        <v>5</v>
      </c>
      <c r="K14" s="7">
        <v>5</v>
      </c>
      <c r="L14" s="14"/>
      <c r="M14" s="15"/>
      <c r="N14" s="16"/>
      <c r="O14" s="17">
        <f>IF(J14=0,"",J14/I13)</f>
        <v>0.83333333333333337</v>
      </c>
      <c r="P14" s="18">
        <v>8</v>
      </c>
      <c r="Q14" s="19">
        <f t="shared" si="0"/>
        <v>1</v>
      </c>
      <c r="R14" s="19">
        <f t="shared" si="1"/>
        <v>0</v>
      </c>
    </row>
    <row r="15" spans="1:20" ht="15.75" customHeight="1" x14ac:dyDescent="0.25">
      <c r="A15" s="5">
        <v>2002</v>
      </c>
      <c r="B15" s="6"/>
      <c r="C15" s="6"/>
      <c r="D15" s="6"/>
      <c r="E15" s="6"/>
      <c r="F15" s="6"/>
      <c r="G15" s="6"/>
      <c r="H15" s="6"/>
      <c r="I15" s="6"/>
      <c r="J15" s="6">
        <v>1</v>
      </c>
      <c r="K15" s="7">
        <v>1</v>
      </c>
      <c r="L15" s="14"/>
      <c r="M15" s="15"/>
      <c r="N15" s="16"/>
      <c r="O15" s="17"/>
      <c r="P15" s="18">
        <v>3</v>
      </c>
      <c r="Q15" s="19"/>
      <c r="R15" s="19"/>
    </row>
    <row r="16" spans="1:20" ht="15.75" customHeight="1" x14ac:dyDescent="0.25">
      <c r="A16" s="5">
        <v>2101</v>
      </c>
      <c r="B16" s="6"/>
      <c r="C16" s="6"/>
      <c r="D16" s="6"/>
      <c r="E16" s="6"/>
      <c r="F16" s="6"/>
      <c r="G16" s="6"/>
      <c r="H16" s="6"/>
      <c r="I16" s="6"/>
      <c r="J16" s="6">
        <v>1</v>
      </c>
      <c r="K16" s="7"/>
      <c r="L16" s="14"/>
      <c r="M16" s="15"/>
      <c r="N16" s="21"/>
      <c r="O16" s="22"/>
      <c r="P16" s="23">
        <v>1</v>
      </c>
      <c r="Q16" s="24"/>
      <c r="R16" s="22"/>
    </row>
    <row r="17" spans="1:19" ht="15.75" customHeight="1" x14ac:dyDescent="0.25">
      <c r="A17" s="5">
        <v>2102</v>
      </c>
      <c r="B17" s="6"/>
      <c r="C17" s="6"/>
      <c r="D17" s="6"/>
      <c r="E17" s="6"/>
      <c r="F17" s="6"/>
      <c r="G17" s="6"/>
      <c r="H17" s="6"/>
      <c r="I17" s="6"/>
      <c r="J17" s="6">
        <v>1</v>
      </c>
      <c r="K17" s="7"/>
      <c r="L17" s="14"/>
      <c r="M17" s="15"/>
      <c r="N17" s="21"/>
      <c r="O17" s="25"/>
      <c r="P17" s="23">
        <v>1</v>
      </c>
      <c r="Q17" s="26"/>
      <c r="R17" s="25"/>
    </row>
    <row r="18" spans="1:19" ht="15.75" customHeight="1" x14ac:dyDescent="0.25">
      <c r="A18" s="5">
        <v>2201</v>
      </c>
      <c r="B18" s="6"/>
      <c r="C18" s="6"/>
      <c r="D18" s="6"/>
      <c r="E18" s="6"/>
      <c r="F18" s="6"/>
      <c r="G18" s="6"/>
      <c r="H18" s="6"/>
      <c r="I18" s="6"/>
      <c r="J18" s="6"/>
      <c r="K18" s="7"/>
      <c r="L18" s="14"/>
      <c r="M18" s="15"/>
      <c r="N18" s="21"/>
      <c r="O18" s="25"/>
      <c r="P18" s="23"/>
      <c r="Q18" s="26"/>
      <c r="R18" s="25"/>
    </row>
    <row r="19" spans="1:19" ht="15.75" customHeight="1" x14ac:dyDescent="0.25">
      <c r="A19" s="5">
        <v>2202</v>
      </c>
      <c r="B19" s="6"/>
      <c r="C19" s="6"/>
      <c r="D19" s="6"/>
      <c r="E19" s="6"/>
      <c r="F19" s="6"/>
      <c r="G19" s="6"/>
      <c r="H19" s="6"/>
      <c r="I19" s="6"/>
      <c r="J19" s="6"/>
      <c r="K19" s="7"/>
      <c r="L19" s="14"/>
      <c r="M19" s="15"/>
      <c r="N19" s="21"/>
      <c r="O19" s="15"/>
      <c r="P19" s="21"/>
      <c r="Q19" s="27"/>
      <c r="R19" s="25"/>
    </row>
    <row r="20" spans="1:19" ht="15.75" customHeight="1" x14ac:dyDescent="0.25">
      <c r="A20" s="5">
        <v>2301</v>
      </c>
      <c r="B20" s="6"/>
      <c r="C20" s="6"/>
      <c r="D20" s="6"/>
      <c r="E20" s="6"/>
      <c r="F20" s="6"/>
      <c r="G20" s="6"/>
      <c r="H20" s="6"/>
      <c r="I20" s="6"/>
      <c r="J20" s="6"/>
      <c r="K20" s="7"/>
      <c r="L20" s="14"/>
      <c r="M20" s="15"/>
      <c r="N20" s="21"/>
      <c r="O20" s="28" t="s">
        <v>21</v>
      </c>
      <c r="P20" s="29">
        <v>5</v>
      </c>
      <c r="Q20" s="30">
        <f>IF(SUM(K8:K16)=0,"",SUM(K8:K16))</f>
        <v>6</v>
      </c>
      <c r="R20" s="31" t="s">
        <v>4</v>
      </c>
    </row>
    <row r="21" spans="1:19" ht="15.75" customHeight="1" x14ac:dyDescent="0.25">
      <c r="A21" s="5">
        <v>2302</v>
      </c>
      <c r="B21" s="6"/>
      <c r="C21" s="6"/>
      <c r="D21" s="6"/>
      <c r="E21" s="6"/>
      <c r="F21" s="6"/>
      <c r="G21" s="6"/>
      <c r="H21" s="6"/>
      <c r="I21" s="6"/>
      <c r="J21" s="6"/>
      <c r="K21" s="7"/>
      <c r="L21" s="14"/>
      <c r="M21" s="15"/>
      <c r="N21" s="21"/>
      <c r="O21" s="32" t="s">
        <v>22</v>
      </c>
      <c r="P21" s="33">
        <f>IF(P20/B6=0,"",P20/B6)</f>
        <v>0.45454545454545453</v>
      </c>
      <c r="Q21" s="34">
        <f>IF(P20/Q20=0,"",P20/Q20)</f>
        <v>0.83333333333333337</v>
      </c>
      <c r="R21" s="35" t="s">
        <v>23</v>
      </c>
    </row>
    <row r="22" spans="1:19" ht="15.75" customHeight="1" x14ac:dyDescent="0.25">
      <c r="A22" s="5">
        <v>2401</v>
      </c>
      <c r="B22" s="6"/>
      <c r="C22" s="6"/>
      <c r="D22" s="6"/>
      <c r="E22" s="6"/>
      <c r="F22" s="6"/>
      <c r="G22" s="6"/>
      <c r="H22" s="6"/>
      <c r="I22" s="6"/>
      <c r="J22" s="6"/>
      <c r="K22" s="7"/>
      <c r="L22" s="36"/>
      <c r="M22" s="37"/>
      <c r="N22" s="38"/>
      <c r="O22" s="39"/>
      <c r="P22" s="40"/>
      <c r="Q22" s="40"/>
      <c r="R22" s="41"/>
    </row>
    <row r="23" spans="1:19" ht="18" customHeight="1" x14ac:dyDescent="0.25">
      <c r="A23" s="42"/>
      <c r="B23" s="4"/>
      <c r="C23" s="101" t="s">
        <v>24</v>
      </c>
      <c r="D23" s="95"/>
      <c r="E23" s="95"/>
      <c r="F23" s="95"/>
      <c r="G23" s="95"/>
      <c r="H23" s="95"/>
      <c r="I23" s="95"/>
      <c r="J23" s="102"/>
      <c r="K23" s="43">
        <f>SUM(K14:K19)</f>
        <v>6</v>
      </c>
      <c r="L23" s="44">
        <f>IF(K14=0,"",K14/B6)</f>
        <v>0.45454545454545453</v>
      </c>
      <c r="M23" s="44">
        <f>IF(K23=0,"",K23/B6)</f>
        <v>0.54545454545454541</v>
      </c>
      <c r="N23" s="44">
        <f>IF(K15=0,"",M23-L23)</f>
        <v>9.0909090909090884E-2</v>
      </c>
      <c r="O23" s="3"/>
      <c r="P23" s="4"/>
      <c r="Q23" s="46"/>
      <c r="R23" s="3"/>
    </row>
    <row r="24" spans="1:19" ht="15.75" customHeight="1" x14ac:dyDescent="0.25"/>
    <row r="25" spans="1:19" ht="15.75" customHeight="1" x14ac:dyDescent="0.25"/>
    <row r="26" spans="1:19" ht="26.25" customHeight="1" x14ac:dyDescent="0.4">
      <c r="B26" s="103" t="s">
        <v>0</v>
      </c>
      <c r="C26" s="104"/>
      <c r="D26" s="104"/>
      <c r="E26" s="104"/>
      <c r="F26" s="104"/>
      <c r="G26" s="104"/>
      <c r="H26" s="104"/>
      <c r="I26" s="104"/>
      <c r="J26" s="104"/>
      <c r="K26" s="2" t="s">
        <v>30</v>
      </c>
      <c r="M26" s="3"/>
      <c r="N26" s="3"/>
      <c r="O26" s="4"/>
      <c r="P26" s="3"/>
      <c r="Q26" s="4"/>
      <c r="R26" s="4"/>
      <c r="S26" s="4"/>
    </row>
    <row r="27" spans="1:19" ht="20.25" customHeight="1" x14ac:dyDescent="0.25">
      <c r="A27" s="93" t="s">
        <v>2</v>
      </c>
      <c r="B27" s="94" t="s">
        <v>3</v>
      </c>
      <c r="C27" s="95"/>
      <c r="D27" s="95"/>
      <c r="E27" s="95"/>
      <c r="F27" s="95"/>
      <c r="G27" s="95"/>
      <c r="H27" s="95"/>
      <c r="I27" s="95"/>
      <c r="J27" s="95"/>
      <c r="K27" s="96" t="s">
        <v>4</v>
      </c>
      <c r="L27" s="92" t="s">
        <v>5</v>
      </c>
      <c r="M27" s="92" t="s">
        <v>6</v>
      </c>
      <c r="N27" s="98" t="s">
        <v>7</v>
      </c>
      <c r="O27" s="92" t="s">
        <v>8</v>
      </c>
      <c r="P27" s="90" t="s">
        <v>9</v>
      </c>
      <c r="Q27" s="90" t="s">
        <v>10</v>
      </c>
      <c r="R27" s="92" t="s">
        <v>11</v>
      </c>
    </row>
    <row r="28" spans="1:19" ht="15.75" customHeight="1" x14ac:dyDescent="0.25">
      <c r="A28" s="91"/>
      <c r="B28" s="5" t="s">
        <v>12</v>
      </c>
      <c r="C28" s="5" t="s">
        <v>13</v>
      </c>
      <c r="D28" s="5" t="s">
        <v>14</v>
      </c>
      <c r="E28" s="5" t="s">
        <v>15</v>
      </c>
      <c r="F28" s="5" t="s">
        <v>16</v>
      </c>
      <c r="G28" s="5" t="s">
        <v>17</v>
      </c>
      <c r="H28" s="5" t="s">
        <v>18</v>
      </c>
      <c r="I28" s="5" t="s">
        <v>19</v>
      </c>
      <c r="J28" s="5" t="s">
        <v>20</v>
      </c>
      <c r="K28" s="97"/>
      <c r="L28" s="91"/>
      <c r="M28" s="91"/>
      <c r="N28" s="91"/>
      <c r="O28" s="91"/>
      <c r="P28" s="91"/>
      <c r="Q28" s="91"/>
      <c r="R28" s="91"/>
    </row>
    <row r="29" spans="1:19" ht="15.75" customHeight="1" x14ac:dyDescent="0.25">
      <c r="A29" s="5">
        <v>1602</v>
      </c>
      <c r="B29" s="6">
        <v>35</v>
      </c>
      <c r="C29" s="6"/>
      <c r="D29" s="6"/>
      <c r="E29" s="6"/>
      <c r="F29" s="6"/>
      <c r="G29" s="6"/>
      <c r="H29" s="6"/>
      <c r="I29" s="6"/>
      <c r="J29" s="6"/>
      <c r="K29" s="7"/>
      <c r="L29" s="8"/>
      <c r="M29" s="9"/>
      <c r="N29" s="10"/>
      <c r="O29" s="11"/>
      <c r="P29" s="12">
        <f>B29</f>
        <v>35</v>
      </c>
      <c r="Q29" s="13"/>
      <c r="R29" s="11"/>
    </row>
    <row r="30" spans="1:19" ht="15.75" customHeight="1" x14ac:dyDescent="0.25">
      <c r="A30" s="5">
        <v>1701</v>
      </c>
      <c r="B30" s="6"/>
      <c r="C30" s="6">
        <v>27</v>
      </c>
      <c r="D30" s="6"/>
      <c r="E30" s="6"/>
      <c r="F30" s="6"/>
      <c r="G30" s="6"/>
      <c r="H30" s="6"/>
      <c r="I30" s="6"/>
      <c r="J30" s="6"/>
      <c r="K30" s="7"/>
      <c r="L30" s="14"/>
      <c r="M30" s="15"/>
      <c r="N30" s="16"/>
      <c r="O30" s="17">
        <f>IF(C30=0,"",C30/B29)</f>
        <v>0.77142857142857146</v>
      </c>
      <c r="P30" s="18">
        <v>27</v>
      </c>
      <c r="Q30" s="19">
        <f t="shared" ref="Q30:Q37" si="2">IF(P30=0,"",P30/P29)</f>
        <v>0.77142857142857146</v>
      </c>
      <c r="R30" s="19">
        <f t="shared" ref="R30:R37" si="3">IF(P30=0,"",100%-Q30)</f>
        <v>0.22857142857142854</v>
      </c>
    </row>
    <row r="31" spans="1:19" ht="15.75" customHeight="1" x14ac:dyDescent="0.25">
      <c r="A31" s="5">
        <v>1702</v>
      </c>
      <c r="B31" s="6"/>
      <c r="C31" s="6"/>
      <c r="D31" s="6">
        <v>20</v>
      </c>
      <c r="E31" s="6"/>
      <c r="F31" s="6"/>
      <c r="G31" s="6"/>
      <c r="H31" s="6"/>
      <c r="I31" s="6"/>
      <c r="J31" s="6"/>
      <c r="K31" s="7"/>
      <c r="L31" s="14"/>
      <c r="M31" s="15"/>
      <c r="N31" s="16"/>
      <c r="O31" s="17">
        <f>IF(D31=0,"",D31/C30)</f>
        <v>0.7407407407407407</v>
      </c>
      <c r="P31" s="18">
        <v>20</v>
      </c>
      <c r="Q31" s="19">
        <f t="shared" si="2"/>
        <v>0.7407407407407407</v>
      </c>
      <c r="R31" s="19">
        <f t="shared" si="3"/>
        <v>0.2592592592592593</v>
      </c>
      <c r="S31" s="20">
        <f>P31/P29</f>
        <v>0.5714285714285714</v>
      </c>
    </row>
    <row r="32" spans="1:19" ht="15.75" customHeight="1" x14ac:dyDescent="0.25">
      <c r="A32" s="5">
        <v>1801</v>
      </c>
      <c r="B32" s="6"/>
      <c r="C32" s="6"/>
      <c r="D32" s="6"/>
      <c r="E32" s="6">
        <v>16</v>
      </c>
      <c r="F32" s="6"/>
      <c r="G32" s="6"/>
      <c r="H32" s="6"/>
      <c r="I32" s="6"/>
      <c r="J32" s="6"/>
      <c r="K32" s="7"/>
      <c r="L32" s="14"/>
      <c r="M32" s="15"/>
      <c r="N32" s="16"/>
      <c r="O32" s="17">
        <f>IF(E32=0,"",E32/D31)</f>
        <v>0.8</v>
      </c>
      <c r="P32" s="18">
        <v>19</v>
      </c>
      <c r="Q32" s="19">
        <f t="shared" si="2"/>
        <v>0.95</v>
      </c>
      <c r="R32" s="19">
        <f t="shared" si="3"/>
        <v>5.0000000000000044E-2</v>
      </c>
    </row>
    <row r="33" spans="1:18" ht="15.75" customHeight="1" x14ac:dyDescent="0.25">
      <c r="A33" s="5">
        <v>1802</v>
      </c>
      <c r="B33" s="6"/>
      <c r="C33" s="6"/>
      <c r="D33" s="6"/>
      <c r="E33" s="6"/>
      <c r="F33" s="6">
        <v>16</v>
      </c>
      <c r="G33" s="6"/>
      <c r="H33" s="6"/>
      <c r="I33" s="6"/>
      <c r="J33" s="6"/>
      <c r="K33" s="7"/>
      <c r="L33" s="14"/>
      <c r="M33" s="15"/>
      <c r="N33" s="16"/>
      <c r="O33" s="17">
        <f>F33/E32</f>
        <v>1</v>
      </c>
      <c r="P33" s="18">
        <v>17</v>
      </c>
      <c r="Q33" s="19">
        <f t="shared" si="2"/>
        <v>0.89473684210526316</v>
      </c>
      <c r="R33" s="19">
        <f t="shared" si="3"/>
        <v>0.10526315789473684</v>
      </c>
    </row>
    <row r="34" spans="1:18" ht="15.75" customHeight="1" x14ac:dyDescent="0.25">
      <c r="A34" s="5">
        <v>1901</v>
      </c>
      <c r="B34" s="6"/>
      <c r="C34" s="6"/>
      <c r="D34" s="6"/>
      <c r="E34" s="6"/>
      <c r="F34" s="6"/>
      <c r="G34" s="6">
        <v>10</v>
      </c>
      <c r="H34" s="6"/>
      <c r="I34" s="6"/>
      <c r="J34" s="6"/>
      <c r="K34" s="7"/>
      <c r="L34" s="14"/>
      <c r="M34" s="15"/>
      <c r="N34" s="16"/>
      <c r="O34" s="17">
        <f>G34/F33</f>
        <v>0.625</v>
      </c>
      <c r="P34" s="18">
        <v>15</v>
      </c>
      <c r="Q34" s="19">
        <f t="shared" si="2"/>
        <v>0.88235294117647056</v>
      </c>
      <c r="R34" s="19">
        <f t="shared" si="3"/>
        <v>0.11764705882352944</v>
      </c>
    </row>
    <row r="35" spans="1:18" ht="15.75" customHeight="1" x14ac:dyDescent="0.25">
      <c r="A35" s="5">
        <v>1902</v>
      </c>
      <c r="B35" s="6"/>
      <c r="C35" s="6"/>
      <c r="D35" s="6"/>
      <c r="E35" s="6"/>
      <c r="F35" s="6"/>
      <c r="G35" s="6"/>
      <c r="H35" s="6">
        <v>10</v>
      </c>
      <c r="I35" s="6"/>
      <c r="J35" s="6"/>
      <c r="K35" s="7"/>
      <c r="L35" s="14"/>
      <c r="M35" s="15"/>
      <c r="N35" s="16"/>
      <c r="O35" s="17">
        <f>H35/G34</f>
        <v>1</v>
      </c>
      <c r="P35" s="18">
        <v>15</v>
      </c>
      <c r="Q35" s="19">
        <f t="shared" si="2"/>
        <v>1</v>
      </c>
      <c r="R35" s="19">
        <f t="shared" si="3"/>
        <v>0</v>
      </c>
    </row>
    <row r="36" spans="1:18" ht="15.75" customHeight="1" x14ac:dyDescent="0.25">
      <c r="A36" s="5">
        <v>2001</v>
      </c>
      <c r="B36" s="6"/>
      <c r="C36" s="6"/>
      <c r="D36" s="6"/>
      <c r="E36" s="6"/>
      <c r="F36" s="6"/>
      <c r="G36" s="6"/>
      <c r="H36" s="6"/>
      <c r="I36" s="6">
        <v>10</v>
      </c>
      <c r="J36" s="6"/>
      <c r="K36" s="7"/>
      <c r="L36" s="14"/>
      <c r="M36" s="15"/>
      <c r="N36" s="16"/>
      <c r="O36" s="17">
        <f>I36/H35</f>
        <v>1</v>
      </c>
      <c r="P36" s="18">
        <v>15</v>
      </c>
      <c r="Q36" s="19">
        <f t="shared" si="2"/>
        <v>1</v>
      </c>
      <c r="R36" s="19">
        <f t="shared" si="3"/>
        <v>0</v>
      </c>
    </row>
    <row r="37" spans="1:18" ht="15.75" customHeight="1" x14ac:dyDescent="0.25">
      <c r="A37" s="5">
        <v>2002</v>
      </c>
      <c r="B37" s="6"/>
      <c r="C37" s="6"/>
      <c r="D37" s="6"/>
      <c r="E37" s="6"/>
      <c r="F37" s="6"/>
      <c r="G37" s="6"/>
      <c r="H37" s="6"/>
      <c r="I37" s="6"/>
      <c r="J37" s="6">
        <v>10</v>
      </c>
      <c r="K37" s="7">
        <v>10</v>
      </c>
      <c r="L37" s="14"/>
      <c r="M37" s="15"/>
      <c r="N37" s="16"/>
      <c r="O37" s="17">
        <f>IF(J37=0,"",J37/I36)</f>
        <v>1</v>
      </c>
      <c r="P37" s="18">
        <v>14</v>
      </c>
      <c r="Q37" s="19">
        <f t="shared" si="2"/>
        <v>0.93333333333333335</v>
      </c>
      <c r="R37" s="19">
        <f t="shared" si="3"/>
        <v>6.6666666666666652E-2</v>
      </c>
    </row>
    <row r="38" spans="1:18" ht="15.75" customHeight="1" x14ac:dyDescent="0.25">
      <c r="A38" s="5">
        <v>2101</v>
      </c>
      <c r="B38" s="6"/>
      <c r="C38" s="6"/>
      <c r="D38" s="6"/>
      <c r="E38" s="6"/>
      <c r="F38" s="6"/>
      <c r="G38" s="6"/>
      <c r="H38" s="6"/>
      <c r="I38" s="6"/>
      <c r="J38" s="6">
        <v>3</v>
      </c>
      <c r="K38" s="7">
        <v>3</v>
      </c>
      <c r="L38" s="14"/>
      <c r="M38" s="15"/>
      <c r="N38" s="16"/>
      <c r="O38" s="17" t="str">
        <f>IF(E38=0,"",E38/D37)</f>
        <v/>
      </c>
      <c r="P38" s="18">
        <v>3</v>
      </c>
      <c r="Q38" s="19"/>
      <c r="R38" s="19"/>
    </row>
    <row r="39" spans="1:18" ht="15.75" customHeight="1" x14ac:dyDescent="0.25">
      <c r="A39" s="5">
        <v>2102</v>
      </c>
      <c r="B39" s="6"/>
      <c r="C39" s="6"/>
      <c r="D39" s="6"/>
      <c r="E39" s="6"/>
      <c r="F39" s="6"/>
      <c r="G39" s="6"/>
      <c r="H39" s="6"/>
      <c r="I39" s="6"/>
      <c r="J39" s="6"/>
      <c r="K39" s="7"/>
      <c r="L39" s="14"/>
      <c r="M39" s="15"/>
      <c r="N39" s="21"/>
      <c r="O39" s="22"/>
      <c r="P39" s="23"/>
      <c r="Q39" s="24"/>
      <c r="R39" s="22"/>
    </row>
    <row r="40" spans="1:18" ht="15.75" customHeight="1" x14ac:dyDescent="0.25">
      <c r="A40" s="5">
        <v>2201</v>
      </c>
      <c r="B40" s="6"/>
      <c r="C40" s="6"/>
      <c r="D40" s="6"/>
      <c r="E40" s="6"/>
      <c r="F40" s="6"/>
      <c r="G40" s="6"/>
      <c r="H40" s="6"/>
      <c r="I40" s="6"/>
      <c r="J40" s="6"/>
      <c r="K40" s="7"/>
      <c r="L40" s="14"/>
      <c r="M40" s="15"/>
      <c r="N40" s="21"/>
      <c r="O40" s="25"/>
      <c r="P40" s="23"/>
      <c r="Q40" s="26"/>
      <c r="R40" s="25"/>
    </row>
    <row r="41" spans="1:18" ht="15.75" customHeight="1" x14ac:dyDescent="0.25">
      <c r="A41" s="5">
        <v>2202</v>
      </c>
      <c r="B41" s="6"/>
      <c r="C41" s="6"/>
      <c r="D41" s="6"/>
      <c r="E41" s="6"/>
      <c r="F41" s="6"/>
      <c r="G41" s="6"/>
      <c r="H41" s="6"/>
      <c r="I41" s="6"/>
      <c r="J41" s="6"/>
      <c r="K41" s="7"/>
      <c r="L41" s="14"/>
      <c r="M41" s="15"/>
      <c r="N41" s="21"/>
      <c r="O41" s="25"/>
      <c r="P41" s="23"/>
      <c r="Q41" s="26"/>
      <c r="R41" s="25"/>
    </row>
    <row r="42" spans="1:18" ht="15.75" customHeight="1" x14ac:dyDescent="0.25">
      <c r="A42" s="5">
        <v>2301</v>
      </c>
      <c r="B42" s="6"/>
      <c r="C42" s="6"/>
      <c r="D42" s="6"/>
      <c r="E42" s="6"/>
      <c r="F42" s="6"/>
      <c r="G42" s="6"/>
      <c r="H42" s="6"/>
      <c r="I42" s="6"/>
      <c r="J42" s="6"/>
      <c r="K42" s="7"/>
      <c r="L42" s="14"/>
      <c r="M42" s="15"/>
      <c r="N42" s="21"/>
      <c r="O42" s="15"/>
      <c r="P42" s="21"/>
      <c r="Q42" s="27"/>
      <c r="R42" s="25"/>
    </row>
    <row r="43" spans="1:18" ht="15.75" customHeight="1" x14ac:dyDescent="0.25">
      <c r="A43" s="5">
        <v>2302</v>
      </c>
      <c r="B43" s="6"/>
      <c r="C43" s="6"/>
      <c r="D43" s="6"/>
      <c r="E43" s="6"/>
      <c r="F43" s="6"/>
      <c r="G43" s="6"/>
      <c r="H43" s="6"/>
      <c r="I43" s="6"/>
      <c r="J43" s="6"/>
      <c r="K43" s="7"/>
      <c r="L43" s="14"/>
      <c r="M43" s="15"/>
      <c r="N43" s="21"/>
      <c r="O43" s="28" t="s">
        <v>21</v>
      </c>
      <c r="P43" s="29">
        <v>12</v>
      </c>
      <c r="Q43" s="30">
        <f>IF(SUM(K31:K39)=0,"",SUM(K31:K39))</f>
        <v>13</v>
      </c>
      <c r="R43" s="31" t="s">
        <v>4</v>
      </c>
    </row>
    <row r="44" spans="1:18" ht="15.75" customHeight="1" x14ac:dyDescent="0.25">
      <c r="A44" s="5">
        <v>2401</v>
      </c>
      <c r="B44" s="6"/>
      <c r="C44" s="6"/>
      <c r="D44" s="6"/>
      <c r="E44" s="6"/>
      <c r="F44" s="6"/>
      <c r="G44" s="6"/>
      <c r="H44" s="6"/>
      <c r="I44" s="6"/>
      <c r="J44" s="6"/>
      <c r="K44" s="7"/>
      <c r="L44" s="14"/>
      <c r="M44" s="15"/>
      <c r="N44" s="21"/>
      <c r="O44" s="32" t="s">
        <v>22</v>
      </c>
      <c r="P44" s="33">
        <f>IF(P43/B29=0,"",P43/B29)</f>
        <v>0.34285714285714286</v>
      </c>
      <c r="Q44" s="34">
        <f>IF(P43/Q43=0,"",P43/Q43)</f>
        <v>0.92307692307692313</v>
      </c>
      <c r="R44" s="35" t="s">
        <v>23</v>
      </c>
    </row>
    <row r="45" spans="1:18" ht="15.75" customHeight="1" x14ac:dyDescent="0.25">
      <c r="A45" s="5">
        <v>2402</v>
      </c>
      <c r="B45" s="6"/>
      <c r="C45" s="6"/>
      <c r="D45" s="6"/>
      <c r="E45" s="6"/>
      <c r="F45" s="6"/>
      <c r="G45" s="6"/>
      <c r="H45" s="6"/>
      <c r="I45" s="6"/>
      <c r="J45" s="6"/>
      <c r="K45" s="7"/>
      <c r="L45" s="36"/>
      <c r="M45" s="37"/>
      <c r="N45" s="38"/>
      <c r="O45" s="39"/>
      <c r="P45" s="40"/>
      <c r="Q45" s="40"/>
      <c r="R45" s="41"/>
    </row>
    <row r="46" spans="1:18" ht="18" customHeight="1" x14ac:dyDescent="0.25">
      <c r="A46" s="42"/>
      <c r="B46" s="4"/>
      <c r="C46" s="101" t="s">
        <v>24</v>
      </c>
      <c r="D46" s="95"/>
      <c r="E46" s="95"/>
      <c r="F46" s="95"/>
      <c r="G46" s="95"/>
      <c r="H46" s="95"/>
      <c r="I46" s="95"/>
      <c r="J46" s="102"/>
      <c r="K46" s="43">
        <f>SUM(K37:K42)</f>
        <v>13</v>
      </c>
      <c r="L46" s="44">
        <f>IF(K37=0,"",K37/B29)</f>
        <v>0.2857142857142857</v>
      </c>
      <c r="M46" s="44">
        <f>IF(K46=0,"",K46/B29)</f>
        <v>0.37142857142857144</v>
      </c>
      <c r="N46" s="44">
        <f>IF(K38=0,"",M46-L46)</f>
        <v>8.5714285714285743E-2</v>
      </c>
      <c r="O46" s="3"/>
      <c r="P46" s="4"/>
      <c r="Q46" s="46"/>
      <c r="R46" s="3"/>
    </row>
    <row r="47" spans="1:18" ht="15.75" customHeight="1" x14ac:dyDescent="0.25"/>
    <row r="48" spans="1:18" ht="15.75" customHeight="1" x14ac:dyDescent="0.25"/>
    <row r="49" spans="1:20" ht="26.25" customHeight="1" x14ac:dyDescent="0.4">
      <c r="B49" s="103" t="s">
        <v>0</v>
      </c>
      <c r="C49" s="104"/>
      <c r="D49" s="104"/>
      <c r="E49" s="104"/>
      <c r="F49" s="104"/>
      <c r="G49" s="104"/>
      <c r="H49" s="104"/>
      <c r="I49" s="104"/>
      <c r="J49" s="104"/>
      <c r="K49" s="2" t="s">
        <v>31</v>
      </c>
      <c r="L49" s="3"/>
      <c r="M49" s="3"/>
      <c r="N49" s="4"/>
      <c r="O49" s="3"/>
      <c r="P49" s="4"/>
      <c r="Q49" s="4"/>
      <c r="R49" s="4"/>
    </row>
    <row r="50" spans="1:20" ht="20.25" customHeight="1" x14ac:dyDescent="0.25">
      <c r="A50" s="93" t="s">
        <v>2</v>
      </c>
      <c r="B50" s="94" t="s">
        <v>3</v>
      </c>
      <c r="C50" s="95"/>
      <c r="D50" s="95"/>
      <c r="E50" s="95"/>
      <c r="F50" s="95"/>
      <c r="G50" s="95"/>
      <c r="H50" s="95"/>
      <c r="I50" s="95"/>
      <c r="J50" s="95"/>
      <c r="K50" s="96" t="s">
        <v>4</v>
      </c>
      <c r="L50" s="92" t="s">
        <v>5</v>
      </c>
      <c r="M50" s="92" t="s">
        <v>6</v>
      </c>
      <c r="N50" s="98" t="s">
        <v>7</v>
      </c>
      <c r="O50" s="92" t="s">
        <v>8</v>
      </c>
      <c r="P50" s="90" t="s">
        <v>9</v>
      </c>
      <c r="Q50" s="90" t="s">
        <v>10</v>
      </c>
      <c r="R50" s="92" t="s">
        <v>11</v>
      </c>
    </row>
    <row r="51" spans="1:20" ht="15.75" customHeight="1" x14ac:dyDescent="0.25">
      <c r="A51" s="91"/>
      <c r="B51" s="5" t="s">
        <v>12</v>
      </c>
      <c r="C51" s="5" t="s">
        <v>13</v>
      </c>
      <c r="D51" s="5" t="s">
        <v>14</v>
      </c>
      <c r="E51" s="5" t="s">
        <v>15</v>
      </c>
      <c r="F51" s="5" t="s">
        <v>16</v>
      </c>
      <c r="G51" s="5" t="s">
        <v>17</v>
      </c>
      <c r="H51" s="5" t="s">
        <v>18</v>
      </c>
      <c r="I51" s="5" t="s">
        <v>19</v>
      </c>
      <c r="J51" s="5" t="s">
        <v>20</v>
      </c>
      <c r="K51" s="97"/>
      <c r="L51" s="91"/>
      <c r="M51" s="91"/>
      <c r="N51" s="91"/>
      <c r="O51" s="91"/>
      <c r="P51" s="91"/>
      <c r="Q51" s="91"/>
      <c r="R51" s="91"/>
    </row>
    <row r="52" spans="1:20" ht="15.75" customHeight="1" x14ac:dyDescent="0.25">
      <c r="A52" s="5">
        <v>1701</v>
      </c>
      <c r="B52" s="6">
        <v>9</v>
      </c>
      <c r="C52" s="6"/>
      <c r="D52" s="6"/>
      <c r="E52" s="6"/>
      <c r="F52" s="6"/>
      <c r="G52" s="6"/>
      <c r="H52" s="6"/>
      <c r="I52" s="6"/>
      <c r="J52" s="6"/>
      <c r="K52" s="7"/>
      <c r="L52" s="8"/>
      <c r="M52" s="9"/>
      <c r="N52" s="10"/>
      <c r="O52" s="11"/>
      <c r="P52" s="12">
        <f>B52</f>
        <v>9</v>
      </c>
      <c r="Q52" s="13"/>
      <c r="R52" s="11"/>
    </row>
    <row r="53" spans="1:20" ht="15.75" customHeight="1" x14ac:dyDescent="0.25">
      <c r="A53" s="5">
        <v>1702</v>
      </c>
      <c r="B53" s="6"/>
      <c r="C53" s="6">
        <v>5</v>
      </c>
      <c r="D53" s="6"/>
      <c r="E53" s="6"/>
      <c r="F53" s="6"/>
      <c r="G53" s="6"/>
      <c r="H53" s="6"/>
      <c r="I53" s="6"/>
      <c r="J53" s="6"/>
      <c r="K53" s="7"/>
      <c r="L53" s="14"/>
      <c r="M53" s="15"/>
      <c r="N53" s="16"/>
      <c r="O53" s="17">
        <f>IF(C53=0,"",C53/B52)</f>
        <v>0.55555555555555558</v>
      </c>
      <c r="P53" s="18">
        <v>5</v>
      </c>
      <c r="Q53" s="19">
        <f t="shared" ref="Q53:Q60" si="4">IF(P53=0,"",P53/P52)</f>
        <v>0.55555555555555558</v>
      </c>
      <c r="R53" s="19">
        <f t="shared" ref="R53:R60" si="5">IF(P53=0,"",100%-Q53)</f>
        <v>0.44444444444444442</v>
      </c>
    </row>
    <row r="54" spans="1:20" ht="15.75" customHeight="1" x14ac:dyDescent="0.25">
      <c r="A54" s="5">
        <v>1801</v>
      </c>
      <c r="B54" s="6"/>
      <c r="C54" s="6"/>
      <c r="D54" s="6">
        <v>3</v>
      </c>
      <c r="E54" s="6"/>
      <c r="F54" s="6"/>
      <c r="G54" s="6"/>
      <c r="H54" s="6"/>
      <c r="I54" s="6"/>
      <c r="J54" s="6"/>
      <c r="K54" s="7"/>
      <c r="L54" s="14"/>
      <c r="M54" s="15"/>
      <c r="N54" s="16"/>
      <c r="O54" s="17">
        <f>IF(D54=0,"",D54/C53)</f>
        <v>0.6</v>
      </c>
      <c r="P54" s="18">
        <v>4</v>
      </c>
      <c r="Q54" s="19">
        <f t="shared" si="4"/>
        <v>0.8</v>
      </c>
      <c r="R54" s="19">
        <f t="shared" si="5"/>
        <v>0.19999999999999996</v>
      </c>
      <c r="T54" s="52">
        <f>P54/P52</f>
        <v>0.44444444444444442</v>
      </c>
    </row>
    <row r="55" spans="1:20" ht="15.75" customHeight="1" x14ac:dyDescent="0.25">
      <c r="A55" s="5">
        <v>1802</v>
      </c>
      <c r="B55" s="6"/>
      <c r="C55" s="6"/>
      <c r="D55" s="6"/>
      <c r="E55" s="6">
        <v>2</v>
      </c>
      <c r="F55" s="6"/>
      <c r="G55" s="6"/>
      <c r="H55" s="6"/>
      <c r="I55" s="6"/>
      <c r="J55" s="6"/>
      <c r="K55" s="7"/>
      <c r="L55" s="14"/>
      <c r="M55" s="15"/>
      <c r="N55" s="16"/>
      <c r="O55" s="17">
        <f>IF(E55=0,"",E55/D54)</f>
        <v>0.66666666666666663</v>
      </c>
      <c r="P55" s="18">
        <v>3</v>
      </c>
      <c r="Q55" s="19">
        <f t="shared" si="4"/>
        <v>0.75</v>
      </c>
      <c r="R55" s="19">
        <f t="shared" si="5"/>
        <v>0.25</v>
      </c>
    </row>
    <row r="56" spans="1:20" ht="15.75" customHeight="1" x14ac:dyDescent="0.25">
      <c r="A56" s="5">
        <v>1901</v>
      </c>
      <c r="B56" s="6"/>
      <c r="C56" s="6"/>
      <c r="D56" s="6"/>
      <c r="E56" s="6"/>
      <c r="F56" s="6">
        <v>2</v>
      </c>
      <c r="G56" s="6"/>
      <c r="H56" s="6"/>
      <c r="I56" s="6"/>
      <c r="J56" s="6"/>
      <c r="K56" s="7"/>
      <c r="L56" s="14"/>
      <c r="M56" s="15"/>
      <c r="N56" s="16"/>
      <c r="O56" s="17">
        <f>IF(F56=0,"",F56/E55)</f>
        <v>1</v>
      </c>
      <c r="P56" s="18">
        <v>2</v>
      </c>
      <c r="Q56" s="19">
        <f t="shared" si="4"/>
        <v>0.66666666666666663</v>
      </c>
      <c r="R56" s="19">
        <f t="shared" si="5"/>
        <v>0.33333333333333337</v>
      </c>
    </row>
    <row r="57" spans="1:20" ht="15.75" customHeight="1" x14ac:dyDescent="0.25">
      <c r="A57" s="5">
        <v>1902</v>
      </c>
      <c r="B57" s="6"/>
      <c r="C57" s="6"/>
      <c r="D57" s="6"/>
      <c r="E57" s="6"/>
      <c r="F57" s="6"/>
      <c r="G57" s="6">
        <v>1</v>
      </c>
      <c r="H57" s="6"/>
      <c r="I57" s="6"/>
      <c r="J57" s="6"/>
      <c r="K57" s="7"/>
      <c r="L57" s="14"/>
      <c r="M57" s="15"/>
      <c r="N57" s="16"/>
      <c r="O57" s="17">
        <f>IF(G57=0,"",G57/F56)</f>
        <v>0.5</v>
      </c>
      <c r="P57" s="18">
        <v>2</v>
      </c>
      <c r="Q57" s="19">
        <f t="shared" si="4"/>
        <v>1</v>
      </c>
      <c r="R57" s="19">
        <f t="shared" si="5"/>
        <v>0</v>
      </c>
    </row>
    <row r="58" spans="1:20" ht="15.75" customHeight="1" x14ac:dyDescent="0.25">
      <c r="A58" s="5">
        <v>2001</v>
      </c>
      <c r="B58" s="6"/>
      <c r="C58" s="6"/>
      <c r="D58" s="6"/>
      <c r="E58" s="6"/>
      <c r="F58" s="6"/>
      <c r="G58" s="6"/>
      <c r="H58" s="6">
        <v>1</v>
      </c>
      <c r="I58" s="6"/>
      <c r="J58" s="6"/>
      <c r="K58" s="7"/>
      <c r="L58" s="14"/>
      <c r="M58" s="15"/>
      <c r="N58" s="16"/>
      <c r="O58" s="17">
        <f>IF(H58=0,"",H58/G57)</f>
        <v>1</v>
      </c>
      <c r="P58" s="18">
        <v>2</v>
      </c>
      <c r="Q58" s="19">
        <f t="shared" si="4"/>
        <v>1</v>
      </c>
      <c r="R58" s="19">
        <f t="shared" si="5"/>
        <v>0</v>
      </c>
    </row>
    <row r="59" spans="1:20" ht="15.75" customHeight="1" x14ac:dyDescent="0.25">
      <c r="A59" s="5">
        <v>2002</v>
      </c>
      <c r="B59" s="6"/>
      <c r="C59" s="6"/>
      <c r="D59" s="6"/>
      <c r="E59" s="6"/>
      <c r="F59" s="6"/>
      <c r="G59" s="6"/>
      <c r="H59" s="6"/>
      <c r="I59" s="6">
        <v>1</v>
      </c>
      <c r="J59" s="6"/>
      <c r="K59" s="7"/>
      <c r="L59" s="14"/>
      <c r="M59" s="15"/>
      <c r="N59" s="16"/>
      <c r="O59" s="17">
        <f>IF(I59=0,"",I59/H58)</f>
        <v>1</v>
      </c>
      <c r="P59" s="18">
        <v>2</v>
      </c>
      <c r="Q59" s="19">
        <f t="shared" si="4"/>
        <v>1</v>
      </c>
      <c r="R59" s="19">
        <f t="shared" si="5"/>
        <v>0</v>
      </c>
    </row>
    <row r="60" spans="1:20" ht="15.75" customHeight="1" x14ac:dyDescent="0.25">
      <c r="A60" s="5">
        <v>2101</v>
      </c>
      <c r="B60" s="6"/>
      <c r="C60" s="6"/>
      <c r="D60" s="6"/>
      <c r="E60" s="6"/>
      <c r="F60" s="6"/>
      <c r="G60" s="6"/>
      <c r="H60" s="6"/>
      <c r="I60" s="6"/>
      <c r="J60" s="6">
        <v>1</v>
      </c>
      <c r="K60" s="7">
        <v>0</v>
      </c>
      <c r="L60" s="14"/>
      <c r="M60" s="15"/>
      <c r="N60" s="16"/>
      <c r="O60" s="17">
        <f>IF(J60=0,"",J60/I59)</f>
        <v>1</v>
      </c>
      <c r="P60" s="18">
        <v>2</v>
      </c>
      <c r="Q60" s="19">
        <f t="shared" si="4"/>
        <v>1</v>
      </c>
      <c r="R60" s="19">
        <f t="shared" si="5"/>
        <v>0</v>
      </c>
    </row>
    <row r="61" spans="1:20" ht="15.75" customHeight="1" x14ac:dyDescent="0.25">
      <c r="A61" s="5">
        <v>2102</v>
      </c>
      <c r="B61" s="6"/>
      <c r="C61" s="6"/>
      <c r="D61" s="6"/>
      <c r="E61" s="6"/>
      <c r="F61" s="6"/>
      <c r="G61" s="6"/>
      <c r="H61" s="6"/>
      <c r="I61" s="6"/>
      <c r="J61" s="6">
        <v>1</v>
      </c>
      <c r="K61" s="7">
        <v>1</v>
      </c>
      <c r="L61" s="14"/>
      <c r="M61" s="15"/>
      <c r="N61" s="16"/>
      <c r="O61" s="17" t="str">
        <f>IF(I61=0,"",I61/H60)</f>
        <v/>
      </c>
      <c r="P61" s="18">
        <v>1</v>
      </c>
      <c r="Q61" s="19"/>
      <c r="R61" s="19"/>
    </row>
    <row r="62" spans="1:20" ht="15.75" customHeight="1" x14ac:dyDescent="0.25">
      <c r="A62" s="5">
        <v>2201</v>
      </c>
      <c r="B62" s="6"/>
      <c r="C62" s="6"/>
      <c r="D62" s="6"/>
      <c r="E62" s="6"/>
      <c r="F62" s="6"/>
      <c r="G62" s="6"/>
      <c r="H62" s="6"/>
      <c r="I62" s="6"/>
      <c r="J62" s="6">
        <v>1</v>
      </c>
      <c r="K62" s="7">
        <v>1</v>
      </c>
      <c r="L62" s="14"/>
      <c r="M62" s="15"/>
      <c r="N62" s="21"/>
      <c r="O62" s="22"/>
      <c r="P62" s="23">
        <v>1</v>
      </c>
      <c r="Q62" s="24"/>
      <c r="R62" s="22"/>
    </row>
    <row r="63" spans="1:20" ht="15.75" customHeight="1" x14ac:dyDescent="0.25">
      <c r="A63" s="5">
        <v>2202</v>
      </c>
      <c r="B63" s="6"/>
      <c r="C63" s="6"/>
      <c r="D63" s="6"/>
      <c r="E63" s="6"/>
      <c r="F63" s="6"/>
      <c r="G63" s="6"/>
      <c r="H63" s="6"/>
      <c r="I63" s="6"/>
      <c r="J63" s="6"/>
      <c r="K63" s="7"/>
      <c r="L63" s="14"/>
      <c r="M63" s="15"/>
      <c r="N63" s="21"/>
      <c r="O63" s="25"/>
      <c r="P63" s="23"/>
      <c r="Q63" s="26"/>
      <c r="R63" s="25"/>
    </row>
    <row r="64" spans="1:20" ht="15.75" customHeight="1" x14ac:dyDescent="0.25">
      <c r="A64" s="5">
        <v>2301</v>
      </c>
      <c r="B64" s="6"/>
      <c r="C64" s="6"/>
      <c r="D64" s="6"/>
      <c r="E64" s="6"/>
      <c r="F64" s="6"/>
      <c r="G64" s="6"/>
      <c r="H64" s="6"/>
      <c r="I64" s="6"/>
      <c r="J64" s="6"/>
      <c r="K64" s="7"/>
      <c r="L64" s="14"/>
      <c r="M64" s="15"/>
      <c r="N64" s="21"/>
      <c r="O64" s="25"/>
      <c r="P64" s="23"/>
      <c r="Q64" s="26"/>
      <c r="R64" s="25"/>
    </row>
    <row r="65" spans="1:19" ht="15.75" customHeight="1" x14ac:dyDescent="0.25">
      <c r="A65" s="5">
        <v>2302</v>
      </c>
      <c r="B65" s="6"/>
      <c r="C65" s="6"/>
      <c r="D65" s="6"/>
      <c r="E65" s="6"/>
      <c r="F65" s="6"/>
      <c r="G65" s="6"/>
      <c r="H65" s="6"/>
      <c r="I65" s="6"/>
      <c r="J65" s="6"/>
      <c r="K65" s="7"/>
      <c r="L65" s="14"/>
      <c r="M65" s="15"/>
      <c r="N65" s="21"/>
      <c r="O65" s="15"/>
      <c r="P65" s="21"/>
      <c r="Q65" s="27"/>
      <c r="R65" s="25"/>
    </row>
    <row r="66" spans="1:19" ht="15.75" customHeight="1" x14ac:dyDescent="0.25">
      <c r="A66" s="5">
        <v>2401</v>
      </c>
      <c r="B66" s="6"/>
      <c r="C66" s="6"/>
      <c r="D66" s="6"/>
      <c r="E66" s="6"/>
      <c r="F66" s="6"/>
      <c r="G66" s="6"/>
      <c r="H66" s="6"/>
      <c r="I66" s="6"/>
      <c r="J66" s="6"/>
      <c r="K66" s="7"/>
      <c r="L66" s="14"/>
      <c r="M66" s="15"/>
      <c r="N66" s="21"/>
      <c r="O66" s="28" t="s">
        <v>21</v>
      </c>
      <c r="P66" s="29"/>
      <c r="Q66" s="30">
        <f>IF(SUM(K54:K62)=0,"",SUM(K54:K62))</f>
        <v>2</v>
      </c>
      <c r="R66" s="31" t="s">
        <v>4</v>
      </c>
    </row>
    <row r="67" spans="1:19" ht="15.75" customHeight="1" x14ac:dyDescent="0.25">
      <c r="A67" s="5">
        <v>2402</v>
      </c>
      <c r="B67" s="6"/>
      <c r="C67" s="6"/>
      <c r="D67" s="6"/>
      <c r="E67" s="6"/>
      <c r="F67" s="6"/>
      <c r="G67" s="6"/>
      <c r="H67" s="6"/>
      <c r="I67" s="6"/>
      <c r="J67" s="6"/>
      <c r="K67" s="7"/>
      <c r="L67" s="14"/>
      <c r="M67" s="15"/>
      <c r="N67" s="21"/>
      <c r="O67" s="32" t="s">
        <v>22</v>
      </c>
      <c r="P67" s="33" t="str">
        <f>IF(P66/B52=0,"",P66/B52)</f>
        <v/>
      </c>
      <c r="Q67" s="34" t="str">
        <f>IF(P66/Q66=0,"",P66/Q66)</f>
        <v/>
      </c>
      <c r="R67" s="35" t="s">
        <v>23</v>
      </c>
    </row>
    <row r="68" spans="1:19" ht="15.75" customHeight="1" x14ac:dyDescent="0.25">
      <c r="A68" s="5">
        <v>2501</v>
      </c>
      <c r="B68" s="6"/>
      <c r="C68" s="6"/>
      <c r="D68" s="6"/>
      <c r="E68" s="6"/>
      <c r="F68" s="6"/>
      <c r="G68" s="6"/>
      <c r="H68" s="6"/>
      <c r="I68" s="6"/>
      <c r="J68" s="6"/>
      <c r="K68" s="7"/>
      <c r="L68" s="36"/>
      <c r="M68" s="37"/>
      <c r="N68" s="38"/>
      <c r="O68" s="39"/>
      <c r="P68" s="40"/>
      <c r="Q68" s="40"/>
      <c r="R68" s="41"/>
    </row>
    <row r="69" spans="1:19" ht="18" customHeight="1" x14ac:dyDescent="0.25">
      <c r="A69" s="42"/>
      <c r="B69" s="4"/>
      <c r="C69" s="101" t="s">
        <v>24</v>
      </c>
      <c r="D69" s="95"/>
      <c r="E69" s="95"/>
      <c r="F69" s="95"/>
      <c r="G69" s="95"/>
      <c r="H69" s="95"/>
      <c r="I69" s="95"/>
      <c r="J69" s="102"/>
      <c r="K69" s="43">
        <f>SUM(K61:K65)</f>
        <v>2</v>
      </c>
      <c r="L69" s="44">
        <v>0</v>
      </c>
      <c r="M69" s="44">
        <f>IF(K69=0,"",K69/B52)</f>
        <v>0.22222222222222221</v>
      </c>
      <c r="N69" s="44">
        <f>IF(K61=0,"",M69-L69)</f>
        <v>0.22222222222222221</v>
      </c>
      <c r="O69" s="3"/>
      <c r="P69" s="4"/>
      <c r="Q69" s="46"/>
      <c r="R69" s="3"/>
    </row>
    <row r="70" spans="1:19" ht="18" customHeight="1" x14ac:dyDescent="0.25"/>
    <row r="71" spans="1:19" ht="15.75" customHeight="1" x14ac:dyDescent="0.25"/>
    <row r="72" spans="1:19" ht="26.25" customHeight="1" x14ac:dyDescent="0.4">
      <c r="B72" s="103" t="s">
        <v>0</v>
      </c>
      <c r="C72" s="104"/>
      <c r="D72" s="104"/>
      <c r="E72" s="104"/>
      <c r="F72" s="104"/>
      <c r="G72" s="104"/>
      <c r="H72" s="104"/>
      <c r="I72" s="104"/>
      <c r="J72" s="104"/>
      <c r="K72" s="2" t="s">
        <v>32</v>
      </c>
      <c r="M72" s="3"/>
      <c r="N72" s="3"/>
      <c r="O72" s="4"/>
      <c r="P72" s="3"/>
      <c r="Q72" s="4"/>
      <c r="R72" s="4"/>
      <c r="S72" s="4"/>
    </row>
    <row r="73" spans="1:19" ht="20.25" customHeight="1" x14ac:dyDescent="0.25">
      <c r="A73" s="93" t="s">
        <v>2</v>
      </c>
      <c r="B73" s="94" t="s">
        <v>3</v>
      </c>
      <c r="C73" s="95"/>
      <c r="D73" s="95"/>
      <c r="E73" s="95"/>
      <c r="F73" s="95"/>
      <c r="G73" s="95"/>
      <c r="H73" s="95"/>
      <c r="I73" s="95"/>
      <c r="J73" s="95"/>
      <c r="K73" s="96" t="s">
        <v>4</v>
      </c>
      <c r="L73" s="92" t="s">
        <v>5</v>
      </c>
      <c r="M73" s="92" t="s">
        <v>6</v>
      </c>
      <c r="N73" s="98" t="s">
        <v>7</v>
      </c>
      <c r="O73" s="92" t="s">
        <v>8</v>
      </c>
      <c r="P73" s="90" t="s">
        <v>9</v>
      </c>
      <c r="Q73" s="90" t="s">
        <v>10</v>
      </c>
      <c r="R73" s="92" t="s">
        <v>11</v>
      </c>
    </row>
    <row r="74" spans="1:19" ht="15.75" customHeight="1" x14ac:dyDescent="0.25">
      <c r="A74" s="91"/>
      <c r="B74" s="5" t="s">
        <v>12</v>
      </c>
      <c r="C74" s="5" t="s">
        <v>13</v>
      </c>
      <c r="D74" s="5" t="s">
        <v>14</v>
      </c>
      <c r="E74" s="5" t="s">
        <v>15</v>
      </c>
      <c r="F74" s="5" t="s">
        <v>16</v>
      </c>
      <c r="G74" s="5" t="s">
        <v>17</v>
      </c>
      <c r="H74" s="5" t="s">
        <v>18</v>
      </c>
      <c r="I74" s="5" t="s">
        <v>19</v>
      </c>
      <c r="J74" s="5" t="s">
        <v>20</v>
      </c>
      <c r="K74" s="97"/>
      <c r="L74" s="91"/>
      <c r="M74" s="91"/>
      <c r="N74" s="91"/>
      <c r="O74" s="91"/>
      <c r="P74" s="91"/>
      <c r="Q74" s="91"/>
      <c r="R74" s="91"/>
    </row>
    <row r="75" spans="1:19" ht="15.75" customHeight="1" x14ac:dyDescent="0.25">
      <c r="A75" s="5">
        <v>1702</v>
      </c>
      <c r="B75" s="6">
        <v>29</v>
      </c>
      <c r="C75" s="6"/>
      <c r="D75" s="6"/>
      <c r="E75" s="6"/>
      <c r="F75" s="6"/>
      <c r="G75" s="6"/>
      <c r="H75" s="6"/>
      <c r="I75" s="6"/>
      <c r="J75" s="6"/>
      <c r="K75" s="7"/>
      <c r="L75" s="8"/>
      <c r="M75" s="9"/>
      <c r="N75" s="10"/>
      <c r="O75" s="11"/>
      <c r="P75" s="12">
        <f>B75</f>
        <v>29</v>
      </c>
      <c r="Q75" s="13"/>
      <c r="R75" s="11"/>
    </row>
    <row r="76" spans="1:19" ht="15.75" customHeight="1" x14ac:dyDescent="0.25">
      <c r="A76" s="5">
        <v>1801</v>
      </c>
      <c r="B76" s="6"/>
      <c r="C76" s="6">
        <v>18</v>
      </c>
      <c r="D76" s="6"/>
      <c r="E76" s="6"/>
      <c r="F76" s="6"/>
      <c r="G76" s="6"/>
      <c r="H76" s="6"/>
      <c r="I76" s="6"/>
      <c r="J76" s="6"/>
      <c r="K76" s="7"/>
      <c r="L76" s="14"/>
      <c r="M76" s="15"/>
      <c r="N76" s="16"/>
      <c r="O76" s="17">
        <f>IF(C76=0,"",C76/B75)</f>
        <v>0.62068965517241381</v>
      </c>
      <c r="P76" s="18">
        <v>18</v>
      </c>
      <c r="Q76" s="19">
        <f t="shared" ref="Q76:Q83" si="6">IF(P76=0,"",P76/P75)</f>
        <v>0.62068965517241381</v>
      </c>
      <c r="R76" s="19">
        <f t="shared" ref="R76:R83" si="7">IF(P76=0,"",100%-Q76)</f>
        <v>0.37931034482758619</v>
      </c>
    </row>
    <row r="77" spans="1:19" ht="15.75" customHeight="1" x14ac:dyDescent="0.25">
      <c r="A77" s="5">
        <v>1802</v>
      </c>
      <c r="B77" s="6"/>
      <c r="C77" s="6"/>
      <c r="D77" s="6">
        <v>16</v>
      </c>
      <c r="E77" s="6"/>
      <c r="F77" s="6"/>
      <c r="G77" s="6"/>
      <c r="H77" s="6"/>
      <c r="I77" s="6"/>
      <c r="J77" s="6"/>
      <c r="K77" s="7"/>
      <c r="L77" s="14"/>
      <c r="M77" s="15"/>
      <c r="N77" s="16"/>
      <c r="O77" s="17">
        <f>IF(D77=0,"",D77/C76)</f>
        <v>0.88888888888888884</v>
      </c>
      <c r="P77" s="18">
        <v>16</v>
      </c>
      <c r="Q77" s="19">
        <f t="shared" si="6"/>
        <v>0.88888888888888884</v>
      </c>
      <c r="R77" s="19">
        <f t="shared" si="7"/>
        <v>0.11111111111111116</v>
      </c>
      <c r="S77" s="20">
        <f>P77/P75</f>
        <v>0.55172413793103448</v>
      </c>
    </row>
    <row r="78" spans="1:19" ht="15.75" customHeight="1" x14ac:dyDescent="0.25">
      <c r="A78" s="5">
        <v>1901</v>
      </c>
      <c r="B78" s="6"/>
      <c r="C78" s="6"/>
      <c r="D78" s="6"/>
      <c r="E78" s="6">
        <v>14</v>
      </c>
      <c r="F78" s="6"/>
      <c r="G78" s="6"/>
      <c r="H78" s="6"/>
      <c r="I78" s="6"/>
      <c r="J78" s="6"/>
      <c r="K78" s="7"/>
      <c r="L78" s="14"/>
      <c r="M78" s="15"/>
      <c r="N78" s="16"/>
      <c r="O78" s="17">
        <f>IF(E78=0,"",E78/D77)</f>
        <v>0.875</v>
      </c>
      <c r="P78" s="18">
        <v>16</v>
      </c>
      <c r="Q78" s="19">
        <f t="shared" si="6"/>
        <v>1</v>
      </c>
      <c r="R78" s="19">
        <f t="shared" si="7"/>
        <v>0</v>
      </c>
    </row>
    <row r="79" spans="1:19" ht="15.75" customHeight="1" x14ac:dyDescent="0.25">
      <c r="A79" s="5">
        <v>1902</v>
      </c>
      <c r="B79" s="6"/>
      <c r="C79" s="6"/>
      <c r="D79" s="6"/>
      <c r="E79" s="6"/>
      <c r="F79" s="6">
        <v>13</v>
      </c>
      <c r="G79" s="6"/>
      <c r="H79" s="6"/>
      <c r="I79" s="6"/>
      <c r="J79" s="6"/>
      <c r="K79" s="7"/>
      <c r="L79" s="14"/>
      <c r="M79" s="15"/>
      <c r="N79" s="16"/>
      <c r="O79" s="17">
        <f>IF(F79=0,"",F79/E78)</f>
        <v>0.9285714285714286</v>
      </c>
      <c r="P79" s="18">
        <v>15</v>
      </c>
      <c r="Q79" s="19">
        <f t="shared" si="6"/>
        <v>0.9375</v>
      </c>
      <c r="R79" s="19">
        <f t="shared" si="7"/>
        <v>6.25E-2</v>
      </c>
    </row>
    <row r="80" spans="1:19" ht="15.75" customHeight="1" x14ac:dyDescent="0.25">
      <c r="A80" s="5">
        <v>2001</v>
      </c>
      <c r="B80" s="6"/>
      <c r="C80" s="6"/>
      <c r="D80" s="6"/>
      <c r="E80" s="6"/>
      <c r="F80" s="6"/>
      <c r="G80" s="6">
        <v>12</v>
      </c>
      <c r="H80" s="6"/>
      <c r="I80" s="6"/>
      <c r="J80" s="6"/>
      <c r="K80" s="7"/>
      <c r="L80" s="14"/>
      <c r="M80" s="15"/>
      <c r="N80" s="16"/>
      <c r="O80" s="17">
        <f>IF(G80=0,"",G80/F79)</f>
        <v>0.92307692307692313</v>
      </c>
      <c r="P80" s="18">
        <v>15</v>
      </c>
      <c r="Q80" s="19">
        <f t="shared" si="6"/>
        <v>1</v>
      </c>
      <c r="R80" s="19">
        <f t="shared" si="7"/>
        <v>0</v>
      </c>
    </row>
    <row r="81" spans="1:18" ht="15.75" customHeight="1" x14ac:dyDescent="0.25">
      <c r="A81" s="5">
        <v>2002</v>
      </c>
      <c r="B81" s="6"/>
      <c r="C81" s="6"/>
      <c r="D81" s="6"/>
      <c r="E81" s="6"/>
      <c r="F81" s="6"/>
      <c r="G81" s="6"/>
      <c r="H81" s="6">
        <v>12</v>
      </c>
      <c r="I81" s="6"/>
      <c r="J81" s="6"/>
      <c r="K81" s="7"/>
      <c r="L81" s="14"/>
      <c r="M81" s="15"/>
      <c r="N81" s="16"/>
      <c r="O81" s="17">
        <f>IF(H81=0,"",H81/G80)</f>
        <v>1</v>
      </c>
      <c r="P81" s="18">
        <v>15</v>
      </c>
      <c r="Q81" s="19">
        <f t="shared" si="6"/>
        <v>1</v>
      </c>
      <c r="R81" s="19">
        <f t="shared" si="7"/>
        <v>0</v>
      </c>
    </row>
    <row r="82" spans="1:18" ht="15.75" customHeight="1" x14ac:dyDescent="0.25">
      <c r="A82" s="5">
        <v>2101</v>
      </c>
      <c r="B82" s="6"/>
      <c r="C82" s="6"/>
      <c r="D82" s="6"/>
      <c r="E82" s="6"/>
      <c r="F82" s="6"/>
      <c r="G82" s="6"/>
      <c r="H82" s="6"/>
      <c r="I82" s="6">
        <v>10</v>
      </c>
      <c r="J82" s="6"/>
      <c r="K82" s="7"/>
      <c r="L82" s="14"/>
      <c r="M82" s="15"/>
      <c r="N82" s="16"/>
      <c r="O82" s="17">
        <f>IF(I82=0,"",I82/H81)</f>
        <v>0.83333333333333337</v>
      </c>
      <c r="P82" s="18">
        <v>15</v>
      </c>
      <c r="Q82" s="19">
        <f t="shared" si="6"/>
        <v>1</v>
      </c>
      <c r="R82" s="19">
        <f t="shared" si="7"/>
        <v>0</v>
      </c>
    </row>
    <row r="83" spans="1:18" ht="15.75" customHeight="1" x14ac:dyDescent="0.25">
      <c r="A83" s="5">
        <v>2102</v>
      </c>
      <c r="B83" s="6"/>
      <c r="C83" s="6"/>
      <c r="D83" s="6"/>
      <c r="E83" s="6"/>
      <c r="F83" s="6"/>
      <c r="G83" s="6"/>
      <c r="H83" s="6"/>
      <c r="I83" s="6"/>
      <c r="J83" s="6">
        <v>9</v>
      </c>
      <c r="K83" s="7">
        <v>9</v>
      </c>
      <c r="L83" s="14"/>
      <c r="M83" s="15"/>
      <c r="N83" s="16"/>
      <c r="O83" s="17">
        <f>IF(J83=0,"",J83/I82)</f>
        <v>0.9</v>
      </c>
      <c r="P83" s="18">
        <v>15</v>
      </c>
      <c r="Q83" s="19">
        <f t="shared" si="6"/>
        <v>1</v>
      </c>
      <c r="R83" s="19">
        <f t="shared" si="7"/>
        <v>0</v>
      </c>
    </row>
    <row r="84" spans="1:18" ht="15.75" customHeight="1" x14ac:dyDescent="0.25">
      <c r="A84" s="5">
        <v>2201</v>
      </c>
      <c r="B84" s="6"/>
      <c r="C84" s="6"/>
      <c r="D84" s="6"/>
      <c r="E84" s="6"/>
      <c r="F84" s="6"/>
      <c r="G84" s="6"/>
      <c r="H84" s="6"/>
      <c r="I84" s="6"/>
      <c r="J84" s="6">
        <v>2</v>
      </c>
      <c r="K84" s="7">
        <v>5</v>
      </c>
      <c r="L84" s="14"/>
      <c r="M84" s="15"/>
      <c r="N84" s="16"/>
      <c r="O84" s="17"/>
      <c r="P84" s="18">
        <v>6</v>
      </c>
      <c r="Q84" s="19"/>
      <c r="R84" s="19"/>
    </row>
    <row r="85" spans="1:18" ht="15.75" customHeight="1" x14ac:dyDescent="0.25">
      <c r="A85" s="5">
        <v>2202</v>
      </c>
      <c r="B85" s="6"/>
      <c r="C85" s="6"/>
      <c r="D85" s="6"/>
      <c r="E85" s="6"/>
      <c r="F85" s="6"/>
      <c r="G85" s="6"/>
      <c r="H85" s="6"/>
      <c r="I85" s="6"/>
      <c r="J85" s="6">
        <v>2</v>
      </c>
      <c r="K85" s="51">
        <v>2</v>
      </c>
      <c r="L85" s="14"/>
      <c r="M85" s="15"/>
      <c r="N85" s="21"/>
      <c r="O85" s="22"/>
      <c r="P85" s="23">
        <v>2</v>
      </c>
      <c r="Q85" s="24"/>
      <c r="R85" s="22"/>
    </row>
    <row r="86" spans="1:18" ht="15.75" customHeight="1" x14ac:dyDescent="0.25">
      <c r="A86" s="5">
        <v>2301</v>
      </c>
      <c r="B86" s="6"/>
      <c r="C86" s="6"/>
      <c r="D86" s="6"/>
      <c r="E86" s="6"/>
      <c r="F86" s="6"/>
      <c r="G86" s="6"/>
      <c r="H86" s="6"/>
      <c r="I86" s="6"/>
      <c r="J86" s="6">
        <v>1</v>
      </c>
      <c r="K86" s="7"/>
      <c r="L86" s="14"/>
      <c r="M86" s="15"/>
      <c r="N86" s="21"/>
      <c r="O86" s="25"/>
      <c r="P86" s="23">
        <v>1</v>
      </c>
      <c r="Q86" s="26"/>
      <c r="R86" s="25"/>
    </row>
    <row r="87" spans="1:18" ht="15.75" customHeight="1" x14ac:dyDescent="0.25">
      <c r="A87" s="5">
        <v>2302</v>
      </c>
      <c r="B87" s="6"/>
      <c r="C87" s="6"/>
      <c r="D87" s="6"/>
      <c r="E87" s="6"/>
      <c r="F87" s="6"/>
      <c r="G87" s="6"/>
      <c r="H87" s="6"/>
      <c r="I87" s="6"/>
      <c r="J87" s="6"/>
      <c r="K87" s="7"/>
      <c r="L87" s="14"/>
      <c r="M87" s="15"/>
      <c r="N87" s="21"/>
      <c r="O87" s="25"/>
      <c r="P87" s="23"/>
      <c r="Q87" s="26"/>
      <c r="R87" s="25"/>
    </row>
    <row r="88" spans="1:18" ht="15.75" customHeight="1" x14ac:dyDescent="0.25">
      <c r="A88" s="5">
        <v>2401</v>
      </c>
      <c r="B88" s="6"/>
      <c r="C88" s="6"/>
      <c r="D88" s="6"/>
      <c r="E88" s="6"/>
      <c r="F88" s="6"/>
      <c r="G88" s="6"/>
      <c r="H88" s="6"/>
      <c r="I88" s="6"/>
      <c r="J88" s="6"/>
      <c r="K88" s="7"/>
      <c r="L88" s="14"/>
      <c r="M88" s="15"/>
      <c r="N88" s="21"/>
      <c r="O88" s="15"/>
      <c r="P88" s="21"/>
      <c r="Q88" s="27"/>
      <c r="R88" s="25"/>
    </row>
    <row r="89" spans="1:18" ht="15.75" customHeight="1" x14ac:dyDescent="0.25">
      <c r="A89" s="5">
        <v>2402</v>
      </c>
      <c r="B89" s="6"/>
      <c r="C89" s="6"/>
      <c r="D89" s="6"/>
      <c r="E89" s="6"/>
      <c r="F89" s="6"/>
      <c r="G89" s="6"/>
      <c r="H89" s="6"/>
      <c r="I89" s="6"/>
      <c r="J89" s="6"/>
      <c r="K89" s="7"/>
      <c r="L89" s="14"/>
      <c r="M89" s="15"/>
      <c r="N89" s="21"/>
      <c r="O89" s="28" t="s">
        <v>21</v>
      </c>
      <c r="P89" s="29">
        <v>9</v>
      </c>
      <c r="Q89" s="30">
        <f>IF(SUM(K77:K85)=0,"",SUM(K77:K85))</f>
        <v>16</v>
      </c>
      <c r="R89" s="31" t="s">
        <v>4</v>
      </c>
    </row>
    <row r="90" spans="1:18" ht="15.75" customHeight="1" x14ac:dyDescent="0.25">
      <c r="A90" s="5">
        <v>2501</v>
      </c>
      <c r="B90" s="6"/>
      <c r="C90" s="6"/>
      <c r="D90" s="6"/>
      <c r="E90" s="6"/>
      <c r="F90" s="6"/>
      <c r="G90" s="6"/>
      <c r="H90" s="6"/>
      <c r="I90" s="6"/>
      <c r="J90" s="6"/>
      <c r="K90" s="7"/>
      <c r="L90" s="14"/>
      <c r="M90" s="15"/>
      <c r="N90" s="21"/>
      <c r="O90" s="32" t="s">
        <v>22</v>
      </c>
      <c r="P90" s="33">
        <f>IF(P89/B75=0,"",P89/B75)</f>
        <v>0.31034482758620691</v>
      </c>
      <c r="Q90" s="34">
        <f>IF(P89/Q89=0,"",P89/Q89)</f>
        <v>0.5625</v>
      </c>
      <c r="R90" s="35" t="s">
        <v>23</v>
      </c>
    </row>
    <row r="91" spans="1:18" ht="15.75" customHeight="1" x14ac:dyDescent="0.25">
      <c r="A91" s="5">
        <v>2502</v>
      </c>
      <c r="B91" s="6"/>
      <c r="C91" s="6"/>
      <c r="D91" s="6"/>
      <c r="E91" s="6"/>
      <c r="F91" s="6"/>
      <c r="G91" s="6"/>
      <c r="H91" s="6"/>
      <c r="I91" s="6"/>
      <c r="J91" s="6"/>
      <c r="K91" s="7"/>
      <c r="L91" s="36"/>
      <c r="M91" s="37"/>
      <c r="N91" s="38"/>
      <c r="O91" s="39"/>
      <c r="P91" s="40"/>
      <c r="Q91" s="40"/>
      <c r="R91" s="41"/>
    </row>
    <row r="92" spans="1:18" ht="18" customHeight="1" x14ac:dyDescent="0.25">
      <c r="A92" s="42"/>
      <c r="B92" s="4"/>
      <c r="C92" s="101" t="s">
        <v>24</v>
      </c>
      <c r="D92" s="95"/>
      <c r="E92" s="95"/>
      <c r="F92" s="95"/>
      <c r="G92" s="95"/>
      <c r="H92" s="95"/>
      <c r="I92" s="95"/>
      <c r="J92" s="102"/>
      <c r="K92" s="43">
        <f>SUM(K83:K88)</f>
        <v>16</v>
      </c>
      <c r="L92" s="44">
        <f>IF(K83=0,"",K83/B75)</f>
        <v>0.31034482758620691</v>
      </c>
      <c r="M92" s="44">
        <f>IF(K92=0,"",K92/B75)</f>
        <v>0.55172413793103448</v>
      </c>
      <c r="N92" s="44">
        <f>IF(K84=0,"",M92-L92)</f>
        <v>0.24137931034482757</v>
      </c>
      <c r="O92" s="3"/>
      <c r="P92" s="4"/>
      <c r="Q92" s="46"/>
      <c r="R92" s="3"/>
    </row>
    <row r="93" spans="1:18" ht="15.75" customHeight="1" x14ac:dyDescent="0.25"/>
    <row r="94" spans="1:18" ht="15.75" customHeight="1" x14ac:dyDescent="0.25"/>
    <row r="95" spans="1:18" ht="26.25" customHeight="1" x14ac:dyDescent="0.4">
      <c r="A95" s="53"/>
      <c r="B95" s="103" t="s">
        <v>0</v>
      </c>
      <c r="C95" s="104"/>
      <c r="D95" s="104"/>
      <c r="E95" s="104"/>
      <c r="F95" s="104"/>
      <c r="G95" s="104"/>
      <c r="H95" s="104"/>
      <c r="I95" s="104"/>
      <c r="J95" s="104"/>
      <c r="K95" s="54" t="s">
        <v>33</v>
      </c>
      <c r="L95" s="54"/>
      <c r="M95" s="54"/>
      <c r="N95" s="50"/>
      <c r="O95" s="55"/>
      <c r="P95" s="50"/>
      <c r="Q95" s="50"/>
      <c r="R95" s="50"/>
    </row>
    <row r="96" spans="1:18" ht="20.25" customHeight="1" x14ac:dyDescent="0.25">
      <c r="A96" s="93" t="s">
        <v>2</v>
      </c>
      <c r="B96" s="94" t="s">
        <v>3</v>
      </c>
      <c r="C96" s="95"/>
      <c r="D96" s="95"/>
      <c r="E96" s="95"/>
      <c r="F96" s="95"/>
      <c r="G96" s="95"/>
      <c r="H96" s="95"/>
      <c r="I96" s="95"/>
      <c r="J96" s="102"/>
      <c r="K96" s="96" t="s">
        <v>4</v>
      </c>
      <c r="L96" s="92" t="s">
        <v>5</v>
      </c>
      <c r="M96" s="92" t="s">
        <v>6</v>
      </c>
      <c r="N96" s="98" t="s">
        <v>7</v>
      </c>
      <c r="O96" s="92" t="s">
        <v>8</v>
      </c>
      <c r="P96" s="90" t="s">
        <v>9</v>
      </c>
      <c r="Q96" s="90" t="s">
        <v>10</v>
      </c>
      <c r="R96" s="92" t="s">
        <v>11</v>
      </c>
    </row>
    <row r="97" spans="1:19" ht="15.75" customHeight="1" x14ac:dyDescent="0.25">
      <c r="A97" s="91"/>
      <c r="B97" s="5" t="s">
        <v>12</v>
      </c>
      <c r="C97" s="5" t="s">
        <v>13</v>
      </c>
      <c r="D97" s="5" t="s">
        <v>14</v>
      </c>
      <c r="E97" s="5" t="s">
        <v>15</v>
      </c>
      <c r="F97" s="5" t="s">
        <v>16</v>
      </c>
      <c r="G97" s="5" t="s">
        <v>17</v>
      </c>
      <c r="H97" s="5" t="s">
        <v>18</v>
      </c>
      <c r="I97" s="5" t="s">
        <v>19</v>
      </c>
      <c r="J97" s="5" t="s">
        <v>20</v>
      </c>
      <c r="K97" s="97"/>
      <c r="L97" s="91"/>
      <c r="M97" s="91"/>
      <c r="N97" s="91"/>
      <c r="O97" s="91"/>
      <c r="P97" s="91"/>
      <c r="Q97" s="91"/>
      <c r="R97" s="91"/>
    </row>
    <row r="98" spans="1:19" ht="15.75" customHeight="1" x14ac:dyDescent="0.25">
      <c r="A98" s="5">
        <v>1801</v>
      </c>
      <c r="B98" s="6">
        <v>13</v>
      </c>
      <c r="C98" s="56"/>
      <c r="D98" s="56"/>
      <c r="E98" s="56"/>
      <c r="F98" s="56"/>
      <c r="G98" s="56"/>
      <c r="H98" s="56"/>
      <c r="I98" s="56"/>
      <c r="J98" s="56"/>
      <c r="K98" s="57"/>
      <c r="L98" s="58"/>
      <c r="M98" s="59"/>
      <c r="N98" s="60"/>
      <c r="O98" s="61"/>
      <c r="P98" s="12">
        <f>B98</f>
        <v>13</v>
      </c>
      <c r="Q98" s="62"/>
      <c r="R98" s="61"/>
    </row>
    <row r="99" spans="1:19" ht="15.75" customHeight="1" x14ac:dyDescent="0.25">
      <c r="A99" s="5">
        <v>1802</v>
      </c>
      <c r="B99" s="56"/>
      <c r="C99" s="56">
        <v>5</v>
      </c>
      <c r="D99" s="56"/>
      <c r="E99" s="56"/>
      <c r="F99" s="56"/>
      <c r="G99" s="56"/>
      <c r="H99" s="56"/>
      <c r="I99" s="56"/>
      <c r="J99" s="56"/>
      <c r="K99" s="57"/>
      <c r="L99" s="63"/>
      <c r="M99" s="3"/>
      <c r="N99" s="64"/>
      <c r="O99" s="17">
        <f>IF(C99=0,"",C99/B98)</f>
        <v>0.38461538461538464</v>
      </c>
      <c r="P99" s="18">
        <v>6</v>
      </c>
      <c r="Q99" s="19">
        <f t="shared" ref="Q99:Q106" si="8">IF(P99=0,"",P99/P98)</f>
        <v>0.46153846153846156</v>
      </c>
      <c r="R99" s="19">
        <f t="shared" ref="R99:R106" si="9">IF(P99=0,"",100%-Q99)</f>
        <v>0.53846153846153844</v>
      </c>
    </row>
    <row r="100" spans="1:19" ht="15.75" customHeight="1" x14ac:dyDescent="0.25">
      <c r="A100" s="5">
        <v>1901</v>
      </c>
      <c r="B100" s="56"/>
      <c r="C100" s="56"/>
      <c r="D100" s="56">
        <v>5</v>
      </c>
      <c r="E100" s="56"/>
      <c r="F100" s="56"/>
      <c r="G100" s="56"/>
      <c r="H100" s="56"/>
      <c r="I100" s="56"/>
      <c r="J100" s="56"/>
      <c r="K100" s="57"/>
      <c r="L100" s="63"/>
      <c r="M100" s="3"/>
      <c r="N100" s="64"/>
      <c r="O100" s="17">
        <f>IF(D100=0,"",D100/C99)</f>
        <v>1</v>
      </c>
      <c r="P100" s="18">
        <v>5</v>
      </c>
      <c r="Q100" s="19">
        <f t="shared" si="8"/>
        <v>0.83333333333333337</v>
      </c>
      <c r="R100" s="19">
        <f t="shared" si="9"/>
        <v>0.16666666666666663</v>
      </c>
      <c r="S100" s="65">
        <f>P100/P98</f>
        <v>0.38461538461538464</v>
      </c>
    </row>
    <row r="101" spans="1:19" ht="15.75" customHeight="1" x14ac:dyDescent="0.25">
      <c r="A101" s="5">
        <v>1902</v>
      </c>
      <c r="B101" s="56"/>
      <c r="C101" s="56"/>
      <c r="D101" s="56"/>
      <c r="E101" s="56">
        <v>5</v>
      </c>
      <c r="F101" s="56"/>
      <c r="G101" s="56"/>
      <c r="H101" s="56"/>
      <c r="I101" s="56"/>
      <c r="J101" s="56"/>
      <c r="K101" s="57"/>
      <c r="L101" s="63"/>
      <c r="M101" s="3"/>
      <c r="N101" s="64"/>
      <c r="O101" s="17">
        <f>IF(E101=0,"",E101/D100)</f>
        <v>1</v>
      </c>
      <c r="P101" s="18">
        <v>5</v>
      </c>
      <c r="Q101" s="19">
        <f t="shared" si="8"/>
        <v>1</v>
      </c>
      <c r="R101" s="19">
        <f t="shared" si="9"/>
        <v>0</v>
      </c>
    </row>
    <row r="102" spans="1:19" ht="15.75" customHeight="1" x14ac:dyDescent="0.25">
      <c r="A102" s="5">
        <v>2001</v>
      </c>
      <c r="B102" s="56"/>
      <c r="C102" s="56"/>
      <c r="D102" s="56"/>
      <c r="E102" s="56"/>
      <c r="F102" s="56">
        <v>5</v>
      </c>
      <c r="G102" s="56"/>
      <c r="H102" s="56"/>
      <c r="I102" s="56"/>
      <c r="J102" s="56"/>
      <c r="K102" s="57"/>
      <c r="L102" s="63"/>
      <c r="M102" s="3"/>
      <c r="N102" s="64"/>
      <c r="O102" s="17">
        <f>IF(F102=0,"",F102/E101)</f>
        <v>1</v>
      </c>
      <c r="P102" s="18">
        <v>5</v>
      </c>
      <c r="Q102" s="19">
        <f t="shared" si="8"/>
        <v>1</v>
      </c>
      <c r="R102" s="19">
        <f t="shared" si="9"/>
        <v>0</v>
      </c>
    </row>
    <row r="103" spans="1:19" ht="15.75" customHeight="1" x14ac:dyDescent="0.25">
      <c r="A103" s="5">
        <v>2002</v>
      </c>
      <c r="B103" s="56"/>
      <c r="C103" s="56"/>
      <c r="D103" s="56"/>
      <c r="E103" s="56"/>
      <c r="F103" s="56"/>
      <c r="G103" s="56">
        <v>5</v>
      </c>
      <c r="H103" s="56"/>
      <c r="I103" s="56"/>
      <c r="J103" s="56"/>
      <c r="K103" s="57"/>
      <c r="L103" s="63"/>
      <c r="M103" s="3"/>
      <c r="N103" s="64"/>
      <c r="O103" s="17">
        <f>IF(G103=0,"",G103/F102)</f>
        <v>1</v>
      </c>
      <c r="P103" s="18">
        <v>5</v>
      </c>
      <c r="Q103" s="19">
        <f t="shared" si="8"/>
        <v>1</v>
      </c>
      <c r="R103" s="19">
        <f t="shared" si="9"/>
        <v>0</v>
      </c>
    </row>
    <row r="104" spans="1:19" ht="15.75" customHeight="1" x14ac:dyDescent="0.25">
      <c r="A104" s="5">
        <v>2101</v>
      </c>
      <c r="B104" s="56"/>
      <c r="C104" s="56"/>
      <c r="D104" s="56"/>
      <c r="E104" s="56"/>
      <c r="F104" s="56"/>
      <c r="G104" s="56"/>
      <c r="H104" s="56">
        <v>5</v>
      </c>
      <c r="I104" s="56"/>
      <c r="J104" s="56"/>
      <c r="K104" s="57"/>
      <c r="L104" s="63"/>
      <c r="M104" s="3"/>
      <c r="N104" s="64"/>
      <c r="O104" s="17">
        <f>IF(H104=0,"",H104/G103)</f>
        <v>1</v>
      </c>
      <c r="P104" s="18">
        <v>5</v>
      </c>
      <c r="Q104" s="19">
        <f t="shared" si="8"/>
        <v>1</v>
      </c>
      <c r="R104" s="19">
        <f t="shared" si="9"/>
        <v>0</v>
      </c>
    </row>
    <row r="105" spans="1:19" ht="15.75" customHeight="1" x14ac:dyDescent="0.25">
      <c r="A105" s="5">
        <v>2102</v>
      </c>
      <c r="B105" s="56"/>
      <c r="C105" s="56"/>
      <c r="D105" s="56"/>
      <c r="E105" s="56"/>
      <c r="F105" s="56"/>
      <c r="G105" s="56"/>
      <c r="H105" s="56"/>
      <c r="I105" s="56">
        <v>5</v>
      </c>
      <c r="J105" s="56"/>
      <c r="K105" s="57"/>
      <c r="L105" s="63"/>
      <c r="M105" s="3"/>
      <c r="N105" s="64"/>
      <c r="O105" s="17">
        <f>IF(I105=0,"",I105/H104)</f>
        <v>1</v>
      </c>
      <c r="P105" s="18">
        <v>5</v>
      </c>
      <c r="Q105" s="19">
        <f t="shared" si="8"/>
        <v>1</v>
      </c>
      <c r="R105" s="19">
        <f t="shared" si="9"/>
        <v>0</v>
      </c>
    </row>
    <row r="106" spans="1:19" ht="15.75" customHeight="1" x14ac:dyDescent="0.25">
      <c r="A106" s="5">
        <v>2201</v>
      </c>
      <c r="B106" s="56"/>
      <c r="C106" s="56"/>
      <c r="D106" s="56"/>
      <c r="E106" s="56"/>
      <c r="F106" s="56"/>
      <c r="G106" s="56"/>
      <c r="H106" s="56"/>
      <c r="I106" s="56"/>
      <c r="J106" s="56">
        <v>4</v>
      </c>
      <c r="K106" s="57">
        <v>4</v>
      </c>
      <c r="L106" s="63"/>
      <c r="M106" s="3"/>
      <c r="N106" s="64"/>
      <c r="O106" s="66">
        <f>IF(J106=0,"",J106/I105)</f>
        <v>0.8</v>
      </c>
      <c r="P106" s="18">
        <v>5</v>
      </c>
      <c r="Q106" s="67">
        <f t="shared" si="8"/>
        <v>1</v>
      </c>
      <c r="R106" s="67">
        <f t="shared" si="9"/>
        <v>0</v>
      </c>
    </row>
    <row r="107" spans="1:19" ht="15.75" customHeight="1" x14ac:dyDescent="0.25">
      <c r="A107" s="5">
        <v>2202</v>
      </c>
      <c r="B107" s="56"/>
      <c r="C107" s="56"/>
      <c r="D107" s="56"/>
      <c r="E107" s="56"/>
      <c r="F107" s="56"/>
      <c r="G107" s="56"/>
      <c r="H107" s="56"/>
      <c r="I107" s="56"/>
      <c r="J107" s="56">
        <v>1</v>
      </c>
      <c r="K107" s="68">
        <v>1</v>
      </c>
      <c r="L107" s="63"/>
      <c r="M107" s="3"/>
      <c r="N107" s="4"/>
      <c r="O107" s="69"/>
      <c r="P107" s="70">
        <v>1</v>
      </c>
      <c r="Q107" s="71"/>
      <c r="R107" s="72"/>
    </row>
    <row r="108" spans="1:19" ht="15.75" customHeight="1" x14ac:dyDescent="0.25">
      <c r="A108" s="5">
        <v>2301</v>
      </c>
      <c r="B108" s="56"/>
      <c r="C108" s="56"/>
      <c r="D108" s="56"/>
      <c r="E108" s="56"/>
      <c r="F108" s="56"/>
      <c r="G108" s="56"/>
      <c r="H108" s="56"/>
      <c r="I108" s="56"/>
      <c r="J108" s="56"/>
      <c r="K108" s="57"/>
      <c r="L108" s="63"/>
      <c r="M108" s="3"/>
      <c r="N108" s="4"/>
      <c r="O108" s="73"/>
      <c r="P108" s="74"/>
      <c r="Q108" s="75"/>
      <c r="R108" s="73"/>
    </row>
    <row r="109" spans="1:19" ht="15.75" customHeight="1" x14ac:dyDescent="0.25">
      <c r="A109" s="5">
        <v>2302</v>
      </c>
      <c r="B109" s="56"/>
      <c r="C109" s="56"/>
      <c r="D109" s="56"/>
      <c r="E109" s="56"/>
      <c r="F109" s="56"/>
      <c r="G109" s="56"/>
      <c r="H109" s="56"/>
      <c r="I109" s="56"/>
      <c r="J109" s="56"/>
      <c r="K109" s="57"/>
      <c r="L109" s="63"/>
      <c r="M109" s="3"/>
      <c r="N109" s="4"/>
      <c r="O109" s="73"/>
      <c r="P109" s="74"/>
      <c r="Q109" s="75"/>
      <c r="R109" s="73"/>
    </row>
    <row r="110" spans="1:19" ht="15.75" customHeight="1" x14ac:dyDescent="0.25">
      <c r="A110" s="5">
        <v>2401</v>
      </c>
      <c r="B110" s="56"/>
      <c r="C110" s="56"/>
      <c r="D110" s="56"/>
      <c r="E110" s="56"/>
      <c r="F110" s="56"/>
      <c r="G110" s="56"/>
      <c r="H110" s="56"/>
      <c r="I110" s="56"/>
      <c r="J110" s="56"/>
      <c r="K110" s="57"/>
      <c r="L110" s="63"/>
      <c r="M110" s="3"/>
      <c r="N110" s="4"/>
      <c r="O110" s="73"/>
      <c r="P110" s="74"/>
      <c r="Q110" s="75"/>
      <c r="R110" s="73"/>
    </row>
    <row r="111" spans="1:19" ht="15.75" customHeight="1" x14ac:dyDescent="0.25">
      <c r="A111" s="5">
        <v>2402</v>
      </c>
      <c r="B111" s="56"/>
      <c r="C111" s="56"/>
      <c r="D111" s="56"/>
      <c r="E111" s="56"/>
      <c r="F111" s="56"/>
      <c r="G111" s="56"/>
      <c r="H111" s="56"/>
      <c r="I111" s="56"/>
      <c r="J111" s="56"/>
      <c r="K111" s="57"/>
      <c r="L111" s="63"/>
      <c r="M111" s="3"/>
      <c r="N111" s="4"/>
      <c r="O111" s="3"/>
      <c r="P111" s="50"/>
      <c r="Q111" s="46"/>
      <c r="R111" s="73"/>
    </row>
    <row r="112" spans="1:19" ht="15.75" customHeight="1" x14ac:dyDescent="0.25">
      <c r="A112" s="5">
        <v>2501</v>
      </c>
      <c r="B112" s="56"/>
      <c r="C112" s="56"/>
      <c r="D112" s="56"/>
      <c r="E112" s="56"/>
      <c r="F112" s="56"/>
      <c r="G112" s="56"/>
      <c r="H112" s="56"/>
      <c r="I112" s="56"/>
      <c r="J112" s="56"/>
      <c r="K112" s="57"/>
      <c r="L112" s="63"/>
      <c r="M112" s="3"/>
      <c r="N112" s="4"/>
      <c r="O112" s="76" t="s">
        <v>21</v>
      </c>
      <c r="P112" s="29">
        <v>5</v>
      </c>
      <c r="Q112" s="30">
        <f>IF(SUM(K104:K107)=0,"",SUM(K104:K107))</f>
        <v>5</v>
      </c>
      <c r="R112" s="77" t="s">
        <v>4</v>
      </c>
    </row>
    <row r="113" spans="1:21" ht="15.75" customHeight="1" x14ac:dyDescent="0.25">
      <c r="A113" s="5">
        <v>2502</v>
      </c>
      <c r="B113" s="56"/>
      <c r="C113" s="56"/>
      <c r="D113" s="56"/>
      <c r="E113" s="56"/>
      <c r="F113" s="56"/>
      <c r="G113" s="56"/>
      <c r="H113" s="56"/>
      <c r="I113" s="56"/>
      <c r="J113" s="56"/>
      <c r="K113" s="57"/>
      <c r="L113" s="63"/>
      <c r="M113" s="3"/>
      <c r="N113" s="4"/>
      <c r="O113" s="78" t="s">
        <v>22</v>
      </c>
      <c r="P113" s="33">
        <f>IF(P112/B98=0,"",P112/B98)</f>
        <v>0.38461538461538464</v>
      </c>
      <c r="Q113" s="34">
        <f>IF(P112/Q112=0,"",P112/Q112)</f>
        <v>1</v>
      </c>
      <c r="R113" s="79" t="s">
        <v>23</v>
      </c>
    </row>
    <row r="114" spans="1:21" ht="15.75" customHeight="1" x14ac:dyDescent="0.25">
      <c r="A114" s="5">
        <v>2601</v>
      </c>
      <c r="B114" s="56"/>
      <c r="C114" s="56"/>
      <c r="D114" s="56"/>
      <c r="E114" s="56"/>
      <c r="F114" s="56"/>
      <c r="G114" s="56"/>
      <c r="H114" s="56"/>
      <c r="I114" s="56"/>
      <c r="J114" s="56"/>
      <c r="K114" s="57"/>
      <c r="L114" s="80"/>
      <c r="M114" s="81"/>
      <c r="N114" s="82"/>
      <c r="O114" s="39"/>
      <c r="P114" s="40"/>
      <c r="Q114" s="40"/>
      <c r="R114" s="41"/>
    </row>
    <row r="115" spans="1:21" ht="18" customHeight="1" x14ac:dyDescent="0.25">
      <c r="A115" s="42"/>
      <c r="B115" s="4"/>
      <c r="C115" s="4"/>
      <c r="D115" s="101" t="s">
        <v>24</v>
      </c>
      <c r="E115" s="95"/>
      <c r="F115" s="95"/>
      <c r="G115" s="95"/>
      <c r="H115" s="95"/>
      <c r="I115" s="95"/>
      <c r="J115" s="102"/>
      <c r="K115" s="43">
        <f>SUM(K98:K111)</f>
        <v>5</v>
      </c>
      <c r="L115" s="44">
        <f>IF(K106=0,"",K106/B98)</f>
        <v>0.30769230769230771</v>
      </c>
      <c r="M115" s="44">
        <f>IF(K115=0,"",K115/B98)</f>
        <v>0.38461538461538464</v>
      </c>
      <c r="N115" s="44">
        <f>IF(K106=0,"",M115-L115)</f>
        <v>7.6923076923076927E-2</v>
      </c>
      <c r="O115" s="3"/>
      <c r="P115" s="4"/>
      <c r="Q115" s="46"/>
      <c r="R115" s="3"/>
    </row>
    <row r="116" spans="1:21" ht="15.75" customHeight="1" x14ac:dyDescent="0.25"/>
    <row r="117" spans="1:21" ht="15.75" customHeight="1" x14ac:dyDescent="0.25"/>
    <row r="118" spans="1:21" ht="26.25" customHeight="1" x14ac:dyDescent="0.4">
      <c r="A118" s="53"/>
      <c r="B118" s="103" t="s">
        <v>0</v>
      </c>
      <c r="C118" s="104"/>
      <c r="D118" s="104"/>
      <c r="E118" s="104"/>
      <c r="F118" s="104"/>
      <c r="G118" s="104"/>
      <c r="H118" s="104"/>
      <c r="I118" s="104"/>
      <c r="J118" s="104"/>
      <c r="K118" s="54" t="s">
        <v>34</v>
      </c>
      <c r="L118" s="54"/>
      <c r="M118" s="54"/>
      <c r="N118" s="50"/>
      <c r="O118" s="55"/>
      <c r="P118" s="50"/>
      <c r="Q118" s="50"/>
      <c r="R118" s="50"/>
      <c r="U118" s="87">
        <f>AVERAGE(L115,L137)</f>
        <v>0.27505827505827507</v>
      </c>
    </row>
    <row r="119" spans="1:21" ht="20.25" customHeight="1" x14ac:dyDescent="0.25">
      <c r="A119" s="93" t="s">
        <v>2</v>
      </c>
      <c r="B119" s="94" t="s">
        <v>3</v>
      </c>
      <c r="C119" s="95"/>
      <c r="D119" s="95"/>
      <c r="E119" s="95"/>
      <c r="F119" s="95"/>
      <c r="G119" s="95"/>
      <c r="H119" s="95"/>
      <c r="I119" s="95"/>
      <c r="J119" s="102"/>
      <c r="K119" s="96" t="s">
        <v>4</v>
      </c>
      <c r="L119" s="92" t="s">
        <v>5</v>
      </c>
      <c r="M119" s="92" t="s">
        <v>6</v>
      </c>
      <c r="N119" s="98" t="s">
        <v>7</v>
      </c>
      <c r="O119" s="92" t="s">
        <v>8</v>
      </c>
      <c r="P119" s="90" t="s">
        <v>9</v>
      </c>
      <c r="Q119" s="90" t="s">
        <v>10</v>
      </c>
      <c r="R119" s="92" t="s">
        <v>11</v>
      </c>
    </row>
    <row r="120" spans="1:21" ht="15.75" customHeight="1" x14ac:dyDescent="0.25">
      <c r="A120" s="91"/>
      <c r="B120" s="5" t="s">
        <v>12</v>
      </c>
      <c r="C120" s="5" t="s">
        <v>13</v>
      </c>
      <c r="D120" s="5" t="s">
        <v>14</v>
      </c>
      <c r="E120" s="5" t="s">
        <v>15</v>
      </c>
      <c r="F120" s="5" t="s">
        <v>16</v>
      </c>
      <c r="G120" s="5" t="s">
        <v>17</v>
      </c>
      <c r="H120" s="5" t="s">
        <v>18</v>
      </c>
      <c r="I120" s="5" t="s">
        <v>19</v>
      </c>
      <c r="J120" s="5" t="s">
        <v>20</v>
      </c>
      <c r="K120" s="97"/>
      <c r="L120" s="91"/>
      <c r="M120" s="91"/>
      <c r="N120" s="91"/>
      <c r="O120" s="91"/>
      <c r="P120" s="91"/>
      <c r="Q120" s="91"/>
      <c r="R120" s="91"/>
    </row>
    <row r="121" spans="1:21" ht="15.75" customHeight="1" x14ac:dyDescent="0.25">
      <c r="A121" s="5">
        <v>1802</v>
      </c>
      <c r="B121" s="6">
        <v>33</v>
      </c>
      <c r="C121" s="56"/>
      <c r="D121" s="56"/>
      <c r="E121" s="56"/>
      <c r="F121" s="56"/>
      <c r="G121" s="56"/>
      <c r="H121" s="56"/>
      <c r="I121" s="56"/>
      <c r="J121" s="56"/>
      <c r="K121" s="57"/>
      <c r="L121" s="58"/>
      <c r="M121" s="59"/>
      <c r="N121" s="60"/>
      <c r="O121" s="61"/>
      <c r="P121" s="12">
        <f>B121</f>
        <v>33</v>
      </c>
      <c r="Q121" s="62"/>
      <c r="R121" s="61"/>
    </row>
    <row r="122" spans="1:21" ht="15.75" customHeight="1" x14ac:dyDescent="0.25">
      <c r="A122" s="5">
        <v>1901</v>
      </c>
      <c r="B122" s="56"/>
      <c r="C122" s="56">
        <v>25</v>
      </c>
      <c r="D122" s="56"/>
      <c r="E122" s="56"/>
      <c r="F122" s="56"/>
      <c r="G122" s="56"/>
      <c r="H122" s="56"/>
      <c r="I122" s="56"/>
      <c r="J122" s="56"/>
      <c r="K122" s="57"/>
      <c r="L122" s="63"/>
      <c r="M122" s="3"/>
      <c r="N122" s="64"/>
      <c r="O122" s="17">
        <f>IF(C122=0,"",C122/B121)</f>
        <v>0.75757575757575757</v>
      </c>
      <c r="P122" s="18">
        <v>25</v>
      </c>
      <c r="Q122" s="19">
        <f t="shared" ref="Q122:Q129" si="10">IF(P122=0,"",P122/P121)</f>
        <v>0.75757575757575757</v>
      </c>
      <c r="R122" s="19">
        <f t="shared" ref="R122:R129" si="11">IF(P122=0,"",100%-Q122)</f>
        <v>0.24242424242424243</v>
      </c>
    </row>
    <row r="123" spans="1:21" ht="15.75" customHeight="1" x14ac:dyDescent="0.25">
      <c r="A123" s="5">
        <v>1902</v>
      </c>
      <c r="B123" s="56"/>
      <c r="C123" s="56"/>
      <c r="D123" s="56">
        <v>19</v>
      </c>
      <c r="E123" s="56"/>
      <c r="F123" s="56"/>
      <c r="G123" s="56"/>
      <c r="H123" s="56"/>
      <c r="I123" s="56"/>
      <c r="J123" s="56"/>
      <c r="K123" s="57"/>
      <c r="L123" s="63"/>
      <c r="M123" s="3"/>
      <c r="N123" s="64"/>
      <c r="O123" s="17">
        <f>IF(D123=0,"",D123/C122)</f>
        <v>0.76</v>
      </c>
      <c r="P123" s="18">
        <v>21</v>
      </c>
      <c r="Q123" s="19">
        <f t="shared" si="10"/>
        <v>0.84</v>
      </c>
      <c r="R123" s="19">
        <f t="shared" si="11"/>
        <v>0.16000000000000003</v>
      </c>
      <c r="S123" s="65">
        <f>P123/P121</f>
        <v>0.63636363636363635</v>
      </c>
    </row>
    <row r="124" spans="1:21" ht="15.75" customHeight="1" x14ac:dyDescent="0.25">
      <c r="A124" s="5">
        <v>2001</v>
      </c>
      <c r="B124" s="56"/>
      <c r="C124" s="56"/>
      <c r="D124" s="56"/>
      <c r="E124" s="56">
        <v>12</v>
      </c>
      <c r="F124" s="56"/>
      <c r="G124" s="56"/>
      <c r="H124" s="56"/>
      <c r="I124" s="56"/>
      <c r="J124" s="56"/>
      <c r="K124" s="57"/>
      <c r="L124" s="63"/>
      <c r="M124" s="3"/>
      <c r="N124" s="64"/>
      <c r="O124" s="17">
        <f>IF(E124=0,"",E124/D123)</f>
        <v>0.63157894736842102</v>
      </c>
      <c r="P124" s="18">
        <v>13</v>
      </c>
      <c r="Q124" s="19">
        <f t="shared" si="10"/>
        <v>0.61904761904761907</v>
      </c>
      <c r="R124" s="19">
        <f t="shared" si="11"/>
        <v>0.38095238095238093</v>
      </c>
    </row>
    <row r="125" spans="1:21" ht="15.75" customHeight="1" x14ac:dyDescent="0.25">
      <c r="A125" s="5">
        <v>2002</v>
      </c>
      <c r="B125" s="56"/>
      <c r="C125" s="56"/>
      <c r="D125" s="56"/>
      <c r="E125" s="56"/>
      <c r="F125" s="56">
        <v>12</v>
      </c>
      <c r="G125" s="56"/>
      <c r="H125" s="56"/>
      <c r="I125" s="56"/>
      <c r="J125" s="56"/>
      <c r="K125" s="57"/>
      <c r="L125" s="63"/>
      <c r="M125" s="3"/>
      <c r="N125" s="64"/>
      <c r="O125" s="17">
        <f>IF(F125=0,"",F125/E124)</f>
        <v>1</v>
      </c>
      <c r="P125" s="18">
        <v>13</v>
      </c>
      <c r="Q125" s="19">
        <f t="shared" si="10"/>
        <v>1</v>
      </c>
      <c r="R125" s="19">
        <f t="shared" si="11"/>
        <v>0</v>
      </c>
    </row>
    <row r="126" spans="1:21" ht="15.75" customHeight="1" x14ac:dyDescent="0.25">
      <c r="A126" s="5">
        <v>2101</v>
      </c>
      <c r="B126" s="56"/>
      <c r="C126" s="56"/>
      <c r="D126" s="56"/>
      <c r="E126" s="56"/>
      <c r="F126" s="56"/>
      <c r="G126" s="56">
        <v>10</v>
      </c>
      <c r="H126" s="56"/>
      <c r="I126" s="56"/>
      <c r="J126" s="56"/>
      <c r="K126" s="57"/>
      <c r="L126" s="63"/>
      <c r="M126" s="3"/>
      <c r="N126" s="64"/>
      <c r="O126" s="17">
        <f>IF(G126=0,"",G126/F125)</f>
        <v>0.83333333333333337</v>
      </c>
      <c r="P126" s="18">
        <v>13</v>
      </c>
      <c r="Q126" s="19">
        <f t="shared" si="10"/>
        <v>1</v>
      </c>
      <c r="R126" s="19">
        <f t="shared" si="11"/>
        <v>0</v>
      </c>
    </row>
    <row r="127" spans="1:21" ht="15.75" customHeight="1" x14ac:dyDescent="0.25">
      <c r="A127" s="5">
        <v>2102</v>
      </c>
      <c r="B127" s="56"/>
      <c r="C127" s="56"/>
      <c r="D127" s="56"/>
      <c r="E127" s="56"/>
      <c r="F127" s="56"/>
      <c r="G127" s="56"/>
      <c r="H127" s="56">
        <v>10</v>
      </c>
      <c r="I127" s="56"/>
      <c r="J127" s="56"/>
      <c r="K127" s="57"/>
      <c r="L127" s="63"/>
      <c r="M127" s="3"/>
      <c r="N127" s="64"/>
      <c r="O127" s="17">
        <f>IF(H127=0,"",H127/G126)</f>
        <v>1</v>
      </c>
      <c r="P127" s="18">
        <v>13</v>
      </c>
      <c r="Q127" s="19">
        <f t="shared" si="10"/>
        <v>1</v>
      </c>
      <c r="R127" s="19">
        <f t="shared" si="11"/>
        <v>0</v>
      </c>
    </row>
    <row r="128" spans="1:21" ht="15.75" customHeight="1" x14ac:dyDescent="0.25">
      <c r="A128" s="5">
        <v>2201</v>
      </c>
      <c r="B128" s="56"/>
      <c r="C128" s="56"/>
      <c r="D128" s="56"/>
      <c r="E128" s="56"/>
      <c r="F128" s="56"/>
      <c r="G128" s="56"/>
      <c r="H128" s="56"/>
      <c r="I128" s="56">
        <v>10</v>
      </c>
      <c r="J128" s="56"/>
      <c r="K128" s="57"/>
      <c r="L128" s="63"/>
      <c r="M128" s="3"/>
      <c r="N128" s="64"/>
      <c r="O128" s="17">
        <f>IF(I128=0,"",I128/H127)</f>
        <v>1</v>
      </c>
      <c r="P128" s="18">
        <v>13</v>
      </c>
      <c r="Q128" s="19">
        <f t="shared" si="10"/>
        <v>1</v>
      </c>
      <c r="R128" s="19">
        <f t="shared" si="11"/>
        <v>0</v>
      </c>
    </row>
    <row r="129" spans="1:19" ht="15.75" customHeight="1" x14ac:dyDescent="0.25">
      <c r="A129" s="5">
        <v>2202</v>
      </c>
      <c r="B129" s="56"/>
      <c r="C129" s="56"/>
      <c r="D129" s="56"/>
      <c r="E129" s="56"/>
      <c r="F129" s="56"/>
      <c r="G129" s="56"/>
      <c r="H129" s="56"/>
      <c r="I129" s="56"/>
      <c r="J129" s="56">
        <v>8</v>
      </c>
      <c r="K129" s="68">
        <v>8</v>
      </c>
      <c r="L129" s="63"/>
      <c r="M129" s="3"/>
      <c r="N129" s="64"/>
      <c r="O129" s="66">
        <f>IF(J129=0,"",J129/I128)</f>
        <v>0.8</v>
      </c>
      <c r="P129" s="18">
        <v>13</v>
      </c>
      <c r="Q129" s="67">
        <f t="shared" si="10"/>
        <v>1</v>
      </c>
      <c r="R129" s="67">
        <f t="shared" si="11"/>
        <v>0</v>
      </c>
    </row>
    <row r="130" spans="1:19" ht="15.75" customHeight="1" x14ac:dyDescent="0.25">
      <c r="A130" s="5">
        <v>2301</v>
      </c>
      <c r="B130" s="56"/>
      <c r="C130" s="56"/>
      <c r="D130" s="56"/>
      <c r="E130" s="56"/>
      <c r="F130" s="56"/>
      <c r="G130" s="56"/>
      <c r="H130" s="56"/>
      <c r="I130" s="56"/>
      <c r="J130" s="56">
        <v>3</v>
      </c>
      <c r="K130" s="57">
        <v>2</v>
      </c>
      <c r="L130" s="63"/>
      <c r="M130" s="3"/>
      <c r="N130" s="4"/>
      <c r="O130" s="73"/>
      <c r="P130" s="74">
        <v>5</v>
      </c>
      <c r="Q130" s="75"/>
      <c r="R130" s="73"/>
    </row>
    <row r="131" spans="1:19" ht="15.75" customHeight="1" x14ac:dyDescent="0.25">
      <c r="A131" s="5">
        <v>2302</v>
      </c>
      <c r="B131" s="56"/>
      <c r="C131" s="56"/>
      <c r="D131" s="56"/>
      <c r="E131" s="56"/>
      <c r="F131" s="56"/>
      <c r="G131" s="56"/>
      <c r="H131" s="56"/>
      <c r="I131" s="56"/>
      <c r="J131" s="56">
        <v>1</v>
      </c>
      <c r="K131" s="57">
        <v>1</v>
      </c>
      <c r="L131" s="63"/>
      <c r="M131" s="3"/>
      <c r="N131" s="4"/>
      <c r="O131" s="73"/>
      <c r="P131" s="74">
        <v>3</v>
      </c>
      <c r="Q131" s="75"/>
      <c r="R131" s="73"/>
    </row>
    <row r="132" spans="1:19" ht="15.75" customHeight="1" x14ac:dyDescent="0.25">
      <c r="A132" s="5">
        <v>2401</v>
      </c>
      <c r="B132" s="56"/>
      <c r="C132" s="56"/>
      <c r="D132" s="56"/>
      <c r="E132" s="56"/>
      <c r="F132" s="56"/>
      <c r="G132" s="56"/>
      <c r="H132" s="56"/>
      <c r="I132" s="56"/>
      <c r="J132" s="56">
        <v>1</v>
      </c>
      <c r="K132" s="57"/>
      <c r="L132" s="63"/>
      <c r="M132" s="3"/>
      <c r="N132" s="4"/>
      <c r="O132" s="73"/>
      <c r="P132" s="74">
        <v>2</v>
      </c>
      <c r="Q132" s="75"/>
      <c r="R132" s="73"/>
    </row>
    <row r="133" spans="1:19" ht="15.75" customHeight="1" x14ac:dyDescent="0.25">
      <c r="A133" s="5">
        <v>2402</v>
      </c>
      <c r="B133" s="56"/>
      <c r="C133" s="56"/>
      <c r="D133" s="56"/>
      <c r="E133" s="56"/>
      <c r="F133" s="56"/>
      <c r="G133" s="56"/>
      <c r="H133" s="56"/>
      <c r="I133" s="56"/>
      <c r="J133" s="56"/>
      <c r="K133" s="57"/>
      <c r="L133" s="63"/>
      <c r="M133" s="3"/>
      <c r="N133" s="4"/>
      <c r="O133" s="3"/>
      <c r="P133" s="50"/>
      <c r="Q133" s="46"/>
      <c r="R133" s="73"/>
    </row>
    <row r="134" spans="1:19" ht="15.75" customHeight="1" x14ac:dyDescent="0.25">
      <c r="A134" s="5">
        <v>2501</v>
      </c>
      <c r="B134" s="56"/>
      <c r="C134" s="56"/>
      <c r="D134" s="56"/>
      <c r="E134" s="56"/>
      <c r="F134" s="56"/>
      <c r="G134" s="56"/>
      <c r="H134" s="56"/>
      <c r="I134" s="56"/>
      <c r="J134" s="56"/>
      <c r="K134" s="57"/>
      <c r="L134" s="63"/>
      <c r="M134" s="3"/>
      <c r="N134" s="4"/>
      <c r="O134" s="76" t="s">
        <v>21</v>
      </c>
      <c r="P134" s="29">
        <v>6</v>
      </c>
      <c r="Q134" s="30">
        <f>K137</f>
        <v>11</v>
      </c>
      <c r="R134" s="77" t="s">
        <v>4</v>
      </c>
    </row>
    <row r="135" spans="1:19" ht="15.75" customHeight="1" x14ac:dyDescent="0.25">
      <c r="A135" s="5">
        <v>2502</v>
      </c>
      <c r="B135" s="56"/>
      <c r="C135" s="56"/>
      <c r="D135" s="56"/>
      <c r="E135" s="56"/>
      <c r="F135" s="56"/>
      <c r="G135" s="56"/>
      <c r="H135" s="56"/>
      <c r="I135" s="56"/>
      <c r="J135" s="56"/>
      <c r="K135" s="57"/>
      <c r="L135" s="63"/>
      <c r="M135" s="3"/>
      <c r="N135" s="4"/>
      <c r="O135" s="78" t="s">
        <v>22</v>
      </c>
      <c r="P135" s="33">
        <f>IF(P134/B121=0,"",P134/B121)</f>
        <v>0.18181818181818182</v>
      </c>
      <c r="Q135" s="34">
        <f>IF(P134/Q134=0,"",P134/Q134)</f>
        <v>0.54545454545454541</v>
      </c>
      <c r="R135" s="79" t="s">
        <v>23</v>
      </c>
    </row>
    <row r="136" spans="1:19" ht="15.75" customHeight="1" x14ac:dyDescent="0.25">
      <c r="A136" s="5">
        <v>2601</v>
      </c>
      <c r="B136" s="56"/>
      <c r="C136" s="56"/>
      <c r="D136" s="56"/>
      <c r="E136" s="56"/>
      <c r="F136" s="56"/>
      <c r="G136" s="56"/>
      <c r="H136" s="56"/>
      <c r="I136" s="56"/>
      <c r="J136" s="56"/>
      <c r="K136" s="57"/>
      <c r="L136" s="80"/>
      <c r="M136" s="81"/>
      <c r="N136" s="82"/>
      <c r="O136" s="39"/>
      <c r="P136" s="40"/>
      <c r="Q136" s="40"/>
      <c r="R136" s="41"/>
    </row>
    <row r="137" spans="1:19" ht="18" customHeight="1" x14ac:dyDescent="0.25">
      <c r="A137" s="42"/>
      <c r="B137" s="4"/>
      <c r="C137" s="4"/>
      <c r="D137" s="101" t="s">
        <v>24</v>
      </c>
      <c r="E137" s="95"/>
      <c r="F137" s="95"/>
      <c r="G137" s="95"/>
      <c r="H137" s="95"/>
      <c r="I137" s="95"/>
      <c r="J137" s="102"/>
      <c r="K137" s="43">
        <f>SUM(K121:K133)</f>
        <v>11</v>
      </c>
      <c r="L137" s="44">
        <f>IF(K129=0,"",K129/B121)</f>
        <v>0.24242424242424243</v>
      </c>
      <c r="M137" s="44">
        <f>IF(K137=0,"",K137/B121)</f>
        <v>0.33333333333333331</v>
      </c>
      <c r="N137" s="44">
        <f>IF(K129=0,"",M137-L137)</f>
        <v>9.0909090909090884E-2</v>
      </c>
      <c r="O137" s="3"/>
      <c r="P137" s="4"/>
      <c r="Q137" s="46"/>
      <c r="R137" s="3"/>
    </row>
    <row r="138" spans="1:19" ht="15.75" customHeight="1" x14ac:dyDescent="0.25"/>
    <row r="139" spans="1:19" ht="15.75" customHeight="1" x14ac:dyDescent="0.25"/>
    <row r="140" spans="1:19" ht="26.25" customHeight="1" x14ac:dyDescent="0.4">
      <c r="B140" s="1" t="s">
        <v>0</v>
      </c>
      <c r="C140" s="1"/>
      <c r="D140" s="1"/>
      <c r="E140" s="1"/>
      <c r="F140" s="1"/>
      <c r="G140" s="1"/>
      <c r="H140" s="1"/>
      <c r="I140" s="1"/>
      <c r="K140" s="2"/>
      <c r="L140" s="2" t="s">
        <v>35</v>
      </c>
      <c r="M140" s="3"/>
      <c r="N140" s="3"/>
      <c r="O140" s="4"/>
      <c r="P140" s="3"/>
      <c r="Q140" s="4"/>
      <c r="R140" s="4"/>
      <c r="S140" s="4"/>
    </row>
    <row r="141" spans="1:19" ht="20.25" customHeight="1" x14ac:dyDescent="0.25">
      <c r="A141" s="93" t="s">
        <v>2</v>
      </c>
      <c r="B141" s="94" t="s">
        <v>3</v>
      </c>
      <c r="C141" s="95"/>
      <c r="D141" s="95"/>
      <c r="E141" s="95"/>
      <c r="F141" s="95"/>
      <c r="G141" s="95"/>
      <c r="H141" s="95"/>
      <c r="I141" s="95"/>
      <c r="J141" s="95"/>
      <c r="K141" s="96" t="s">
        <v>4</v>
      </c>
      <c r="L141" s="92" t="s">
        <v>5</v>
      </c>
      <c r="M141" s="92" t="s">
        <v>6</v>
      </c>
      <c r="N141" s="98" t="s">
        <v>7</v>
      </c>
      <c r="O141" s="92" t="s">
        <v>8</v>
      </c>
      <c r="P141" s="90" t="s">
        <v>9</v>
      </c>
      <c r="Q141" s="90" t="s">
        <v>10</v>
      </c>
      <c r="R141" s="92" t="s">
        <v>11</v>
      </c>
    </row>
    <row r="142" spans="1:19" ht="15.75" customHeight="1" x14ac:dyDescent="0.25">
      <c r="A142" s="91"/>
      <c r="B142" s="5" t="s">
        <v>12</v>
      </c>
      <c r="C142" s="5" t="s">
        <v>13</v>
      </c>
      <c r="D142" s="5" t="s">
        <v>14</v>
      </c>
      <c r="E142" s="5" t="s">
        <v>15</v>
      </c>
      <c r="F142" s="5" t="s">
        <v>16</v>
      </c>
      <c r="G142" s="5" t="s">
        <v>17</v>
      </c>
      <c r="H142" s="5" t="s">
        <v>18</v>
      </c>
      <c r="I142" s="5" t="s">
        <v>19</v>
      </c>
      <c r="J142" s="5" t="s">
        <v>20</v>
      </c>
      <c r="K142" s="97"/>
      <c r="L142" s="91"/>
      <c r="M142" s="91"/>
      <c r="N142" s="91"/>
      <c r="O142" s="91"/>
      <c r="P142" s="91"/>
      <c r="Q142" s="91"/>
      <c r="R142" s="91"/>
    </row>
    <row r="143" spans="1:19" ht="15.75" customHeight="1" x14ac:dyDescent="0.25">
      <c r="A143" s="5">
        <v>1901</v>
      </c>
      <c r="B143" s="6">
        <v>19</v>
      </c>
      <c r="C143" s="6"/>
      <c r="D143" s="6"/>
      <c r="E143" s="6"/>
      <c r="F143" s="6"/>
      <c r="G143" s="6"/>
      <c r="H143" s="6"/>
      <c r="I143" s="6"/>
      <c r="J143" s="6"/>
      <c r="K143" s="7"/>
      <c r="L143" s="8"/>
      <c r="M143" s="9"/>
      <c r="N143" s="10"/>
      <c r="O143" s="11"/>
      <c r="P143" s="12">
        <f>B143</f>
        <v>19</v>
      </c>
      <c r="Q143" s="13"/>
      <c r="R143" s="11"/>
    </row>
    <row r="144" spans="1:19" ht="15.75" customHeight="1" x14ac:dyDescent="0.25">
      <c r="A144" s="5">
        <v>1902</v>
      </c>
      <c r="B144" s="6"/>
      <c r="C144" s="6">
        <v>12</v>
      </c>
      <c r="D144" s="6"/>
      <c r="E144" s="6"/>
      <c r="F144" s="6"/>
      <c r="G144" s="6"/>
      <c r="H144" s="6"/>
      <c r="I144" s="6"/>
      <c r="J144" s="6"/>
      <c r="K144" s="7"/>
      <c r="L144" s="14"/>
      <c r="M144" s="15"/>
      <c r="N144" s="16"/>
      <c r="O144" s="17">
        <f>IF(C144=0,"",C144/B143)</f>
        <v>0.63157894736842102</v>
      </c>
      <c r="P144" s="18">
        <v>12</v>
      </c>
      <c r="Q144" s="19">
        <f t="shared" ref="Q144:Q151" si="12">IF(P144=0,"",P144/P143)</f>
        <v>0.63157894736842102</v>
      </c>
      <c r="R144" s="19">
        <f t="shared" ref="R144:R151" si="13">IF(P144=0,"",100%-Q144)</f>
        <v>0.36842105263157898</v>
      </c>
    </row>
    <row r="145" spans="1:19" ht="15.75" customHeight="1" x14ac:dyDescent="0.25">
      <c r="A145" s="5">
        <v>2001</v>
      </c>
      <c r="B145" s="6"/>
      <c r="C145" s="6"/>
      <c r="D145" s="6">
        <v>10</v>
      </c>
      <c r="E145" s="6"/>
      <c r="F145" s="6"/>
      <c r="G145" s="6"/>
      <c r="H145" s="6"/>
      <c r="I145" s="6"/>
      <c r="J145" s="6"/>
      <c r="K145" s="7"/>
      <c r="L145" s="14"/>
      <c r="M145" s="15"/>
      <c r="N145" s="16"/>
      <c r="O145" s="17">
        <f>IF(D145=0,"",D145/C144)</f>
        <v>0.83333333333333337</v>
      </c>
      <c r="P145" s="18">
        <v>12</v>
      </c>
      <c r="Q145" s="19">
        <f t="shared" si="12"/>
        <v>1</v>
      </c>
      <c r="R145" s="19">
        <f t="shared" si="13"/>
        <v>0</v>
      </c>
      <c r="S145" s="20">
        <f>P145/P143</f>
        <v>0.63157894736842102</v>
      </c>
    </row>
    <row r="146" spans="1:19" ht="15.75" customHeight="1" x14ac:dyDescent="0.25">
      <c r="A146" s="5">
        <v>2002</v>
      </c>
      <c r="B146" s="6"/>
      <c r="C146" s="6"/>
      <c r="D146" s="6"/>
      <c r="E146" s="6">
        <v>10</v>
      </c>
      <c r="F146" s="6"/>
      <c r="G146" s="6"/>
      <c r="H146" s="6"/>
      <c r="I146" s="6"/>
      <c r="J146" s="6"/>
      <c r="K146" s="7"/>
      <c r="L146" s="14"/>
      <c r="M146" s="15"/>
      <c r="N146" s="16"/>
      <c r="O146" s="17">
        <f>IF(E146=0,"",E146/D145)</f>
        <v>1</v>
      </c>
      <c r="P146" s="18">
        <v>11</v>
      </c>
      <c r="Q146" s="19">
        <f t="shared" si="12"/>
        <v>0.91666666666666663</v>
      </c>
      <c r="R146" s="19">
        <f t="shared" si="13"/>
        <v>8.333333333333337E-2</v>
      </c>
    </row>
    <row r="147" spans="1:19" ht="15.75" customHeight="1" x14ac:dyDescent="0.25">
      <c r="A147" s="5">
        <v>2101</v>
      </c>
      <c r="B147" s="6"/>
      <c r="C147" s="6"/>
      <c r="D147" s="6"/>
      <c r="E147" s="6"/>
      <c r="F147" s="6">
        <v>9</v>
      </c>
      <c r="G147" s="6"/>
      <c r="H147" s="6"/>
      <c r="I147" s="6"/>
      <c r="J147" s="6"/>
      <c r="K147" s="7"/>
      <c r="L147" s="14"/>
      <c r="M147" s="15"/>
      <c r="N147" s="16"/>
      <c r="O147" s="17">
        <f>IF(F147=0,"",F147/E146)</f>
        <v>0.9</v>
      </c>
      <c r="P147" s="18">
        <v>10</v>
      </c>
      <c r="Q147" s="19">
        <f t="shared" si="12"/>
        <v>0.90909090909090906</v>
      </c>
      <c r="R147" s="19">
        <f t="shared" si="13"/>
        <v>9.0909090909090939E-2</v>
      </c>
    </row>
    <row r="148" spans="1:19" ht="15.75" customHeight="1" x14ac:dyDescent="0.25">
      <c r="A148" s="5">
        <v>2102</v>
      </c>
      <c r="B148" s="6"/>
      <c r="C148" s="6"/>
      <c r="D148" s="6"/>
      <c r="E148" s="6"/>
      <c r="F148" s="6"/>
      <c r="G148" s="6">
        <v>8</v>
      </c>
      <c r="H148" s="6"/>
      <c r="I148" s="6"/>
      <c r="J148" s="6"/>
      <c r="K148" s="7"/>
      <c r="L148" s="14"/>
      <c r="M148" s="15"/>
      <c r="N148" s="16"/>
      <c r="O148" s="17">
        <f>IF(G148=0,"",G148/F147)</f>
        <v>0.88888888888888884</v>
      </c>
      <c r="P148" s="18">
        <v>9</v>
      </c>
      <c r="Q148" s="19">
        <f t="shared" si="12"/>
        <v>0.9</v>
      </c>
      <c r="R148" s="19">
        <f t="shared" si="13"/>
        <v>9.9999999999999978E-2</v>
      </c>
    </row>
    <row r="149" spans="1:19" ht="15.75" customHeight="1" x14ac:dyDescent="0.25">
      <c r="A149" s="5">
        <v>2201</v>
      </c>
      <c r="B149" s="6"/>
      <c r="C149" s="6"/>
      <c r="D149" s="6"/>
      <c r="E149" s="6"/>
      <c r="F149" s="6"/>
      <c r="G149" s="6"/>
      <c r="H149" s="6">
        <v>7</v>
      </c>
      <c r="I149" s="6"/>
      <c r="J149" s="6"/>
      <c r="K149" s="7"/>
      <c r="L149" s="14"/>
      <c r="M149" s="15"/>
      <c r="N149" s="16"/>
      <c r="O149" s="17">
        <f>IF(H149=0,"",H149/G148)</f>
        <v>0.875</v>
      </c>
      <c r="P149" s="18">
        <v>9</v>
      </c>
      <c r="Q149" s="19">
        <f t="shared" si="12"/>
        <v>1</v>
      </c>
      <c r="R149" s="19">
        <f t="shared" si="13"/>
        <v>0</v>
      </c>
    </row>
    <row r="150" spans="1:19" ht="15.75" customHeight="1" x14ac:dyDescent="0.25">
      <c r="A150" s="5">
        <v>2202</v>
      </c>
      <c r="B150" s="6"/>
      <c r="C150" s="6"/>
      <c r="D150" s="6"/>
      <c r="E150" s="6"/>
      <c r="F150" s="6"/>
      <c r="G150" s="6"/>
      <c r="H150" s="6"/>
      <c r="I150" s="6">
        <v>7</v>
      </c>
      <c r="J150" s="6"/>
      <c r="K150" s="7"/>
      <c r="L150" s="14"/>
      <c r="M150" s="15"/>
      <c r="N150" s="16"/>
      <c r="O150" s="17">
        <f>IF(I150=0,"",I150/H149)</f>
        <v>1</v>
      </c>
      <c r="P150" s="18">
        <v>9</v>
      </c>
      <c r="Q150" s="19">
        <f t="shared" si="12"/>
        <v>1</v>
      </c>
      <c r="R150" s="19">
        <f t="shared" si="13"/>
        <v>0</v>
      </c>
    </row>
    <row r="151" spans="1:19" ht="15.75" customHeight="1" x14ac:dyDescent="0.25">
      <c r="A151" s="5">
        <v>2301</v>
      </c>
      <c r="B151" s="6"/>
      <c r="C151" s="6"/>
      <c r="D151" s="6"/>
      <c r="E151" s="6"/>
      <c r="F151" s="6"/>
      <c r="G151" s="6"/>
      <c r="H151" s="6"/>
      <c r="I151" s="6"/>
      <c r="J151" s="6">
        <v>4</v>
      </c>
      <c r="K151" s="7">
        <v>4</v>
      </c>
      <c r="L151" s="14"/>
      <c r="M151" s="15"/>
      <c r="N151" s="16"/>
      <c r="O151" s="17">
        <f>IF(J151=0,"",J151/I150)</f>
        <v>0.5714285714285714</v>
      </c>
      <c r="P151" s="18">
        <v>9</v>
      </c>
      <c r="Q151" s="19">
        <f t="shared" si="12"/>
        <v>1</v>
      </c>
      <c r="R151" s="19">
        <f t="shared" si="13"/>
        <v>0</v>
      </c>
    </row>
    <row r="152" spans="1:19" ht="15.75" customHeight="1" x14ac:dyDescent="0.25">
      <c r="A152" s="5">
        <v>2302</v>
      </c>
      <c r="B152" s="6"/>
      <c r="C152" s="6"/>
      <c r="D152" s="6"/>
      <c r="E152" s="6"/>
      <c r="F152" s="6"/>
      <c r="G152" s="6"/>
      <c r="H152" s="6"/>
      <c r="I152" s="6"/>
      <c r="J152" s="6">
        <v>3</v>
      </c>
      <c r="K152" s="7">
        <v>3</v>
      </c>
      <c r="L152" s="14"/>
      <c r="M152" s="15"/>
      <c r="N152" s="21"/>
      <c r="O152" s="22"/>
      <c r="P152" s="23">
        <v>5</v>
      </c>
      <c r="Q152" s="24"/>
      <c r="R152" s="22"/>
    </row>
    <row r="153" spans="1:19" ht="15.75" customHeight="1" x14ac:dyDescent="0.25">
      <c r="A153" s="5">
        <v>2401</v>
      </c>
      <c r="B153" s="6"/>
      <c r="C153" s="6"/>
      <c r="D153" s="6"/>
      <c r="E153" s="6"/>
      <c r="F153" s="6"/>
      <c r="G153" s="6"/>
      <c r="H153" s="6"/>
      <c r="I153" s="6"/>
      <c r="J153" s="6">
        <v>1</v>
      </c>
      <c r="K153" s="7">
        <v>1</v>
      </c>
      <c r="L153" s="14"/>
      <c r="M153" s="15"/>
      <c r="N153" s="21"/>
      <c r="O153" s="25"/>
      <c r="P153" s="23">
        <v>2</v>
      </c>
      <c r="Q153" s="26"/>
      <c r="R153" s="25"/>
    </row>
    <row r="154" spans="1:19" ht="15.75" customHeight="1" x14ac:dyDescent="0.25">
      <c r="A154" s="5">
        <v>2402</v>
      </c>
      <c r="B154" s="6"/>
      <c r="C154" s="6"/>
      <c r="D154" s="6"/>
      <c r="E154" s="6"/>
      <c r="F154" s="6"/>
      <c r="G154" s="6"/>
      <c r="H154" s="6"/>
      <c r="I154" s="6"/>
      <c r="J154" s="6"/>
      <c r="K154" s="7"/>
      <c r="L154" s="14"/>
      <c r="M154" s="15"/>
      <c r="N154" s="21"/>
      <c r="O154" s="25"/>
      <c r="P154" s="23"/>
      <c r="Q154" s="26"/>
      <c r="R154" s="25"/>
    </row>
    <row r="155" spans="1:19" ht="15.75" customHeight="1" x14ac:dyDescent="0.25">
      <c r="A155" s="5">
        <v>2501</v>
      </c>
      <c r="B155" s="6"/>
      <c r="C155" s="6"/>
      <c r="D155" s="6"/>
      <c r="E155" s="6"/>
      <c r="F155" s="6"/>
      <c r="G155" s="6"/>
      <c r="H155" s="6"/>
      <c r="I155" s="6"/>
      <c r="J155" s="6"/>
      <c r="K155" s="7"/>
      <c r="L155" s="14"/>
      <c r="M155" s="15"/>
      <c r="N155" s="21"/>
      <c r="O155" s="15"/>
      <c r="P155" s="21"/>
      <c r="Q155" s="27"/>
      <c r="R155" s="25"/>
    </row>
    <row r="156" spans="1:19" ht="15.75" customHeight="1" x14ac:dyDescent="0.25">
      <c r="A156" s="5">
        <v>2502</v>
      </c>
      <c r="B156" s="6"/>
      <c r="C156" s="6"/>
      <c r="D156" s="6"/>
      <c r="E156" s="6"/>
      <c r="F156" s="6"/>
      <c r="G156" s="6"/>
      <c r="H156" s="6"/>
      <c r="I156" s="6"/>
      <c r="J156" s="6"/>
      <c r="K156" s="7"/>
      <c r="L156" s="14"/>
      <c r="M156" s="15"/>
      <c r="N156" s="21"/>
      <c r="O156" s="28" t="s">
        <v>21</v>
      </c>
      <c r="P156" s="29">
        <v>5</v>
      </c>
      <c r="Q156" s="30">
        <f>K159</f>
        <v>8</v>
      </c>
      <c r="R156" s="31" t="s">
        <v>4</v>
      </c>
    </row>
    <row r="157" spans="1:19" ht="15.75" customHeight="1" x14ac:dyDescent="0.25">
      <c r="A157" s="5">
        <v>2601</v>
      </c>
      <c r="B157" s="6"/>
      <c r="C157" s="6"/>
      <c r="D157" s="6"/>
      <c r="E157" s="6"/>
      <c r="F157" s="6"/>
      <c r="G157" s="6"/>
      <c r="H157" s="6"/>
      <c r="I157" s="6"/>
      <c r="J157" s="6"/>
      <c r="K157" s="7"/>
      <c r="L157" s="14"/>
      <c r="M157" s="15"/>
      <c r="N157" s="21"/>
      <c r="O157" s="32" t="s">
        <v>22</v>
      </c>
      <c r="P157" s="33">
        <f>IF(P156/B143=0,"",P156/B143)</f>
        <v>0.26315789473684209</v>
      </c>
      <c r="Q157" s="34">
        <f>IF(P156/Q156=0,"",P156/Q156)</f>
        <v>0.625</v>
      </c>
      <c r="R157" s="35" t="s">
        <v>23</v>
      </c>
    </row>
    <row r="158" spans="1:19" ht="15.75" customHeight="1" x14ac:dyDescent="0.25">
      <c r="A158" s="5">
        <v>2602</v>
      </c>
      <c r="B158" s="6"/>
      <c r="C158" s="6"/>
      <c r="D158" s="6"/>
      <c r="E158" s="6"/>
      <c r="F158" s="6"/>
      <c r="G158" s="6"/>
      <c r="H158" s="6"/>
      <c r="I158" s="6"/>
      <c r="J158" s="6"/>
      <c r="K158" s="7"/>
      <c r="L158" s="36"/>
      <c r="M158" s="37"/>
      <c r="N158" s="38"/>
      <c r="O158" s="39"/>
      <c r="P158" s="40"/>
      <c r="Q158" s="40"/>
      <c r="R158" s="41"/>
    </row>
    <row r="159" spans="1:19" ht="18" customHeight="1" x14ac:dyDescent="0.25">
      <c r="A159" s="42"/>
      <c r="B159" s="4"/>
      <c r="C159" s="4"/>
      <c r="D159" s="101" t="s">
        <v>24</v>
      </c>
      <c r="E159" s="95"/>
      <c r="F159" s="95"/>
      <c r="G159" s="95"/>
      <c r="H159" s="95"/>
      <c r="I159" s="95"/>
      <c r="J159" s="102"/>
      <c r="K159" s="43">
        <f>SUM(K146:K155)</f>
        <v>8</v>
      </c>
      <c r="L159" s="44">
        <f>IF(K151=0,"",K151/B143)</f>
        <v>0.21052631578947367</v>
      </c>
      <c r="M159" s="44">
        <f>IF(K159=0,"",K159/B143)</f>
        <v>0.42105263157894735</v>
      </c>
      <c r="N159" s="45">
        <f>IF(K151=0,"0%",M159-L159)</f>
        <v>0.21052631578947367</v>
      </c>
      <c r="O159" s="3"/>
      <c r="P159" s="4"/>
      <c r="Q159" s="46"/>
      <c r="R159" s="3"/>
    </row>
    <row r="160" spans="1:19" ht="15.75" customHeight="1" x14ac:dyDescent="0.25"/>
    <row r="161" spans="1:19" ht="15.75" customHeight="1" x14ac:dyDescent="0.25"/>
    <row r="162" spans="1:19" ht="26.25" customHeight="1" x14ac:dyDescent="0.4">
      <c r="B162" s="1" t="s">
        <v>0</v>
      </c>
      <c r="C162" s="1"/>
      <c r="D162" s="1"/>
      <c r="E162" s="1"/>
      <c r="F162" s="1"/>
      <c r="G162" s="1"/>
      <c r="H162" s="1"/>
      <c r="I162" s="1"/>
      <c r="K162" s="2"/>
      <c r="L162" s="2" t="s">
        <v>36</v>
      </c>
      <c r="M162" s="3"/>
      <c r="N162" s="3"/>
      <c r="O162" s="4"/>
      <c r="P162" s="3"/>
      <c r="Q162" s="4"/>
      <c r="R162" s="4"/>
      <c r="S162" s="4"/>
    </row>
    <row r="163" spans="1:19" ht="20.25" customHeight="1" x14ac:dyDescent="0.25">
      <c r="A163" s="93" t="s">
        <v>2</v>
      </c>
      <c r="B163" s="94" t="s">
        <v>3</v>
      </c>
      <c r="C163" s="95"/>
      <c r="D163" s="95"/>
      <c r="E163" s="95"/>
      <c r="F163" s="95"/>
      <c r="G163" s="95"/>
      <c r="H163" s="95"/>
      <c r="I163" s="95"/>
      <c r="J163" s="95"/>
      <c r="K163" s="96" t="s">
        <v>4</v>
      </c>
      <c r="L163" s="92" t="s">
        <v>5</v>
      </c>
      <c r="M163" s="92" t="s">
        <v>6</v>
      </c>
      <c r="N163" s="98" t="s">
        <v>7</v>
      </c>
      <c r="O163" s="92" t="s">
        <v>8</v>
      </c>
      <c r="P163" s="90" t="s">
        <v>9</v>
      </c>
      <c r="Q163" s="90" t="s">
        <v>10</v>
      </c>
      <c r="R163" s="92" t="s">
        <v>11</v>
      </c>
    </row>
    <row r="164" spans="1:19" ht="15.75" customHeight="1" x14ac:dyDescent="0.25">
      <c r="A164" s="91"/>
      <c r="B164" s="5" t="s">
        <v>12</v>
      </c>
      <c r="C164" s="5" t="s">
        <v>13</v>
      </c>
      <c r="D164" s="5" t="s">
        <v>14</v>
      </c>
      <c r="E164" s="5" t="s">
        <v>15</v>
      </c>
      <c r="F164" s="5" t="s">
        <v>16</v>
      </c>
      <c r="G164" s="5" t="s">
        <v>17</v>
      </c>
      <c r="H164" s="5" t="s">
        <v>18</v>
      </c>
      <c r="I164" s="5" t="s">
        <v>19</v>
      </c>
      <c r="J164" s="5" t="s">
        <v>20</v>
      </c>
      <c r="K164" s="97"/>
      <c r="L164" s="91"/>
      <c r="M164" s="91"/>
      <c r="N164" s="91"/>
      <c r="O164" s="91"/>
      <c r="P164" s="91"/>
      <c r="Q164" s="91"/>
      <c r="R164" s="91"/>
    </row>
    <row r="165" spans="1:19" ht="15.75" customHeight="1" x14ac:dyDescent="0.25">
      <c r="A165" s="5">
        <v>1902</v>
      </c>
      <c r="B165" s="6">
        <v>37</v>
      </c>
      <c r="C165" s="6"/>
      <c r="D165" s="6"/>
      <c r="E165" s="6"/>
      <c r="F165" s="6"/>
      <c r="G165" s="6"/>
      <c r="H165" s="6"/>
      <c r="I165" s="6"/>
      <c r="J165" s="6"/>
      <c r="K165" s="7"/>
      <c r="L165" s="8"/>
      <c r="M165" s="9"/>
      <c r="N165" s="10"/>
      <c r="O165" s="11"/>
      <c r="P165" s="12">
        <f>B165</f>
        <v>37</v>
      </c>
      <c r="Q165" s="13"/>
      <c r="R165" s="11"/>
    </row>
    <row r="166" spans="1:19" ht="15.75" customHeight="1" x14ac:dyDescent="0.25">
      <c r="A166" s="5">
        <v>2001</v>
      </c>
      <c r="B166" s="6"/>
      <c r="C166" s="6">
        <v>33</v>
      </c>
      <c r="D166" s="6"/>
      <c r="E166" s="6"/>
      <c r="F166" s="6"/>
      <c r="G166" s="6"/>
      <c r="H166" s="6"/>
      <c r="I166" s="6"/>
      <c r="J166" s="6"/>
      <c r="K166" s="7"/>
      <c r="L166" s="14"/>
      <c r="M166" s="15"/>
      <c r="N166" s="16"/>
      <c r="O166" s="17">
        <f>IF(C166=0,"",C166/B165)</f>
        <v>0.89189189189189189</v>
      </c>
      <c r="P166" s="18">
        <v>33</v>
      </c>
      <c r="Q166" s="19">
        <f t="shared" ref="Q166:Q173" si="14">IF(P166=0,"",P166/P165)</f>
        <v>0.89189189189189189</v>
      </c>
      <c r="R166" s="19">
        <f t="shared" ref="R166:R173" si="15">IF(P166=0,"",100%-Q166)</f>
        <v>0.10810810810810811</v>
      </c>
    </row>
    <row r="167" spans="1:19" ht="15.75" customHeight="1" x14ac:dyDescent="0.25">
      <c r="A167" s="5">
        <v>2002</v>
      </c>
      <c r="B167" s="6"/>
      <c r="C167" s="6"/>
      <c r="D167" s="6">
        <v>31</v>
      </c>
      <c r="E167" s="6"/>
      <c r="F167" s="6"/>
      <c r="G167" s="6"/>
      <c r="H167" s="6"/>
      <c r="I167" s="6"/>
      <c r="J167" s="6"/>
      <c r="K167" s="7"/>
      <c r="L167" s="14"/>
      <c r="M167" s="15"/>
      <c r="N167" s="16"/>
      <c r="O167" s="17">
        <f>IF(D167=0,"",D167/C166)</f>
        <v>0.93939393939393945</v>
      </c>
      <c r="P167" s="18">
        <v>31</v>
      </c>
      <c r="Q167" s="19">
        <f t="shared" si="14"/>
        <v>0.93939393939393945</v>
      </c>
      <c r="R167" s="19">
        <f t="shared" si="15"/>
        <v>6.0606060606060552E-2</v>
      </c>
      <c r="S167" s="20">
        <f>P167/P165</f>
        <v>0.83783783783783783</v>
      </c>
    </row>
    <row r="168" spans="1:19" ht="15.75" customHeight="1" x14ac:dyDescent="0.25">
      <c r="A168" s="5">
        <v>2101</v>
      </c>
      <c r="B168" s="6"/>
      <c r="C168" s="6"/>
      <c r="D168" s="6"/>
      <c r="E168" s="6">
        <v>27</v>
      </c>
      <c r="F168" s="6"/>
      <c r="G168" s="6"/>
      <c r="H168" s="6"/>
      <c r="I168" s="6"/>
      <c r="J168" s="6"/>
      <c r="K168" s="7"/>
      <c r="L168" s="14"/>
      <c r="M168" s="15"/>
      <c r="N168" s="16"/>
      <c r="O168" s="17">
        <f>IF(E168=0,"",E168/D167)</f>
        <v>0.87096774193548387</v>
      </c>
      <c r="P168" s="18">
        <v>30</v>
      </c>
      <c r="Q168" s="19">
        <f t="shared" si="14"/>
        <v>0.967741935483871</v>
      </c>
      <c r="R168" s="19">
        <f t="shared" si="15"/>
        <v>3.2258064516129004E-2</v>
      </c>
    </row>
    <row r="169" spans="1:19" ht="15.75" customHeight="1" x14ac:dyDescent="0.25">
      <c r="A169" s="5">
        <v>2102</v>
      </c>
      <c r="B169" s="6"/>
      <c r="C169" s="6"/>
      <c r="D169" s="6"/>
      <c r="E169" s="6"/>
      <c r="F169" s="6">
        <v>27</v>
      </c>
      <c r="G169" s="6"/>
      <c r="H169" s="6"/>
      <c r="I169" s="6"/>
      <c r="J169" s="6"/>
      <c r="K169" s="7"/>
      <c r="L169" s="14"/>
      <c r="M169" s="15"/>
      <c r="N169" s="16"/>
      <c r="O169" s="17">
        <f>IF(F169=0,"",F169/E168)</f>
        <v>1</v>
      </c>
      <c r="P169" s="18">
        <v>28</v>
      </c>
      <c r="Q169" s="19">
        <f t="shared" si="14"/>
        <v>0.93333333333333335</v>
      </c>
      <c r="R169" s="19">
        <f t="shared" si="15"/>
        <v>6.6666666666666652E-2</v>
      </c>
    </row>
    <row r="170" spans="1:19" ht="15.75" customHeight="1" x14ac:dyDescent="0.25">
      <c r="A170" s="5">
        <v>2201</v>
      </c>
      <c r="B170" s="6"/>
      <c r="C170" s="6"/>
      <c r="D170" s="6"/>
      <c r="E170" s="6"/>
      <c r="F170" s="6"/>
      <c r="G170" s="6">
        <v>26</v>
      </c>
      <c r="H170" s="6"/>
      <c r="I170" s="6"/>
      <c r="J170" s="6"/>
      <c r="K170" s="7"/>
      <c r="L170" s="14"/>
      <c r="M170" s="15"/>
      <c r="N170" s="16"/>
      <c r="O170" s="17">
        <f>IF(G170=0,"",G170/F169)</f>
        <v>0.96296296296296291</v>
      </c>
      <c r="P170" s="18">
        <v>27</v>
      </c>
      <c r="Q170" s="19">
        <f t="shared" si="14"/>
        <v>0.9642857142857143</v>
      </c>
      <c r="R170" s="19">
        <f t="shared" si="15"/>
        <v>3.5714285714285698E-2</v>
      </c>
    </row>
    <row r="171" spans="1:19" ht="15.75" customHeight="1" x14ac:dyDescent="0.25">
      <c r="A171" s="5">
        <v>2202</v>
      </c>
      <c r="B171" s="6"/>
      <c r="C171" s="6"/>
      <c r="D171" s="6"/>
      <c r="E171" s="6"/>
      <c r="F171" s="6"/>
      <c r="G171" s="6"/>
      <c r="H171" s="6">
        <v>26</v>
      </c>
      <c r="I171" s="6"/>
      <c r="J171" s="6"/>
      <c r="K171" s="7"/>
      <c r="L171" s="14"/>
      <c r="M171" s="15"/>
      <c r="N171" s="16"/>
      <c r="O171" s="17">
        <f>IF(H171=0,"",H171/G170)</f>
        <v>1</v>
      </c>
      <c r="P171" s="18">
        <v>27</v>
      </c>
      <c r="Q171" s="19">
        <f t="shared" si="14"/>
        <v>1</v>
      </c>
      <c r="R171" s="19">
        <f t="shared" si="15"/>
        <v>0</v>
      </c>
    </row>
    <row r="172" spans="1:19" ht="15.75" customHeight="1" x14ac:dyDescent="0.25">
      <c r="A172" s="5">
        <v>2301</v>
      </c>
      <c r="B172" s="6"/>
      <c r="C172" s="6"/>
      <c r="D172" s="6"/>
      <c r="E172" s="6"/>
      <c r="F172" s="6"/>
      <c r="G172" s="6"/>
      <c r="H172" s="6"/>
      <c r="I172" s="6">
        <v>20</v>
      </c>
      <c r="J172" s="6"/>
      <c r="K172" s="7"/>
      <c r="L172" s="14"/>
      <c r="M172" s="15"/>
      <c r="N172" s="16"/>
      <c r="O172" s="17">
        <f>IF(I172=0,"",I172/H171)</f>
        <v>0.76923076923076927</v>
      </c>
      <c r="P172" s="18">
        <v>27</v>
      </c>
      <c r="Q172" s="19">
        <f t="shared" si="14"/>
        <v>1</v>
      </c>
      <c r="R172" s="19">
        <f t="shared" si="15"/>
        <v>0</v>
      </c>
    </row>
    <row r="173" spans="1:19" ht="15.75" customHeight="1" x14ac:dyDescent="0.25">
      <c r="A173" s="5">
        <v>2302</v>
      </c>
      <c r="B173" s="6"/>
      <c r="C173" s="6"/>
      <c r="D173" s="6"/>
      <c r="E173" s="6"/>
      <c r="F173" s="6"/>
      <c r="G173" s="6"/>
      <c r="H173" s="6"/>
      <c r="I173" s="6"/>
      <c r="J173" s="6">
        <v>19</v>
      </c>
      <c r="K173" s="7">
        <v>14</v>
      </c>
      <c r="L173" s="14"/>
      <c r="M173" s="15"/>
      <c r="N173" s="16"/>
      <c r="O173" s="17">
        <f>IF(J173=0,"",J173/I172)</f>
        <v>0.95</v>
      </c>
      <c r="P173" s="18">
        <v>25</v>
      </c>
      <c r="Q173" s="19">
        <f t="shared" si="14"/>
        <v>0.92592592592592593</v>
      </c>
      <c r="R173" s="19">
        <f t="shared" si="15"/>
        <v>7.407407407407407E-2</v>
      </c>
    </row>
    <row r="174" spans="1:19" ht="15.75" customHeight="1" x14ac:dyDescent="0.25">
      <c r="A174" s="5">
        <v>2401</v>
      </c>
      <c r="B174" s="6"/>
      <c r="C174" s="6"/>
      <c r="D174" s="6"/>
      <c r="E174" s="6"/>
      <c r="F174" s="6"/>
      <c r="G174" s="6"/>
      <c r="H174" s="6"/>
      <c r="I174" s="6"/>
      <c r="J174" s="6">
        <v>2</v>
      </c>
      <c r="K174" s="7">
        <v>5</v>
      </c>
      <c r="L174" s="14"/>
      <c r="M174" s="15"/>
      <c r="N174" s="21"/>
      <c r="O174" s="22"/>
      <c r="P174" s="23">
        <v>10</v>
      </c>
      <c r="Q174" s="24"/>
      <c r="R174" s="22"/>
    </row>
    <row r="175" spans="1:19" ht="15.75" customHeight="1" x14ac:dyDescent="0.25">
      <c r="A175" s="5">
        <v>2402</v>
      </c>
      <c r="B175" s="6"/>
      <c r="C175" s="6"/>
      <c r="D175" s="6"/>
      <c r="E175" s="6"/>
      <c r="F175" s="6"/>
      <c r="G175" s="6"/>
      <c r="H175" s="6"/>
      <c r="I175" s="6"/>
      <c r="J175" s="6"/>
      <c r="K175" s="7"/>
      <c r="L175" s="14"/>
      <c r="M175" s="15"/>
      <c r="N175" s="21"/>
      <c r="O175" s="25"/>
      <c r="P175" s="23"/>
      <c r="Q175" s="26"/>
      <c r="R175" s="25"/>
    </row>
    <row r="176" spans="1:19" ht="15.75" customHeight="1" x14ac:dyDescent="0.25">
      <c r="A176" s="5">
        <v>2501</v>
      </c>
      <c r="B176" s="6"/>
      <c r="C176" s="6"/>
      <c r="D176" s="6"/>
      <c r="E176" s="6"/>
      <c r="F176" s="6"/>
      <c r="G176" s="6"/>
      <c r="H176" s="6"/>
      <c r="I176" s="6"/>
      <c r="J176" s="6"/>
      <c r="K176" s="7"/>
      <c r="L176" s="14"/>
      <c r="M176" s="15"/>
      <c r="N176" s="21"/>
      <c r="O176" s="25"/>
      <c r="P176" s="23"/>
      <c r="Q176" s="26"/>
      <c r="R176" s="25"/>
    </row>
    <row r="177" spans="1:19" ht="15.75" customHeight="1" x14ac:dyDescent="0.25">
      <c r="A177" s="5">
        <v>2502</v>
      </c>
      <c r="B177" s="6"/>
      <c r="C177" s="6"/>
      <c r="D177" s="6"/>
      <c r="E177" s="6"/>
      <c r="F177" s="6"/>
      <c r="G177" s="6"/>
      <c r="H177" s="6"/>
      <c r="I177" s="6"/>
      <c r="J177" s="6"/>
      <c r="K177" s="7"/>
      <c r="L177" s="14"/>
      <c r="M177" s="15"/>
      <c r="N177" s="21"/>
      <c r="O177" s="15"/>
      <c r="P177" s="21"/>
      <c r="Q177" s="27"/>
      <c r="R177" s="25"/>
    </row>
    <row r="178" spans="1:19" ht="15.75" customHeight="1" x14ac:dyDescent="0.25">
      <c r="A178" s="5">
        <v>2601</v>
      </c>
      <c r="B178" s="6"/>
      <c r="C178" s="6"/>
      <c r="D178" s="6"/>
      <c r="E178" s="6"/>
      <c r="F178" s="6"/>
      <c r="G178" s="6"/>
      <c r="H178" s="6"/>
      <c r="I178" s="6"/>
      <c r="J178" s="6"/>
      <c r="K178" s="7"/>
      <c r="L178" s="14"/>
      <c r="M178" s="15"/>
      <c r="N178" s="21"/>
      <c r="O178" s="28" t="s">
        <v>21</v>
      </c>
      <c r="P178" s="29">
        <v>2</v>
      </c>
      <c r="Q178" s="30">
        <f>IF(SUM(K167:K174)=0,"",SUM(K167:K174))</f>
        <v>19</v>
      </c>
      <c r="R178" s="31" t="s">
        <v>4</v>
      </c>
    </row>
    <row r="179" spans="1:19" ht="15.75" customHeight="1" x14ac:dyDescent="0.25">
      <c r="A179" s="5">
        <v>2602</v>
      </c>
      <c r="B179" s="6"/>
      <c r="C179" s="6"/>
      <c r="D179" s="6"/>
      <c r="E179" s="6"/>
      <c r="F179" s="6"/>
      <c r="G179" s="6"/>
      <c r="H179" s="6"/>
      <c r="I179" s="6"/>
      <c r="J179" s="6"/>
      <c r="K179" s="7"/>
      <c r="L179" s="14"/>
      <c r="M179" s="15"/>
      <c r="N179" s="21"/>
      <c r="O179" s="32" t="s">
        <v>22</v>
      </c>
      <c r="P179" s="33">
        <f>IF(P178/B165=0,"",P178/B165)</f>
        <v>5.4054054054054057E-2</v>
      </c>
      <c r="Q179" s="34">
        <f>IF(P178/Q178=0,"",P178/Q178)</f>
        <v>0.10526315789473684</v>
      </c>
      <c r="R179" s="35" t="s">
        <v>23</v>
      </c>
    </row>
    <row r="180" spans="1:19" ht="15.75" customHeight="1" x14ac:dyDescent="0.25">
      <c r="A180" s="5">
        <v>2701</v>
      </c>
      <c r="B180" s="6"/>
      <c r="C180" s="6"/>
      <c r="D180" s="6"/>
      <c r="E180" s="6"/>
      <c r="F180" s="6"/>
      <c r="G180" s="6"/>
      <c r="H180" s="6"/>
      <c r="I180" s="6"/>
      <c r="J180" s="6"/>
      <c r="K180" s="7"/>
      <c r="L180" s="36"/>
      <c r="M180" s="37"/>
      <c r="N180" s="38"/>
      <c r="O180" s="39"/>
      <c r="P180" s="40"/>
      <c r="Q180" s="40"/>
      <c r="R180" s="41"/>
    </row>
    <row r="181" spans="1:19" ht="18" customHeight="1" x14ac:dyDescent="0.25">
      <c r="A181" s="42"/>
      <c r="B181" s="4"/>
      <c r="C181" s="4"/>
      <c r="D181" s="101" t="s">
        <v>24</v>
      </c>
      <c r="E181" s="95"/>
      <c r="F181" s="95"/>
      <c r="G181" s="95"/>
      <c r="H181" s="95"/>
      <c r="I181" s="95"/>
      <c r="J181" s="102"/>
      <c r="K181" s="43">
        <f>SUM(K168:K177)</f>
        <v>19</v>
      </c>
      <c r="L181" s="44">
        <f>IF(K173=0,"",K173/B165)</f>
        <v>0.3783783783783784</v>
      </c>
      <c r="M181" s="44">
        <f>IF(K181=0,"",K181/B165)</f>
        <v>0.51351351351351349</v>
      </c>
      <c r="N181" s="45">
        <f>IF(K173=0,"0%",M181-L181)</f>
        <v>0.13513513513513509</v>
      </c>
      <c r="O181" s="3"/>
      <c r="P181" s="4"/>
      <c r="Q181" s="46"/>
      <c r="R181" s="3"/>
    </row>
    <row r="182" spans="1:19" ht="15.75" customHeight="1" x14ac:dyDescent="0.25"/>
    <row r="183" spans="1:19" ht="15.75" customHeight="1" x14ac:dyDescent="0.25"/>
    <row r="184" spans="1:19" ht="26.25" customHeight="1" x14ac:dyDescent="0.4">
      <c r="B184" s="1" t="s">
        <v>0</v>
      </c>
      <c r="C184" s="1"/>
      <c r="D184" s="1"/>
      <c r="E184" s="1"/>
      <c r="F184" s="1"/>
      <c r="G184" s="1"/>
      <c r="H184" s="1"/>
      <c r="I184" s="1"/>
      <c r="K184" s="2"/>
      <c r="L184" s="2" t="s">
        <v>37</v>
      </c>
      <c r="M184" s="3"/>
      <c r="N184" s="3"/>
      <c r="O184" s="4"/>
      <c r="P184" s="3"/>
      <c r="Q184" s="4"/>
      <c r="R184" s="4"/>
      <c r="S184" s="4"/>
    </row>
    <row r="185" spans="1:19" ht="20.25" customHeight="1" x14ac:dyDescent="0.25">
      <c r="A185" s="93" t="s">
        <v>2</v>
      </c>
      <c r="B185" s="94" t="s">
        <v>3</v>
      </c>
      <c r="C185" s="95"/>
      <c r="D185" s="95"/>
      <c r="E185" s="95"/>
      <c r="F185" s="95"/>
      <c r="G185" s="95"/>
      <c r="H185" s="95"/>
      <c r="I185" s="95"/>
      <c r="J185" s="95"/>
      <c r="K185" s="96" t="s">
        <v>4</v>
      </c>
      <c r="L185" s="92" t="s">
        <v>5</v>
      </c>
      <c r="M185" s="92" t="s">
        <v>6</v>
      </c>
      <c r="N185" s="98" t="s">
        <v>7</v>
      </c>
      <c r="O185" s="92" t="s">
        <v>8</v>
      </c>
      <c r="P185" s="90" t="s">
        <v>9</v>
      </c>
      <c r="Q185" s="90" t="s">
        <v>10</v>
      </c>
      <c r="R185" s="92" t="s">
        <v>11</v>
      </c>
    </row>
    <row r="186" spans="1:19" ht="15.75" customHeight="1" x14ac:dyDescent="0.25">
      <c r="A186" s="91"/>
      <c r="B186" s="5" t="s">
        <v>12</v>
      </c>
      <c r="C186" s="5" t="s">
        <v>13</v>
      </c>
      <c r="D186" s="5" t="s">
        <v>14</v>
      </c>
      <c r="E186" s="5" t="s">
        <v>15</v>
      </c>
      <c r="F186" s="5" t="s">
        <v>16</v>
      </c>
      <c r="G186" s="5" t="s">
        <v>17</v>
      </c>
      <c r="H186" s="5" t="s">
        <v>18</v>
      </c>
      <c r="I186" s="5" t="s">
        <v>19</v>
      </c>
      <c r="J186" s="5" t="s">
        <v>20</v>
      </c>
      <c r="K186" s="97"/>
      <c r="L186" s="91"/>
      <c r="M186" s="91"/>
      <c r="N186" s="91"/>
      <c r="O186" s="91"/>
      <c r="P186" s="91"/>
      <c r="Q186" s="91"/>
      <c r="R186" s="91"/>
    </row>
    <row r="187" spans="1:19" ht="15.75" customHeight="1" x14ac:dyDescent="0.25">
      <c r="A187" s="5">
        <v>2001</v>
      </c>
      <c r="B187" s="6">
        <v>19</v>
      </c>
      <c r="C187" s="6"/>
      <c r="D187" s="6"/>
      <c r="E187" s="6"/>
      <c r="F187" s="6"/>
      <c r="G187" s="6"/>
      <c r="H187" s="6"/>
      <c r="I187" s="6"/>
      <c r="J187" s="6"/>
      <c r="K187" s="7"/>
      <c r="L187" s="8"/>
      <c r="M187" s="9"/>
      <c r="N187" s="10"/>
      <c r="O187" s="11"/>
      <c r="P187" s="12">
        <f>B187</f>
        <v>19</v>
      </c>
      <c r="Q187" s="13"/>
      <c r="R187" s="11"/>
    </row>
    <row r="188" spans="1:19" ht="15.75" customHeight="1" x14ac:dyDescent="0.25">
      <c r="A188" s="5">
        <v>2002</v>
      </c>
      <c r="B188" s="6"/>
      <c r="C188" s="6">
        <v>16</v>
      </c>
      <c r="D188" s="6"/>
      <c r="E188" s="6"/>
      <c r="F188" s="6"/>
      <c r="G188" s="6"/>
      <c r="H188" s="6"/>
      <c r="I188" s="6"/>
      <c r="J188" s="6"/>
      <c r="K188" s="7"/>
      <c r="L188" s="14"/>
      <c r="M188" s="15"/>
      <c r="N188" s="16"/>
      <c r="O188" s="17">
        <f>IF(C188=0,"",C188/B187)</f>
        <v>0.84210526315789469</v>
      </c>
      <c r="P188" s="18">
        <v>16</v>
      </c>
      <c r="Q188" s="19">
        <f t="shared" ref="Q188:Q195" si="16">IF(P188=0,"",P188/P187)</f>
        <v>0.84210526315789469</v>
      </c>
      <c r="R188" s="19">
        <f t="shared" ref="R188:R195" si="17">IF(P188=0,"",100%-Q188)</f>
        <v>0.15789473684210531</v>
      </c>
    </row>
    <row r="189" spans="1:19" ht="15.75" customHeight="1" x14ac:dyDescent="0.25">
      <c r="A189" s="5">
        <v>2101</v>
      </c>
      <c r="B189" s="6"/>
      <c r="C189" s="6"/>
      <c r="D189" s="6">
        <v>12</v>
      </c>
      <c r="E189" s="6"/>
      <c r="F189" s="6"/>
      <c r="G189" s="6"/>
      <c r="H189" s="6"/>
      <c r="I189" s="6"/>
      <c r="J189" s="6"/>
      <c r="K189" s="7"/>
      <c r="L189" s="14"/>
      <c r="M189" s="15"/>
      <c r="N189" s="16"/>
      <c r="O189" s="17">
        <f>IF(D189=0,"",D189/C188)</f>
        <v>0.75</v>
      </c>
      <c r="P189" s="18">
        <v>15</v>
      </c>
      <c r="Q189" s="19">
        <f t="shared" si="16"/>
        <v>0.9375</v>
      </c>
      <c r="R189" s="19">
        <f t="shared" si="17"/>
        <v>6.25E-2</v>
      </c>
      <c r="S189" s="20">
        <f>P189/P187</f>
        <v>0.78947368421052633</v>
      </c>
    </row>
    <row r="190" spans="1:19" ht="15.75" customHeight="1" x14ac:dyDescent="0.25">
      <c r="A190" s="5">
        <v>2102</v>
      </c>
      <c r="B190" s="6"/>
      <c r="C190" s="6"/>
      <c r="D190" s="6"/>
      <c r="E190" s="6">
        <v>11</v>
      </c>
      <c r="F190" s="6"/>
      <c r="G190" s="6"/>
      <c r="H190" s="6"/>
      <c r="I190" s="6"/>
      <c r="J190" s="6"/>
      <c r="K190" s="7"/>
      <c r="L190" s="14"/>
      <c r="M190" s="15"/>
      <c r="N190" s="16"/>
      <c r="O190" s="17">
        <f>IF(E190=0,"",E190/D189)</f>
        <v>0.91666666666666663</v>
      </c>
      <c r="P190" s="18">
        <v>12</v>
      </c>
      <c r="Q190" s="19">
        <f t="shared" si="16"/>
        <v>0.8</v>
      </c>
      <c r="R190" s="19">
        <f t="shared" si="17"/>
        <v>0.19999999999999996</v>
      </c>
    </row>
    <row r="191" spans="1:19" ht="15.75" customHeight="1" x14ac:dyDescent="0.25">
      <c r="A191" s="5">
        <v>2201</v>
      </c>
      <c r="B191" s="6"/>
      <c r="C191" s="6"/>
      <c r="D191" s="6"/>
      <c r="E191" s="6"/>
      <c r="F191" s="6">
        <v>11</v>
      </c>
      <c r="G191" s="6"/>
      <c r="H191" s="6"/>
      <c r="I191" s="6"/>
      <c r="J191" s="6"/>
      <c r="K191" s="7"/>
      <c r="L191" s="14"/>
      <c r="M191" s="15"/>
      <c r="N191" s="16"/>
      <c r="O191" s="17">
        <f>IF(F191=0,"",F191/E190)</f>
        <v>1</v>
      </c>
      <c r="P191" s="18">
        <v>11</v>
      </c>
      <c r="Q191" s="19">
        <f t="shared" si="16"/>
        <v>0.91666666666666663</v>
      </c>
      <c r="R191" s="19">
        <f t="shared" si="17"/>
        <v>8.333333333333337E-2</v>
      </c>
    </row>
    <row r="192" spans="1:19" ht="15.75" customHeight="1" x14ac:dyDescent="0.25">
      <c r="A192" s="5">
        <v>2202</v>
      </c>
      <c r="B192" s="6"/>
      <c r="C192" s="6"/>
      <c r="D192" s="6"/>
      <c r="E192" s="6"/>
      <c r="F192" s="6"/>
      <c r="G192" s="6">
        <v>11</v>
      </c>
      <c r="H192" s="6"/>
      <c r="I192" s="6"/>
      <c r="J192" s="6"/>
      <c r="K192" s="7"/>
      <c r="L192" s="14"/>
      <c r="M192" s="15"/>
      <c r="N192" s="16"/>
      <c r="O192" s="17">
        <f>IF(G192=0,"",G192/F191)</f>
        <v>1</v>
      </c>
      <c r="P192" s="18">
        <v>11</v>
      </c>
      <c r="Q192" s="19">
        <f t="shared" si="16"/>
        <v>1</v>
      </c>
      <c r="R192" s="19">
        <f t="shared" si="17"/>
        <v>0</v>
      </c>
    </row>
    <row r="193" spans="1:19" ht="15.75" customHeight="1" x14ac:dyDescent="0.25">
      <c r="A193" s="5">
        <v>2301</v>
      </c>
      <c r="B193" s="6"/>
      <c r="C193" s="6"/>
      <c r="D193" s="6"/>
      <c r="E193" s="6"/>
      <c r="F193" s="6"/>
      <c r="G193" s="6"/>
      <c r="H193" s="6">
        <v>11</v>
      </c>
      <c r="I193" s="6"/>
      <c r="J193" s="6"/>
      <c r="K193" s="7"/>
      <c r="L193" s="14"/>
      <c r="M193" s="15"/>
      <c r="N193" s="16"/>
      <c r="O193" s="17">
        <f>IF(H193=0,"",H193/G192)</f>
        <v>1</v>
      </c>
      <c r="P193" s="18">
        <v>11</v>
      </c>
      <c r="Q193" s="19">
        <f t="shared" si="16"/>
        <v>1</v>
      </c>
      <c r="R193" s="19">
        <f t="shared" si="17"/>
        <v>0</v>
      </c>
    </row>
    <row r="194" spans="1:19" ht="15.75" customHeight="1" x14ac:dyDescent="0.25">
      <c r="A194" s="5">
        <v>2302</v>
      </c>
      <c r="B194" s="6"/>
      <c r="C194" s="6"/>
      <c r="D194" s="6"/>
      <c r="E194" s="6"/>
      <c r="F194" s="6"/>
      <c r="G194" s="6"/>
      <c r="H194" s="6"/>
      <c r="I194" s="6">
        <v>11</v>
      </c>
      <c r="J194" s="6"/>
      <c r="K194" s="7"/>
      <c r="L194" s="14"/>
      <c r="M194" s="15"/>
      <c r="N194" s="16"/>
      <c r="O194" s="17">
        <f>IF(I194=0,"",I194/H193)</f>
        <v>1</v>
      </c>
      <c r="P194" s="18">
        <v>11</v>
      </c>
      <c r="Q194" s="19">
        <f t="shared" si="16"/>
        <v>1</v>
      </c>
      <c r="R194" s="19">
        <f t="shared" si="17"/>
        <v>0</v>
      </c>
    </row>
    <row r="195" spans="1:19" ht="15.75" customHeight="1" x14ac:dyDescent="0.25">
      <c r="A195" s="5">
        <v>2401</v>
      </c>
      <c r="B195" s="6"/>
      <c r="C195" s="6"/>
      <c r="D195" s="6"/>
      <c r="E195" s="6"/>
      <c r="F195" s="6"/>
      <c r="G195" s="6"/>
      <c r="H195" s="6"/>
      <c r="I195" s="6"/>
      <c r="J195" s="6">
        <v>11</v>
      </c>
      <c r="K195" s="7"/>
      <c r="L195" s="14"/>
      <c r="M195" s="15"/>
      <c r="N195" s="16"/>
      <c r="O195" s="17">
        <f>IF(J195=0,"",J195/I194)</f>
        <v>1</v>
      </c>
      <c r="P195" s="18">
        <v>11</v>
      </c>
      <c r="Q195" s="19">
        <f t="shared" si="16"/>
        <v>1</v>
      </c>
      <c r="R195" s="19">
        <f t="shared" si="17"/>
        <v>0</v>
      </c>
    </row>
    <row r="196" spans="1:19" ht="15.75" customHeight="1" x14ac:dyDescent="0.25">
      <c r="A196" s="5">
        <v>2402</v>
      </c>
      <c r="B196" s="6"/>
      <c r="C196" s="6"/>
      <c r="D196" s="6"/>
      <c r="E196" s="6"/>
      <c r="F196" s="6"/>
      <c r="G196" s="6"/>
      <c r="H196" s="6"/>
      <c r="I196" s="6"/>
      <c r="J196" s="6"/>
      <c r="K196" s="7"/>
      <c r="L196" s="14"/>
      <c r="M196" s="15"/>
      <c r="N196" s="21"/>
      <c r="O196" s="22"/>
      <c r="P196" s="23"/>
      <c r="Q196" s="24"/>
      <c r="R196" s="22"/>
    </row>
    <row r="197" spans="1:19" ht="15.75" customHeight="1" x14ac:dyDescent="0.25">
      <c r="A197" s="5">
        <v>2501</v>
      </c>
      <c r="B197" s="6"/>
      <c r="C197" s="6"/>
      <c r="D197" s="6"/>
      <c r="E197" s="6"/>
      <c r="F197" s="6"/>
      <c r="G197" s="6"/>
      <c r="H197" s="6"/>
      <c r="I197" s="6"/>
      <c r="J197" s="6"/>
      <c r="K197" s="7"/>
      <c r="L197" s="14"/>
      <c r="M197" s="15"/>
      <c r="N197" s="21"/>
      <c r="O197" s="25"/>
      <c r="P197" s="23"/>
      <c r="Q197" s="26"/>
      <c r="R197" s="25"/>
    </row>
    <row r="198" spans="1:19" ht="15.75" customHeight="1" x14ac:dyDescent="0.25">
      <c r="A198" s="5">
        <v>2502</v>
      </c>
      <c r="B198" s="6"/>
      <c r="C198" s="6"/>
      <c r="D198" s="6"/>
      <c r="E198" s="6"/>
      <c r="F198" s="6"/>
      <c r="G198" s="6"/>
      <c r="H198" s="6"/>
      <c r="I198" s="6"/>
      <c r="J198" s="6"/>
      <c r="K198" s="7"/>
      <c r="L198" s="14"/>
      <c r="M198" s="15"/>
      <c r="N198" s="21"/>
      <c r="O198" s="25"/>
      <c r="P198" s="23"/>
      <c r="Q198" s="26"/>
      <c r="R198" s="25"/>
    </row>
    <row r="199" spans="1:19" ht="15.75" customHeight="1" x14ac:dyDescent="0.25">
      <c r="A199" s="5">
        <v>2601</v>
      </c>
      <c r="B199" s="6"/>
      <c r="C199" s="6"/>
      <c r="D199" s="6"/>
      <c r="E199" s="6"/>
      <c r="F199" s="6"/>
      <c r="G199" s="6"/>
      <c r="H199" s="6"/>
      <c r="I199" s="6"/>
      <c r="J199" s="6"/>
      <c r="K199" s="7"/>
      <c r="L199" s="14"/>
      <c r="M199" s="15"/>
      <c r="N199" s="21"/>
      <c r="O199" s="15"/>
      <c r="P199" s="21"/>
      <c r="Q199" s="27"/>
      <c r="R199" s="25"/>
    </row>
    <row r="200" spans="1:19" ht="15.75" customHeight="1" x14ac:dyDescent="0.25">
      <c r="A200" s="5">
        <v>2602</v>
      </c>
      <c r="B200" s="6"/>
      <c r="C200" s="6"/>
      <c r="D200" s="6"/>
      <c r="E200" s="6"/>
      <c r="F200" s="6"/>
      <c r="G200" s="6"/>
      <c r="H200" s="6"/>
      <c r="I200" s="6"/>
      <c r="J200" s="6"/>
      <c r="K200" s="7"/>
      <c r="L200" s="14"/>
      <c r="M200" s="15"/>
      <c r="N200" s="21"/>
      <c r="O200" s="28" t="s">
        <v>21</v>
      </c>
      <c r="P200" s="29"/>
      <c r="Q200" s="30" t="str">
        <f>IF(SUM(K189:K196)=0,"",SUM(K189:K196))</f>
        <v/>
      </c>
      <c r="R200" s="31" t="s">
        <v>4</v>
      </c>
    </row>
    <row r="201" spans="1:19" ht="15.75" customHeight="1" x14ac:dyDescent="0.25">
      <c r="A201" s="5">
        <v>2701</v>
      </c>
      <c r="B201" s="6"/>
      <c r="C201" s="6"/>
      <c r="D201" s="6"/>
      <c r="E201" s="6"/>
      <c r="F201" s="6"/>
      <c r="G201" s="6"/>
      <c r="H201" s="6"/>
      <c r="I201" s="6"/>
      <c r="J201" s="6"/>
      <c r="K201" s="7"/>
      <c r="L201" s="14"/>
      <c r="M201" s="15"/>
      <c r="N201" s="21"/>
      <c r="O201" s="32" t="s">
        <v>22</v>
      </c>
      <c r="P201" s="33" t="str">
        <f>IF(P200/B187=0,"",P200/B187)</f>
        <v/>
      </c>
      <c r="Q201" s="34" t="e">
        <f>IF(P200/Q200=0,"",P200/Q200)</f>
        <v>#VALUE!</v>
      </c>
      <c r="R201" s="35" t="s">
        <v>23</v>
      </c>
    </row>
    <row r="202" spans="1:19" ht="15.75" customHeight="1" x14ac:dyDescent="0.25">
      <c r="A202" s="5">
        <v>2702</v>
      </c>
      <c r="B202" s="6"/>
      <c r="C202" s="6"/>
      <c r="D202" s="6"/>
      <c r="E202" s="6"/>
      <c r="F202" s="6"/>
      <c r="G202" s="6"/>
      <c r="H202" s="6"/>
      <c r="I202" s="6"/>
      <c r="J202" s="6"/>
      <c r="K202" s="7"/>
      <c r="L202" s="36"/>
      <c r="M202" s="37"/>
      <c r="N202" s="38"/>
      <c r="O202" s="39"/>
      <c r="P202" s="40"/>
      <c r="Q202" s="40"/>
      <c r="R202" s="41"/>
    </row>
    <row r="203" spans="1:19" ht="18" customHeight="1" x14ac:dyDescent="0.25">
      <c r="A203" s="42"/>
      <c r="B203" s="4"/>
      <c r="C203" s="4"/>
      <c r="D203" s="101" t="s">
        <v>24</v>
      </c>
      <c r="E203" s="95"/>
      <c r="F203" s="95"/>
      <c r="G203" s="95"/>
      <c r="H203" s="95"/>
      <c r="I203" s="95"/>
      <c r="J203" s="102"/>
      <c r="K203" s="43">
        <f>SUM(K190:K199)</f>
        <v>0</v>
      </c>
      <c r="L203" s="44" t="str">
        <f>IF(K195=0,"",K195/B187)</f>
        <v/>
      </c>
      <c r="M203" s="44" t="str">
        <f>IF(K203=0,"",K203/B187)</f>
        <v/>
      </c>
      <c r="N203" s="45" t="str">
        <f>IF(K195=0,"0%",M203-L203)</f>
        <v>0%</v>
      </c>
      <c r="O203" s="3"/>
      <c r="P203" s="4"/>
      <c r="Q203" s="46"/>
      <c r="R203" s="3"/>
    </row>
    <row r="204" spans="1:19" ht="15.75" customHeight="1" x14ac:dyDescent="0.25"/>
    <row r="205" spans="1:19" ht="15.75" customHeight="1" x14ac:dyDescent="0.25"/>
    <row r="206" spans="1:19" ht="26.25" customHeight="1" x14ac:dyDescent="0.4">
      <c r="B206" s="1" t="s">
        <v>0</v>
      </c>
      <c r="C206" s="1"/>
      <c r="D206" s="1"/>
      <c r="E206" s="1"/>
      <c r="F206" s="1"/>
      <c r="G206" s="1"/>
      <c r="H206" s="1"/>
      <c r="I206" s="1"/>
      <c r="K206" s="2"/>
      <c r="L206" s="2" t="s">
        <v>38</v>
      </c>
      <c r="M206" s="3"/>
      <c r="N206" s="3"/>
      <c r="O206" s="4"/>
      <c r="P206" s="3"/>
      <c r="Q206" s="4"/>
      <c r="R206" s="4"/>
      <c r="S206" s="4"/>
    </row>
    <row r="207" spans="1:19" ht="20.25" customHeight="1" x14ac:dyDescent="0.25">
      <c r="A207" s="93" t="s">
        <v>2</v>
      </c>
      <c r="B207" s="94" t="s">
        <v>3</v>
      </c>
      <c r="C207" s="95"/>
      <c r="D207" s="95"/>
      <c r="E207" s="95"/>
      <c r="F207" s="95"/>
      <c r="G207" s="95"/>
      <c r="H207" s="95"/>
      <c r="I207" s="95"/>
      <c r="J207" s="95"/>
      <c r="K207" s="96" t="s">
        <v>4</v>
      </c>
      <c r="L207" s="92" t="s">
        <v>5</v>
      </c>
      <c r="M207" s="92" t="s">
        <v>6</v>
      </c>
      <c r="N207" s="98" t="s">
        <v>7</v>
      </c>
      <c r="O207" s="92" t="s">
        <v>8</v>
      </c>
      <c r="P207" s="90" t="s">
        <v>9</v>
      </c>
      <c r="Q207" s="90" t="s">
        <v>10</v>
      </c>
      <c r="R207" s="92" t="s">
        <v>11</v>
      </c>
    </row>
    <row r="208" spans="1:19" ht="15.75" customHeight="1" x14ac:dyDescent="0.25">
      <c r="A208" s="91"/>
      <c r="B208" s="5" t="s">
        <v>12</v>
      </c>
      <c r="C208" s="5" t="s">
        <v>13</v>
      </c>
      <c r="D208" s="5" t="s">
        <v>14</v>
      </c>
      <c r="E208" s="5" t="s">
        <v>15</v>
      </c>
      <c r="F208" s="5" t="s">
        <v>16</v>
      </c>
      <c r="G208" s="5" t="s">
        <v>17</v>
      </c>
      <c r="H208" s="5" t="s">
        <v>18</v>
      </c>
      <c r="I208" s="5" t="s">
        <v>19</v>
      </c>
      <c r="J208" s="5" t="s">
        <v>20</v>
      </c>
      <c r="K208" s="97"/>
      <c r="L208" s="91"/>
      <c r="M208" s="91"/>
      <c r="N208" s="91"/>
      <c r="O208" s="91"/>
      <c r="P208" s="91"/>
      <c r="Q208" s="91"/>
      <c r="R208" s="91"/>
    </row>
    <row r="209" spans="1:19" ht="15.75" customHeight="1" x14ac:dyDescent="0.25">
      <c r="A209" s="5">
        <v>2002</v>
      </c>
      <c r="B209" s="6">
        <v>31</v>
      </c>
      <c r="C209" s="6"/>
      <c r="D209" s="6"/>
      <c r="E209" s="6"/>
      <c r="F209" s="6"/>
      <c r="G209" s="6"/>
      <c r="H209" s="6"/>
      <c r="I209" s="6"/>
      <c r="J209" s="6"/>
      <c r="K209" s="7"/>
      <c r="L209" s="8"/>
      <c r="M209" s="9"/>
      <c r="N209" s="10"/>
      <c r="O209" s="11"/>
      <c r="P209" s="12">
        <f>B209</f>
        <v>31</v>
      </c>
      <c r="Q209" s="13"/>
      <c r="R209" s="11"/>
    </row>
    <row r="210" spans="1:19" ht="15.75" customHeight="1" x14ac:dyDescent="0.25">
      <c r="A210" s="5">
        <v>2101</v>
      </c>
      <c r="B210" s="6"/>
      <c r="C210" s="6">
        <v>21</v>
      </c>
      <c r="D210" s="6"/>
      <c r="E210" s="6"/>
      <c r="F210" s="6"/>
      <c r="G210" s="6"/>
      <c r="H210" s="6"/>
      <c r="I210" s="6"/>
      <c r="J210" s="6"/>
      <c r="K210" s="7"/>
      <c r="L210" s="14"/>
      <c r="M210" s="15"/>
      <c r="N210" s="16"/>
      <c r="O210" s="17">
        <f>IF(C210=0,"",C210/B209)</f>
        <v>0.67741935483870963</v>
      </c>
      <c r="P210" s="18">
        <v>21</v>
      </c>
      <c r="Q210" s="19">
        <f t="shared" ref="Q210:Q217" si="18">IF(P210=0,"",P210/P209)</f>
        <v>0.67741935483870963</v>
      </c>
      <c r="R210" s="19">
        <f t="shared" ref="R210:R217" si="19">IF(P210=0,"",100%-Q210)</f>
        <v>0.32258064516129037</v>
      </c>
    </row>
    <row r="211" spans="1:19" ht="15.75" customHeight="1" x14ac:dyDescent="0.25">
      <c r="A211" s="5">
        <v>2102</v>
      </c>
      <c r="B211" s="6"/>
      <c r="C211" s="6"/>
      <c r="D211" s="6">
        <v>17</v>
      </c>
      <c r="E211" s="6"/>
      <c r="F211" s="6"/>
      <c r="G211" s="6"/>
      <c r="H211" s="6"/>
      <c r="I211" s="6"/>
      <c r="J211" s="6"/>
      <c r="K211" s="7"/>
      <c r="L211" s="14"/>
      <c r="M211" s="15"/>
      <c r="N211" s="16"/>
      <c r="O211" s="17">
        <f>IF(D211=0,"",D211/C210)</f>
        <v>0.80952380952380953</v>
      </c>
      <c r="P211" s="18">
        <v>20</v>
      </c>
      <c r="Q211" s="19">
        <f t="shared" si="18"/>
        <v>0.95238095238095233</v>
      </c>
      <c r="R211" s="19">
        <f t="shared" si="19"/>
        <v>4.7619047619047672E-2</v>
      </c>
      <c r="S211" s="20">
        <f>P211/P209</f>
        <v>0.64516129032258063</v>
      </c>
    </row>
    <row r="212" spans="1:19" ht="15.75" customHeight="1" x14ac:dyDescent="0.25">
      <c r="A212" s="5">
        <v>2201</v>
      </c>
      <c r="B212" s="6"/>
      <c r="C212" s="6"/>
      <c r="D212" s="6"/>
      <c r="E212" s="6">
        <v>16</v>
      </c>
      <c r="F212" s="6"/>
      <c r="G212" s="6"/>
      <c r="H212" s="6"/>
      <c r="I212" s="6"/>
      <c r="J212" s="6"/>
      <c r="K212" s="7"/>
      <c r="L212" s="14"/>
      <c r="M212" s="15"/>
      <c r="N212" s="16"/>
      <c r="O212" s="17">
        <f>IF(E212=0,"",E212/D211)</f>
        <v>0.94117647058823528</v>
      </c>
      <c r="P212" s="18">
        <v>19</v>
      </c>
      <c r="Q212" s="19">
        <f t="shared" si="18"/>
        <v>0.95</v>
      </c>
      <c r="R212" s="19">
        <f t="shared" si="19"/>
        <v>5.0000000000000044E-2</v>
      </c>
    </row>
    <row r="213" spans="1:19" ht="15.75" customHeight="1" x14ac:dyDescent="0.25">
      <c r="A213" s="5">
        <v>2202</v>
      </c>
      <c r="B213" s="6"/>
      <c r="C213" s="6"/>
      <c r="D213" s="6"/>
      <c r="E213" s="6"/>
      <c r="F213" s="6">
        <v>17</v>
      </c>
      <c r="G213" s="6"/>
      <c r="H213" s="6"/>
      <c r="I213" s="6"/>
      <c r="J213" s="6"/>
      <c r="K213" s="7"/>
      <c r="L213" s="14"/>
      <c r="M213" s="15"/>
      <c r="N213" s="16"/>
      <c r="O213" s="17">
        <f>IF(F213=0,"",F213/E212)</f>
        <v>1.0625</v>
      </c>
      <c r="P213" s="18">
        <v>18</v>
      </c>
      <c r="Q213" s="19">
        <f t="shared" si="18"/>
        <v>0.94736842105263153</v>
      </c>
      <c r="R213" s="19">
        <f t="shared" si="19"/>
        <v>5.2631578947368474E-2</v>
      </c>
    </row>
    <row r="214" spans="1:19" ht="15.75" customHeight="1" x14ac:dyDescent="0.25">
      <c r="A214" s="5">
        <v>2301</v>
      </c>
      <c r="B214" s="6"/>
      <c r="C214" s="6"/>
      <c r="D214" s="6"/>
      <c r="E214" s="6"/>
      <c r="F214" s="6"/>
      <c r="G214" s="6">
        <v>16</v>
      </c>
      <c r="H214" s="6"/>
      <c r="I214" s="6"/>
      <c r="J214" s="6"/>
      <c r="K214" s="7"/>
      <c r="L214" s="14"/>
      <c r="M214" s="15"/>
      <c r="N214" s="16"/>
      <c r="O214" s="17">
        <f>IF(G214=0,"",G214/F213)</f>
        <v>0.94117647058823528</v>
      </c>
      <c r="P214" s="18">
        <v>18</v>
      </c>
      <c r="Q214" s="19">
        <f t="shared" si="18"/>
        <v>1</v>
      </c>
      <c r="R214" s="19">
        <f t="shared" si="19"/>
        <v>0</v>
      </c>
    </row>
    <row r="215" spans="1:19" ht="15.75" customHeight="1" x14ac:dyDescent="0.25">
      <c r="A215" s="5">
        <v>2302</v>
      </c>
      <c r="B215" s="6"/>
      <c r="C215" s="6"/>
      <c r="D215" s="6"/>
      <c r="E215" s="6"/>
      <c r="F215" s="6"/>
      <c r="G215" s="6"/>
      <c r="H215" s="6">
        <v>16</v>
      </c>
      <c r="I215" s="6"/>
      <c r="J215" s="6"/>
      <c r="K215" s="7"/>
      <c r="L215" s="14"/>
      <c r="M215" s="15"/>
      <c r="N215" s="16"/>
      <c r="O215" s="17">
        <f>IF(H215=0,"",H215/G214)</f>
        <v>1</v>
      </c>
      <c r="P215" s="18">
        <v>17</v>
      </c>
      <c r="Q215" s="19">
        <f t="shared" si="18"/>
        <v>0.94444444444444442</v>
      </c>
      <c r="R215" s="19">
        <f t="shared" si="19"/>
        <v>5.555555555555558E-2</v>
      </c>
    </row>
    <row r="216" spans="1:19" ht="15.75" customHeight="1" x14ac:dyDescent="0.25">
      <c r="A216" s="5">
        <v>2401</v>
      </c>
      <c r="B216" s="6"/>
      <c r="C216" s="6"/>
      <c r="D216" s="6"/>
      <c r="E216" s="6"/>
      <c r="F216" s="6"/>
      <c r="G216" s="6"/>
      <c r="H216" s="6"/>
      <c r="I216" s="6">
        <v>16</v>
      </c>
      <c r="J216" s="6"/>
      <c r="K216" s="7"/>
      <c r="L216" s="14"/>
      <c r="M216" s="15"/>
      <c r="N216" s="16"/>
      <c r="O216" s="17">
        <f>IF(I216=0,"",I216/H215)</f>
        <v>1</v>
      </c>
      <c r="P216" s="18">
        <v>17</v>
      </c>
      <c r="Q216" s="19">
        <f t="shared" si="18"/>
        <v>1</v>
      </c>
      <c r="R216" s="19">
        <f t="shared" si="19"/>
        <v>0</v>
      </c>
    </row>
    <row r="217" spans="1:19" ht="15.75" customHeight="1" x14ac:dyDescent="0.25">
      <c r="A217" s="5">
        <v>2402</v>
      </c>
      <c r="B217" s="6"/>
      <c r="C217" s="6"/>
      <c r="D217" s="6"/>
      <c r="E217" s="6"/>
      <c r="F217" s="6"/>
      <c r="G217" s="6"/>
      <c r="H217" s="6"/>
      <c r="I217" s="6"/>
      <c r="J217" s="6"/>
      <c r="K217" s="7"/>
      <c r="L217" s="14"/>
      <c r="M217" s="15"/>
      <c r="N217" s="16"/>
      <c r="O217" s="17" t="str">
        <f>IF(J217=0,"",J217/I216)</f>
        <v/>
      </c>
      <c r="P217" s="18"/>
      <c r="Q217" s="19" t="str">
        <f t="shared" si="18"/>
        <v/>
      </c>
      <c r="R217" s="19" t="str">
        <f t="shared" si="19"/>
        <v/>
      </c>
    </row>
    <row r="218" spans="1:19" ht="15.75" customHeight="1" x14ac:dyDescent="0.25">
      <c r="A218" s="5">
        <v>2501</v>
      </c>
      <c r="B218" s="6"/>
      <c r="C218" s="6"/>
      <c r="D218" s="6"/>
      <c r="E218" s="6"/>
      <c r="F218" s="6"/>
      <c r="G218" s="6"/>
      <c r="H218" s="6"/>
      <c r="I218" s="6"/>
      <c r="J218" s="6"/>
      <c r="K218" s="7"/>
      <c r="L218" s="14"/>
      <c r="M218" s="15"/>
      <c r="N218" s="21"/>
      <c r="O218" s="22"/>
      <c r="P218" s="23"/>
      <c r="Q218" s="24"/>
      <c r="R218" s="22"/>
    </row>
    <row r="219" spans="1:19" ht="15.75" customHeight="1" x14ac:dyDescent="0.25">
      <c r="A219" s="5">
        <v>2502</v>
      </c>
      <c r="B219" s="6"/>
      <c r="C219" s="6"/>
      <c r="D219" s="6"/>
      <c r="E219" s="6"/>
      <c r="F219" s="6"/>
      <c r="G219" s="6"/>
      <c r="H219" s="6"/>
      <c r="I219" s="6"/>
      <c r="J219" s="6"/>
      <c r="K219" s="7"/>
      <c r="L219" s="14"/>
      <c r="M219" s="15"/>
      <c r="N219" s="21"/>
      <c r="O219" s="25"/>
      <c r="P219" s="23"/>
      <c r="Q219" s="26"/>
      <c r="R219" s="25"/>
    </row>
    <row r="220" spans="1:19" ht="15.75" customHeight="1" x14ac:dyDescent="0.25">
      <c r="A220" s="5">
        <v>2601</v>
      </c>
      <c r="B220" s="6"/>
      <c r="C220" s="6"/>
      <c r="D220" s="6"/>
      <c r="E220" s="6"/>
      <c r="F220" s="6"/>
      <c r="G220" s="6"/>
      <c r="H220" s="6"/>
      <c r="I220" s="6"/>
      <c r="J220" s="6"/>
      <c r="K220" s="7"/>
      <c r="L220" s="14"/>
      <c r="M220" s="15"/>
      <c r="N220" s="21"/>
      <c r="O220" s="25"/>
      <c r="P220" s="23"/>
      <c r="Q220" s="26"/>
      <c r="R220" s="25"/>
    </row>
    <row r="221" spans="1:19" ht="15.75" customHeight="1" x14ac:dyDescent="0.25">
      <c r="A221" s="5">
        <v>2602</v>
      </c>
      <c r="B221" s="6"/>
      <c r="C221" s="6"/>
      <c r="D221" s="6"/>
      <c r="E221" s="6"/>
      <c r="F221" s="6"/>
      <c r="G221" s="6"/>
      <c r="H221" s="6"/>
      <c r="I221" s="6"/>
      <c r="J221" s="6"/>
      <c r="K221" s="7"/>
      <c r="L221" s="14"/>
      <c r="M221" s="15"/>
      <c r="N221" s="21"/>
      <c r="O221" s="15"/>
      <c r="P221" s="21"/>
      <c r="Q221" s="27"/>
      <c r="R221" s="25"/>
    </row>
    <row r="222" spans="1:19" ht="15.75" customHeight="1" x14ac:dyDescent="0.25">
      <c r="A222" s="5">
        <v>2701</v>
      </c>
      <c r="B222" s="6"/>
      <c r="C222" s="6"/>
      <c r="D222" s="6"/>
      <c r="E222" s="6"/>
      <c r="F222" s="6"/>
      <c r="G222" s="6"/>
      <c r="H222" s="6"/>
      <c r="I222" s="6"/>
      <c r="J222" s="6"/>
      <c r="K222" s="7"/>
      <c r="L222" s="14"/>
      <c r="M222" s="15"/>
      <c r="N222" s="21"/>
      <c r="O222" s="28" t="s">
        <v>21</v>
      </c>
      <c r="P222" s="29"/>
      <c r="Q222" s="30" t="str">
        <f>IF(SUM(K211:K218)=0,"",SUM(K211:K218))</f>
        <v/>
      </c>
      <c r="R222" s="31" t="s">
        <v>4</v>
      </c>
    </row>
    <row r="223" spans="1:19" ht="15.75" customHeight="1" x14ac:dyDescent="0.25">
      <c r="A223" s="5">
        <v>2702</v>
      </c>
      <c r="B223" s="6"/>
      <c r="C223" s="6"/>
      <c r="D223" s="6"/>
      <c r="E223" s="6"/>
      <c r="F223" s="6"/>
      <c r="G223" s="6"/>
      <c r="H223" s="6"/>
      <c r="I223" s="6"/>
      <c r="J223" s="6"/>
      <c r="K223" s="7"/>
      <c r="L223" s="14"/>
      <c r="M223" s="15"/>
      <c r="N223" s="21"/>
      <c r="O223" s="32" t="s">
        <v>22</v>
      </c>
      <c r="P223" s="33" t="str">
        <f>IF(P222/B209=0,"",P222/B209)</f>
        <v/>
      </c>
      <c r="Q223" s="34" t="e">
        <f>IF(P222/Q222=0,"",P222/Q222)</f>
        <v>#VALUE!</v>
      </c>
      <c r="R223" s="35" t="s">
        <v>23</v>
      </c>
    </row>
    <row r="224" spans="1:19" ht="15.75" customHeight="1" x14ac:dyDescent="0.25">
      <c r="A224" s="5">
        <v>2801</v>
      </c>
      <c r="B224" s="6"/>
      <c r="C224" s="6"/>
      <c r="D224" s="6"/>
      <c r="E224" s="6"/>
      <c r="F224" s="6"/>
      <c r="G224" s="6"/>
      <c r="H224" s="6"/>
      <c r="I224" s="6"/>
      <c r="J224" s="6"/>
      <c r="K224" s="7"/>
      <c r="L224" s="36"/>
      <c r="M224" s="37"/>
      <c r="N224" s="38"/>
      <c r="O224" s="39"/>
      <c r="P224" s="40"/>
      <c r="Q224" s="40"/>
      <c r="R224" s="41"/>
    </row>
    <row r="225" spans="1:19" ht="18" customHeight="1" x14ac:dyDescent="0.25">
      <c r="A225" s="42"/>
      <c r="B225" s="4"/>
      <c r="C225" s="4"/>
      <c r="D225" s="101" t="s">
        <v>24</v>
      </c>
      <c r="E225" s="95"/>
      <c r="F225" s="95"/>
      <c r="G225" s="95"/>
      <c r="H225" s="95"/>
      <c r="I225" s="95"/>
      <c r="J225" s="102"/>
      <c r="K225" s="43">
        <f>SUM(K212:K221)</f>
        <v>0</v>
      </c>
      <c r="L225" s="44" t="str">
        <f>IF(K217=0,"",K217/B209)</f>
        <v/>
      </c>
      <c r="M225" s="44" t="str">
        <f>IF(K225=0,"",K225/B209)</f>
        <v/>
      </c>
      <c r="N225" s="45" t="str">
        <f>IF(K217=0,"0%",M225-L225)</f>
        <v>0%</v>
      </c>
      <c r="O225" s="3"/>
      <c r="P225" s="4"/>
      <c r="Q225" s="46"/>
      <c r="R225" s="3"/>
    </row>
    <row r="226" spans="1:19" ht="15.75" customHeight="1" x14ac:dyDescent="0.25"/>
    <row r="227" spans="1:19" ht="15.75" customHeight="1" x14ac:dyDescent="0.25"/>
    <row r="228" spans="1:19" ht="26.25" customHeight="1" x14ac:dyDescent="0.4">
      <c r="B228" s="1" t="s">
        <v>0</v>
      </c>
      <c r="C228" s="1"/>
      <c r="D228" s="1"/>
      <c r="E228" s="1"/>
      <c r="F228" s="1"/>
      <c r="G228" s="1"/>
      <c r="H228" s="1"/>
      <c r="I228" s="1"/>
      <c r="K228" s="2"/>
      <c r="L228" s="2" t="s">
        <v>39</v>
      </c>
      <c r="M228" s="3"/>
      <c r="N228" s="3"/>
      <c r="O228" s="4"/>
      <c r="P228" s="3"/>
      <c r="Q228" s="4"/>
      <c r="R228" s="4"/>
      <c r="S228" s="4"/>
    </row>
    <row r="229" spans="1:19" ht="20.25" customHeight="1" x14ac:dyDescent="0.25">
      <c r="A229" s="93" t="s">
        <v>2</v>
      </c>
      <c r="B229" s="94" t="s">
        <v>3</v>
      </c>
      <c r="C229" s="95"/>
      <c r="D229" s="95"/>
      <c r="E229" s="95"/>
      <c r="F229" s="95"/>
      <c r="G229" s="95"/>
      <c r="H229" s="95"/>
      <c r="I229" s="95"/>
      <c r="J229" s="95"/>
      <c r="K229" s="96" t="s">
        <v>4</v>
      </c>
      <c r="L229" s="92" t="s">
        <v>5</v>
      </c>
      <c r="M229" s="92" t="s">
        <v>6</v>
      </c>
      <c r="N229" s="98" t="s">
        <v>7</v>
      </c>
      <c r="O229" s="92" t="s">
        <v>8</v>
      </c>
      <c r="P229" s="90" t="s">
        <v>9</v>
      </c>
      <c r="Q229" s="90" t="s">
        <v>10</v>
      </c>
      <c r="R229" s="92" t="s">
        <v>11</v>
      </c>
    </row>
    <row r="230" spans="1:19" ht="15.75" customHeight="1" x14ac:dyDescent="0.25">
      <c r="A230" s="91"/>
      <c r="B230" s="5" t="s">
        <v>12</v>
      </c>
      <c r="C230" s="5" t="s">
        <v>13</v>
      </c>
      <c r="D230" s="5" t="s">
        <v>14</v>
      </c>
      <c r="E230" s="5" t="s">
        <v>15</v>
      </c>
      <c r="F230" s="5" t="s">
        <v>16</v>
      </c>
      <c r="G230" s="5" t="s">
        <v>17</v>
      </c>
      <c r="H230" s="5" t="s">
        <v>18</v>
      </c>
      <c r="I230" s="5" t="s">
        <v>19</v>
      </c>
      <c r="J230" s="5" t="s">
        <v>20</v>
      </c>
      <c r="K230" s="97"/>
      <c r="L230" s="91"/>
      <c r="M230" s="91"/>
      <c r="N230" s="91"/>
      <c r="O230" s="91"/>
      <c r="P230" s="91"/>
      <c r="Q230" s="91"/>
      <c r="R230" s="91"/>
    </row>
    <row r="231" spans="1:19" ht="15.75" customHeight="1" x14ac:dyDescent="0.25">
      <c r="A231" s="5">
        <v>2101</v>
      </c>
      <c r="B231" s="6">
        <v>24</v>
      </c>
      <c r="C231" s="6"/>
      <c r="D231" s="6"/>
      <c r="E231" s="6"/>
      <c r="F231" s="6"/>
      <c r="G231" s="6"/>
      <c r="H231" s="6"/>
      <c r="I231" s="6"/>
      <c r="J231" s="6"/>
      <c r="K231" s="7"/>
      <c r="L231" s="8"/>
      <c r="M231" s="9"/>
      <c r="N231" s="10"/>
      <c r="O231" s="11"/>
      <c r="P231" s="12">
        <f>B231</f>
        <v>24</v>
      </c>
      <c r="Q231" s="13"/>
      <c r="R231" s="11"/>
    </row>
    <row r="232" spans="1:19" ht="15.75" customHeight="1" x14ac:dyDescent="0.25">
      <c r="A232" s="5">
        <v>2102</v>
      </c>
      <c r="B232" s="6"/>
      <c r="C232" s="6">
        <v>15</v>
      </c>
      <c r="D232" s="6"/>
      <c r="E232" s="6"/>
      <c r="F232" s="6"/>
      <c r="G232" s="6"/>
      <c r="H232" s="6"/>
      <c r="I232" s="6"/>
      <c r="J232" s="6"/>
      <c r="K232" s="7"/>
      <c r="L232" s="14"/>
      <c r="M232" s="15"/>
      <c r="N232" s="16"/>
      <c r="O232" s="17">
        <f>IF(C232=0,"",C232/B231)</f>
        <v>0.625</v>
      </c>
      <c r="P232" s="18">
        <v>15</v>
      </c>
      <c r="Q232" s="19">
        <f t="shared" ref="Q232:Q239" si="20">IF(P232=0,"",P232/P231)</f>
        <v>0.625</v>
      </c>
      <c r="R232" s="19">
        <f t="shared" ref="R232:R239" si="21">IF(P232=0,"",100%-Q232)</f>
        <v>0.375</v>
      </c>
    </row>
    <row r="233" spans="1:19" ht="15.75" customHeight="1" x14ac:dyDescent="0.25">
      <c r="A233" s="5">
        <v>2201</v>
      </c>
      <c r="B233" s="6"/>
      <c r="C233" s="6"/>
      <c r="D233" s="6">
        <v>11</v>
      </c>
      <c r="E233" s="6"/>
      <c r="F233" s="6"/>
      <c r="G233" s="6"/>
      <c r="H233" s="6"/>
      <c r="I233" s="6"/>
      <c r="J233" s="6"/>
      <c r="K233" s="7"/>
      <c r="L233" s="14"/>
      <c r="M233" s="15"/>
      <c r="N233" s="16"/>
      <c r="O233" s="17">
        <f>IF(D233=0,"",D233/C232)</f>
        <v>0.73333333333333328</v>
      </c>
      <c r="P233" s="18">
        <v>13</v>
      </c>
      <c r="Q233" s="19">
        <f t="shared" si="20"/>
        <v>0.8666666666666667</v>
      </c>
      <c r="R233" s="19">
        <f t="shared" si="21"/>
        <v>0.1333333333333333</v>
      </c>
      <c r="S233" s="20">
        <f>P233/P231</f>
        <v>0.54166666666666663</v>
      </c>
    </row>
    <row r="234" spans="1:19" ht="15.75" customHeight="1" x14ac:dyDescent="0.25">
      <c r="A234" s="5">
        <v>2202</v>
      </c>
      <c r="B234" s="6"/>
      <c r="C234" s="6"/>
      <c r="D234" s="6"/>
      <c r="E234" s="6">
        <v>10</v>
      </c>
      <c r="F234" s="6"/>
      <c r="G234" s="6"/>
      <c r="H234" s="6"/>
      <c r="I234" s="6"/>
      <c r="J234" s="6"/>
      <c r="K234" s="7"/>
      <c r="L234" s="14"/>
      <c r="M234" s="15"/>
      <c r="N234" s="16"/>
      <c r="O234" s="17">
        <f>IF(E234=0,"",E234/D233)</f>
        <v>0.90909090909090906</v>
      </c>
      <c r="P234" s="18">
        <v>12</v>
      </c>
      <c r="Q234" s="19">
        <f t="shared" si="20"/>
        <v>0.92307692307692313</v>
      </c>
      <c r="R234" s="19">
        <f t="shared" si="21"/>
        <v>7.6923076923076872E-2</v>
      </c>
    </row>
    <row r="235" spans="1:19" ht="15.75" customHeight="1" x14ac:dyDescent="0.25">
      <c r="A235" s="5">
        <v>2301</v>
      </c>
      <c r="B235" s="6"/>
      <c r="C235" s="6"/>
      <c r="D235" s="6"/>
      <c r="E235" s="6"/>
      <c r="F235" s="6">
        <v>10</v>
      </c>
      <c r="G235" s="6"/>
      <c r="H235" s="6"/>
      <c r="I235" s="6"/>
      <c r="J235" s="6"/>
      <c r="K235" s="7"/>
      <c r="L235" s="14"/>
      <c r="M235" s="15"/>
      <c r="N235" s="16"/>
      <c r="O235" s="17">
        <f>IF(F235=0,"",F235/E234)</f>
        <v>1</v>
      </c>
      <c r="P235" s="18">
        <v>12</v>
      </c>
      <c r="Q235" s="19">
        <f t="shared" si="20"/>
        <v>1</v>
      </c>
      <c r="R235" s="19">
        <f t="shared" si="21"/>
        <v>0</v>
      </c>
    </row>
    <row r="236" spans="1:19" ht="15.75" customHeight="1" x14ac:dyDescent="0.25">
      <c r="A236" s="5">
        <v>2302</v>
      </c>
      <c r="B236" s="6"/>
      <c r="C236" s="6"/>
      <c r="D236" s="6"/>
      <c r="E236" s="6"/>
      <c r="F236" s="6"/>
      <c r="G236" s="6">
        <v>7</v>
      </c>
      <c r="H236" s="6"/>
      <c r="I236" s="6"/>
      <c r="J236" s="6"/>
      <c r="K236" s="7"/>
      <c r="L236" s="14"/>
      <c r="M236" s="15"/>
      <c r="N236" s="16"/>
      <c r="O236" s="17">
        <f>IF(G236=0,"",G236/F235)</f>
        <v>0.7</v>
      </c>
      <c r="P236" s="18">
        <v>11</v>
      </c>
      <c r="Q236" s="19">
        <f t="shared" si="20"/>
        <v>0.91666666666666663</v>
      </c>
      <c r="R236" s="19">
        <f t="shared" si="21"/>
        <v>8.333333333333337E-2</v>
      </c>
    </row>
    <row r="237" spans="1:19" ht="15.75" customHeight="1" x14ac:dyDescent="0.25">
      <c r="A237" s="5">
        <v>2401</v>
      </c>
      <c r="B237" s="6"/>
      <c r="C237" s="6"/>
      <c r="D237" s="6"/>
      <c r="E237" s="6"/>
      <c r="F237" s="6"/>
      <c r="G237" s="6"/>
      <c r="H237" s="6">
        <v>6</v>
      </c>
      <c r="I237" s="6"/>
      <c r="J237" s="6"/>
      <c r="K237" s="7"/>
      <c r="L237" s="14"/>
      <c r="M237" s="15"/>
      <c r="N237" s="16"/>
      <c r="O237" s="17">
        <f>IF(H237=0,"",H237/G236)</f>
        <v>0.8571428571428571</v>
      </c>
      <c r="P237" s="18">
        <v>10</v>
      </c>
      <c r="Q237" s="19">
        <f t="shared" si="20"/>
        <v>0.90909090909090906</v>
      </c>
      <c r="R237" s="19">
        <f t="shared" si="21"/>
        <v>9.0909090909090939E-2</v>
      </c>
    </row>
    <row r="238" spans="1:19" ht="15.75" customHeight="1" x14ac:dyDescent="0.25">
      <c r="A238" s="5">
        <v>2402</v>
      </c>
      <c r="B238" s="6"/>
      <c r="C238" s="6"/>
      <c r="D238" s="6"/>
      <c r="E238" s="6"/>
      <c r="F238" s="6"/>
      <c r="G238" s="6"/>
      <c r="H238" s="6"/>
      <c r="I238" s="6"/>
      <c r="J238" s="6"/>
      <c r="K238" s="7"/>
      <c r="L238" s="14"/>
      <c r="M238" s="15"/>
      <c r="N238" s="16"/>
      <c r="O238" s="17" t="str">
        <f>IF(I238=0,"",I238/H237)</f>
        <v/>
      </c>
      <c r="P238" s="18"/>
      <c r="Q238" s="19" t="str">
        <f t="shared" si="20"/>
        <v/>
      </c>
      <c r="R238" s="19" t="str">
        <f t="shared" si="21"/>
        <v/>
      </c>
    </row>
    <row r="239" spans="1:19" ht="15.75" customHeight="1" x14ac:dyDescent="0.25">
      <c r="A239" s="5">
        <v>2501</v>
      </c>
      <c r="B239" s="6"/>
      <c r="C239" s="6"/>
      <c r="D239" s="6"/>
      <c r="E239" s="6"/>
      <c r="F239" s="6"/>
      <c r="G239" s="6"/>
      <c r="H239" s="6"/>
      <c r="I239" s="6"/>
      <c r="J239" s="6"/>
      <c r="K239" s="7"/>
      <c r="L239" s="14"/>
      <c r="M239" s="15"/>
      <c r="N239" s="16"/>
      <c r="O239" s="17" t="str">
        <f>IF(J239=0,"",J239/I238)</f>
        <v/>
      </c>
      <c r="P239" s="18"/>
      <c r="Q239" s="19" t="str">
        <f t="shared" si="20"/>
        <v/>
      </c>
      <c r="R239" s="19" t="str">
        <f t="shared" si="21"/>
        <v/>
      </c>
    </row>
    <row r="240" spans="1:19" ht="15.75" customHeight="1" x14ac:dyDescent="0.25">
      <c r="A240" s="5">
        <v>2502</v>
      </c>
      <c r="B240" s="6"/>
      <c r="C240" s="6"/>
      <c r="D240" s="6"/>
      <c r="E240" s="6"/>
      <c r="F240" s="6"/>
      <c r="G240" s="6"/>
      <c r="H240" s="6"/>
      <c r="I240" s="6"/>
      <c r="J240" s="6"/>
      <c r="K240" s="7"/>
      <c r="L240" s="14"/>
      <c r="M240" s="15"/>
      <c r="N240" s="21"/>
      <c r="O240" s="22"/>
      <c r="P240" s="23"/>
      <c r="Q240" s="24"/>
      <c r="R240" s="22"/>
    </row>
    <row r="241" spans="1:23" ht="15.75" customHeight="1" x14ac:dyDescent="0.25">
      <c r="A241" s="5">
        <v>2601</v>
      </c>
      <c r="B241" s="6"/>
      <c r="C241" s="6"/>
      <c r="D241" s="6"/>
      <c r="E241" s="6"/>
      <c r="F241" s="6"/>
      <c r="G241" s="6"/>
      <c r="H241" s="6"/>
      <c r="I241" s="6"/>
      <c r="J241" s="6"/>
      <c r="K241" s="7"/>
      <c r="L241" s="14"/>
      <c r="M241" s="15"/>
      <c r="N241" s="21"/>
      <c r="O241" s="25"/>
      <c r="P241" s="23"/>
      <c r="Q241" s="26"/>
      <c r="R241" s="25"/>
    </row>
    <row r="242" spans="1:23" ht="15.75" customHeight="1" x14ac:dyDescent="0.25">
      <c r="A242" s="5">
        <v>2602</v>
      </c>
      <c r="B242" s="6"/>
      <c r="C242" s="6"/>
      <c r="D242" s="6"/>
      <c r="E242" s="6"/>
      <c r="F242" s="6"/>
      <c r="G242" s="6"/>
      <c r="H242" s="6"/>
      <c r="I242" s="6"/>
      <c r="J242" s="6"/>
      <c r="K242" s="7"/>
      <c r="L242" s="14"/>
      <c r="M242" s="15"/>
      <c r="N242" s="21"/>
      <c r="O242" s="25"/>
      <c r="P242" s="23"/>
      <c r="Q242" s="26"/>
      <c r="R242" s="25"/>
    </row>
    <row r="243" spans="1:23" ht="15.75" customHeight="1" x14ac:dyDescent="0.25">
      <c r="A243" s="5">
        <v>2701</v>
      </c>
      <c r="B243" s="6"/>
      <c r="C243" s="6"/>
      <c r="D243" s="6"/>
      <c r="E243" s="6"/>
      <c r="F243" s="6"/>
      <c r="G243" s="6"/>
      <c r="H243" s="6"/>
      <c r="I243" s="6"/>
      <c r="J243" s="6"/>
      <c r="K243" s="7"/>
      <c r="L243" s="14"/>
      <c r="M243" s="15"/>
      <c r="N243" s="21"/>
      <c r="O243" s="15"/>
      <c r="P243" s="21"/>
      <c r="Q243" s="27"/>
      <c r="R243" s="25"/>
    </row>
    <row r="244" spans="1:23" ht="15.75" customHeight="1" x14ac:dyDescent="0.25">
      <c r="A244" s="5">
        <v>2702</v>
      </c>
      <c r="B244" s="6"/>
      <c r="C244" s="6"/>
      <c r="D244" s="6"/>
      <c r="E244" s="6"/>
      <c r="F244" s="6"/>
      <c r="G244" s="6"/>
      <c r="H244" s="6"/>
      <c r="I244" s="6"/>
      <c r="J244" s="6"/>
      <c r="K244" s="7"/>
      <c r="L244" s="14"/>
      <c r="M244" s="15"/>
      <c r="N244" s="21"/>
      <c r="O244" s="28" t="s">
        <v>21</v>
      </c>
      <c r="P244" s="29"/>
      <c r="Q244" s="30" t="str">
        <f>IF(SUM(K233:K240)=0,"",SUM(K233:K240))</f>
        <v/>
      </c>
      <c r="R244" s="31" t="s">
        <v>4</v>
      </c>
    </row>
    <row r="245" spans="1:23" ht="15.75" customHeight="1" x14ac:dyDescent="0.25">
      <c r="A245" s="5">
        <v>2801</v>
      </c>
      <c r="B245" s="6"/>
      <c r="C245" s="6"/>
      <c r="D245" s="6"/>
      <c r="E245" s="6"/>
      <c r="F245" s="6"/>
      <c r="G245" s="6"/>
      <c r="H245" s="6"/>
      <c r="I245" s="6"/>
      <c r="J245" s="6"/>
      <c r="K245" s="7"/>
      <c r="L245" s="14"/>
      <c r="M245" s="15"/>
      <c r="N245" s="21"/>
      <c r="O245" s="32" t="s">
        <v>22</v>
      </c>
      <c r="P245" s="33" t="str">
        <f>IF(P244/B231=0,"",P244/B231)</f>
        <v/>
      </c>
      <c r="Q245" s="34" t="e">
        <f>IF(P244/Q244=0,"",P244/Q244)</f>
        <v>#VALUE!</v>
      </c>
      <c r="R245" s="35" t="s">
        <v>23</v>
      </c>
      <c r="W245" s="86">
        <f>AVERAGE(S233,S258)</f>
        <v>0.60954301075268813</v>
      </c>
    </row>
    <row r="246" spans="1:23" ht="15.75" customHeight="1" x14ac:dyDescent="0.25">
      <c r="A246" s="5">
        <v>2802</v>
      </c>
      <c r="B246" s="6"/>
      <c r="C246" s="6"/>
      <c r="D246" s="6"/>
      <c r="E246" s="6"/>
      <c r="F246" s="6"/>
      <c r="G246" s="6"/>
      <c r="H246" s="6"/>
      <c r="I246" s="6"/>
      <c r="J246" s="6"/>
      <c r="K246" s="7"/>
      <c r="L246" s="36"/>
      <c r="M246" s="37"/>
      <c r="N246" s="38"/>
      <c r="O246" s="39"/>
      <c r="P246" s="40"/>
      <c r="Q246" s="40"/>
      <c r="R246" s="41"/>
    </row>
    <row r="247" spans="1:23" ht="18" customHeight="1" x14ac:dyDescent="0.25">
      <c r="A247" s="42"/>
      <c r="B247" s="4"/>
      <c r="C247" s="4"/>
      <c r="D247" s="101" t="s">
        <v>24</v>
      </c>
      <c r="E247" s="95"/>
      <c r="F247" s="95"/>
      <c r="G247" s="95"/>
      <c r="H247" s="95"/>
      <c r="I247" s="95"/>
      <c r="J247" s="102"/>
      <c r="K247" s="43">
        <f>SUM(K234:K243)</f>
        <v>0</v>
      </c>
      <c r="L247" s="44" t="str">
        <f>IF(K239=0,"",K239/B231)</f>
        <v/>
      </c>
      <c r="M247" s="44" t="str">
        <f>IF(K247=0,"",K247/B231)</f>
        <v/>
      </c>
      <c r="N247" s="45" t="str">
        <f>IF(K239=0,"0%",M247-L247)</f>
        <v>0%</v>
      </c>
      <c r="O247" s="3"/>
      <c r="P247" s="4"/>
      <c r="Q247" s="46"/>
      <c r="R247" s="3"/>
    </row>
    <row r="248" spans="1:23" ht="15.75" customHeight="1" x14ac:dyDescent="0.25"/>
    <row r="249" spans="1:23" ht="15.75" customHeight="1" x14ac:dyDescent="0.25"/>
    <row r="250" spans="1:23" ht="15.75" customHeight="1" x14ac:dyDescent="0.25"/>
    <row r="251" spans="1:23" ht="15.75" customHeight="1" x14ac:dyDescent="0.25"/>
    <row r="252" spans="1:23" ht="15.75" customHeight="1" x14ac:dyDescent="0.25"/>
    <row r="253" spans="1:23" ht="26.25" customHeight="1" x14ac:dyDescent="0.4">
      <c r="B253" s="1" t="s">
        <v>0</v>
      </c>
      <c r="C253" s="1"/>
      <c r="D253" s="1"/>
      <c r="E253" s="1"/>
      <c r="F253" s="1"/>
      <c r="G253" s="1"/>
      <c r="H253" s="1"/>
      <c r="I253" s="1"/>
      <c r="K253" s="2"/>
      <c r="L253" s="2" t="s">
        <v>40</v>
      </c>
      <c r="M253" s="3"/>
      <c r="N253" s="3"/>
      <c r="O253" s="4"/>
      <c r="P253" s="3"/>
      <c r="Q253" s="4"/>
      <c r="R253" s="4"/>
      <c r="S253" s="4"/>
    </row>
    <row r="254" spans="1:23" ht="20.25" customHeight="1" x14ac:dyDescent="0.25">
      <c r="A254" s="93" t="s">
        <v>2</v>
      </c>
      <c r="B254" s="94" t="s">
        <v>3</v>
      </c>
      <c r="C254" s="95"/>
      <c r="D254" s="95"/>
      <c r="E254" s="95"/>
      <c r="F254" s="95"/>
      <c r="G254" s="95"/>
      <c r="H254" s="95"/>
      <c r="I254" s="95"/>
      <c r="J254" s="95"/>
      <c r="K254" s="96" t="s">
        <v>4</v>
      </c>
      <c r="L254" s="92" t="s">
        <v>5</v>
      </c>
      <c r="M254" s="92" t="s">
        <v>6</v>
      </c>
      <c r="N254" s="98" t="s">
        <v>7</v>
      </c>
      <c r="O254" s="92" t="s">
        <v>8</v>
      </c>
      <c r="P254" s="90" t="s">
        <v>9</v>
      </c>
      <c r="Q254" s="90" t="s">
        <v>10</v>
      </c>
      <c r="R254" s="92" t="s">
        <v>11</v>
      </c>
    </row>
    <row r="255" spans="1:23" ht="15.75" customHeight="1" x14ac:dyDescent="0.25">
      <c r="A255" s="91"/>
      <c r="B255" s="5" t="s">
        <v>12</v>
      </c>
      <c r="C255" s="5" t="s">
        <v>13</v>
      </c>
      <c r="D255" s="5" t="s">
        <v>14</v>
      </c>
      <c r="E255" s="5" t="s">
        <v>15</v>
      </c>
      <c r="F255" s="5" t="s">
        <v>16</v>
      </c>
      <c r="G255" s="5" t="s">
        <v>17</v>
      </c>
      <c r="H255" s="5" t="s">
        <v>18</v>
      </c>
      <c r="I255" s="5" t="s">
        <v>19</v>
      </c>
      <c r="J255" s="5" t="s">
        <v>20</v>
      </c>
      <c r="K255" s="97"/>
      <c r="L255" s="91"/>
      <c r="M255" s="91"/>
      <c r="N255" s="91"/>
      <c r="O255" s="91"/>
      <c r="P255" s="91"/>
      <c r="Q255" s="91"/>
      <c r="R255" s="91"/>
    </row>
    <row r="256" spans="1:23" ht="15.75" customHeight="1" x14ac:dyDescent="0.25">
      <c r="A256" s="5">
        <v>2102</v>
      </c>
      <c r="B256" s="6">
        <v>31</v>
      </c>
      <c r="C256" s="6"/>
      <c r="D256" s="6"/>
      <c r="E256" s="6"/>
      <c r="F256" s="6"/>
      <c r="G256" s="6"/>
      <c r="H256" s="6"/>
      <c r="I256" s="6"/>
      <c r="J256" s="6"/>
      <c r="K256" s="7"/>
      <c r="L256" s="8"/>
      <c r="M256" s="9"/>
      <c r="N256" s="10"/>
      <c r="O256" s="11"/>
      <c r="P256" s="12">
        <f>B256</f>
        <v>31</v>
      </c>
      <c r="Q256" s="13"/>
      <c r="R256" s="11"/>
    </row>
    <row r="257" spans="1:19" ht="15.75" customHeight="1" x14ac:dyDescent="0.25">
      <c r="A257" s="5">
        <v>2201</v>
      </c>
      <c r="B257" s="6"/>
      <c r="C257" s="6">
        <v>23</v>
      </c>
      <c r="D257" s="6"/>
      <c r="E257" s="6"/>
      <c r="F257" s="6"/>
      <c r="G257" s="6"/>
      <c r="H257" s="6"/>
      <c r="I257" s="6"/>
      <c r="J257" s="6"/>
      <c r="K257" s="7"/>
      <c r="L257" s="14"/>
      <c r="M257" s="15"/>
      <c r="N257" s="16"/>
      <c r="O257" s="17">
        <f>IF(C257=0,"",C257/B256)</f>
        <v>0.74193548387096775</v>
      </c>
      <c r="P257" s="18">
        <v>23</v>
      </c>
      <c r="Q257" s="19">
        <f t="shared" ref="Q257:Q264" si="22">IF(P257=0,"",P257/P256)</f>
        <v>0.74193548387096775</v>
      </c>
      <c r="R257" s="19">
        <f t="shared" ref="R257:R264" si="23">IF(P257=0,"",100%-Q257)</f>
        <v>0.25806451612903225</v>
      </c>
    </row>
    <row r="258" spans="1:19" ht="15.75" customHeight="1" x14ac:dyDescent="0.25">
      <c r="A258" s="5">
        <v>2202</v>
      </c>
      <c r="B258" s="6"/>
      <c r="C258" s="6"/>
      <c r="D258" s="6">
        <v>19</v>
      </c>
      <c r="E258" s="6"/>
      <c r="F258" s="6"/>
      <c r="G258" s="6"/>
      <c r="H258" s="6"/>
      <c r="I258" s="6"/>
      <c r="J258" s="6"/>
      <c r="K258" s="7"/>
      <c r="L258" s="14"/>
      <c r="M258" s="15"/>
      <c r="N258" s="16"/>
      <c r="O258" s="17">
        <f>IF(D258=0,"",D258/C257)</f>
        <v>0.82608695652173914</v>
      </c>
      <c r="P258" s="18">
        <v>21</v>
      </c>
      <c r="Q258" s="19">
        <f t="shared" si="22"/>
        <v>0.91304347826086951</v>
      </c>
      <c r="R258" s="19">
        <f t="shared" si="23"/>
        <v>8.6956521739130488E-2</v>
      </c>
      <c r="S258" s="20">
        <f>P258/P256</f>
        <v>0.67741935483870963</v>
      </c>
    </row>
    <row r="259" spans="1:19" ht="15.75" customHeight="1" x14ac:dyDescent="0.25">
      <c r="A259" s="5">
        <v>2301</v>
      </c>
      <c r="B259" s="6"/>
      <c r="C259" s="6"/>
      <c r="D259" s="6"/>
      <c r="E259" s="6">
        <v>18</v>
      </c>
      <c r="F259" s="6"/>
      <c r="G259" s="6"/>
      <c r="H259" s="6"/>
      <c r="I259" s="6"/>
      <c r="J259" s="6"/>
      <c r="K259" s="7"/>
      <c r="L259" s="14"/>
      <c r="M259" s="15"/>
      <c r="N259" s="16"/>
      <c r="O259" s="17">
        <f>IF(E259=0,"",E259/D258)</f>
        <v>0.94736842105263153</v>
      </c>
      <c r="P259" s="18">
        <v>20</v>
      </c>
      <c r="Q259" s="19">
        <f t="shared" si="22"/>
        <v>0.95238095238095233</v>
      </c>
      <c r="R259" s="19">
        <f t="shared" si="23"/>
        <v>4.7619047619047672E-2</v>
      </c>
    </row>
    <row r="260" spans="1:19" ht="15.75" customHeight="1" x14ac:dyDescent="0.25">
      <c r="A260" s="5">
        <v>2302</v>
      </c>
      <c r="B260" s="6"/>
      <c r="C260" s="6"/>
      <c r="D260" s="6"/>
      <c r="E260" s="6"/>
      <c r="F260" s="6">
        <v>15</v>
      </c>
      <c r="G260" s="6"/>
      <c r="H260" s="6"/>
      <c r="I260" s="6"/>
      <c r="J260" s="6"/>
      <c r="K260" s="7"/>
      <c r="L260" s="14"/>
      <c r="M260" s="15"/>
      <c r="N260" s="16"/>
      <c r="O260" s="17">
        <f>IF(F260=0,"",F260/E259)</f>
        <v>0.83333333333333337</v>
      </c>
      <c r="P260" s="18">
        <v>20</v>
      </c>
      <c r="Q260" s="19">
        <f t="shared" si="22"/>
        <v>1</v>
      </c>
      <c r="R260" s="19">
        <f t="shared" si="23"/>
        <v>0</v>
      </c>
    </row>
    <row r="261" spans="1:19" ht="15.75" customHeight="1" x14ac:dyDescent="0.25">
      <c r="A261" s="5">
        <v>2401</v>
      </c>
      <c r="B261" s="6"/>
      <c r="C261" s="6"/>
      <c r="D261" s="6"/>
      <c r="E261" s="6"/>
      <c r="F261" s="6"/>
      <c r="G261" s="6">
        <v>11</v>
      </c>
      <c r="H261" s="6"/>
      <c r="I261" s="6"/>
      <c r="J261" s="6"/>
      <c r="K261" s="7"/>
      <c r="L261" s="14"/>
      <c r="M261" s="15"/>
      <c r="N261" s="16"/>
      <c r="O261" s="17">
        <f>IF(G261=0,"",G261/F260)</f>
        <v>0.73333333333333328</v>
      </c>
      <c r="P261" s="18">
        <v>18</v>
      </c>
      <c r="Q261" s="19">
        <f t="shared" si="22"/>
        <v>0.9</v>
      </c>
      <c r="R261" s="19">
        <f t="shared" si="23"/>
        <v>9.9999999999999978E-2</v>
      </c>
    </row>
    <row r="262" spans="1:19" ht="15.75" customHeight="1" x14ac:dyDescent="0.25">
      <c r="A262" s="5">
        <v>2402</v>
      </c>
      <c r="B262" s="6"/>
      <c r="C262" s="6"/>
      <c r="D262" s="6"/>
      <c r="E262" s="6"/>
      <c r="F262" s="6"/>
      <c r="G262" s="6"/>
      <c r="H262" s="6"/>
      <c r="I262" s="6"/>
      <c r="J262" s="6"/>
      <c r="K262" s="7"/>
      <c r="L262" s="14"/>
      <c r="M262" s="15"/>
      <c r="N262" s="16"/>
      <c r="O262" s="17" t="str">
        <f>IF(H262=0,"",H262/G261)</f>
        <v/>
      </c>
      <c r="P262" s="18"/>
      <c r="Q262" s="19" t="str">
        <f t="shared" si="22"/>
        <v/>
      </c>
      <c r="R262" s="19" t="str">
        <f t="shared" si="23"/>
        <v/>
      </c>
    </row>
    <row r="263" spans="1:19" ht="15.75" customHeight="1" x14ac:dyDescent="0.25">
      <c r="A263" s="5">
        <v>2501</v>
      </c>
      <c r="B263" s="6"/>
      <c r="C263" s="6"/>
      <c r="D263" s="6"/>
      <c r="E263" s="6"/>
      <c r="F263" s="6"/>
      <c r="G263" s="6"/>
      <c r="H263" s="6"/>
      <c r="I263" s="6"/>
      <c r="J263" s="6"/>
      <c r="K263" s="7"/>
      <c r="L263" s="14"/>
      <c r="M263" s="15"/>
      <c r="N263" s="16"/>
      <c r="O263" s="17" t="str">
        <f>IF(I263=0,"",I263/H262)</f>
        <v/>
      </c>
      <c r="P263" s="18"/>
      <c r="Q263" s="19" t="str">
        <f t="shared" si="22"/>
        <v/>
      </c>
      <c r="R263" s="19" t="str">
        <f t="shared" si="23"/>
        <v/>
      </c>
    </row>
    <row r="264" spans="1:19" ht="15.75" customHeight="1" x14ac:dyDescent="0.25">
      <c r="A264" s="5">
        <v>2502</v>
      </c>
      <c r="B264" s="6"/>
      <c r="C264" s="6"/>
      <c r="D264" s="6"/>
      <c r="E264" s="6"/>
      <c r="F264" s="6"/>
      <c r="G264" s="6"/>
      <c r="H264" s="6"/>
      <c r="I264" s="6"/>
      <c r="J264" s="6"/>
      <c r="K264" s="7"/>
      <c r="L264" s="14"/>
      <c r="M264" s="15"/>
      <c r="N264" s="16"/>
      <c r="O264" s="17" t="str">
        <f>IF(J264=0,"",J264/I263)</f>
        <v/>
      </c>
      <c r="P264" s="18"/>
      <c r="Q264" s="19" t="str">
        <f t="shared" si="22"/>
        <v/>
      </c>
      <c r="R264" s="19" t="str">
        <f t="shared" si="23"/>
        <v/>
      </c>
    </row>
    <row r="265" spans="1:19" ht="15.75" customHeight="1" x14ac:dyDescent="0.25">
      <c r="A265" s="5">
        <v>2601</v>
      </c>
      <c r="B265" s="6"/>
      <c r="C265" s="6"/>
      <c r="D265" s="6"/>
      <c r="E265" s="6"/>
      <c r="F265" s="6"/>
      <c r="G265" s="6"/>
      <c r="H265" s="6"/>
      <c r="I265" s="6"/>
      <c r="J265" s="6"/>
      <c r="K265" s="7"/>
      <c r="L265" s="14"/>
      <c r="M265" s="15"/>
      <c r="N265" s="21"/>
      <c r="O265" s="22"/>
      <c r="P265" s="23"/>
      <c r="Q265" s="24"/>
      <c r="R265" s="22"/>
    </row>
    <row r="266" spans="1:19" ht="15.75" customHeight="1" x14ac:dyDescent="0.25">
      <c r="A266" s="5">
        <v>2602</v>
      </c>
      <c r="B266" s="6"/>
      <c r="C266" s="6"/>
      <c r="D266" s="6"/>
      <c r="E266" s="6"/>
      <c r="F266" s="6"/>
      <c r="G266" s="6"/>
      <c r="H266" s="6"/>
      <c r="I266" s="6"/>
      <c r="J266" s="6"/>
      <c r="K266" s="7"/>
      <c r="L266" s="14"/>
      <c r="M266" s="15"/>
      <c r="N266" s="21"/>
      <c r="O266" s="25"/>
      <c r="P266" s="23"/>
      <c r="Q266" s="26"/>
      <c r="R266" s="25"/>
    </row>
    <row r="267" spans="1:19" ht="15.75" customHeight="1" x14ac:dyDescent="0.25">
      <c r="A267" s="5">
        <v>2701</v>
      </c>
      <c r="B267" s="6"/>
      <c r="C267" s="6"/>
      <c r="D267" s="6"/>
      <c r="E267" s="6"/>
      <c r="F267" s="6"/>
      <c r="G267" s="6"/>
      <c r="H267" s="6"/>
      <c r="I267" s="6"/>
      <c r="J267" s="6"/>
      <c r="K267" s="7"/>
      <c r="L267" s="14"/>
      <c r="M267" s="15"/>
      <c r="N267" s="21"/>
      <c r="O267" s="25"/>
      <c r="P267" s="23"/>
      <c r="Q267" s="26"/>
      <c r="R267" s="25"/>
    </row>
    <row r="268" spans="1:19" ht="15.75" customHeight="1" x14ac:dyDescent="0.25">
      <c r="A268" s="5">
        <v>2702</v>
      </c>
      <c r="B268" s="6"/>
      <c r="C268" s="6"/>
      <c r="D268" s="6"/>
      <c r="E268" s="6"/>
      <c r="F268" s="6"/>
      <c r="G268" s="6"/>
      <c r="H268" s="6"/>
      <c r="I268" s="6"/>
      <c r="J268" s="6"/>
      <c r="K268" s="7"/>
      <c r="L268" s="14"/>
      <c r="M268" s="15"/>
      <c r="N268" s="21"/>
      <c r="O268" s="15"/>
      <c r="P268" s="21"/>
      <c r="Q268" s="27"/>
      <c r="R268" s="25"/>
    </row>
    <row r="269" spans="1:19" ht="15.75" customHeight="1" x14ac:dyDescent="0.25">
      <c r="A269" s="5">
        <v>2801</v>
      </c>
      <c r="B269" s="6"/>
      <c r="C269" s="6"/>
      <c r="D269" s="6"/>
      <c r="E269" s="6"/>
      <c r="F269" s="6"/>
      <c r="G269" s="6"/>
      <c r="H269" s="6"/>
      <c r="I269" s="6"/>
      <c r="J269" s="6"/>
      <c r="K269" s="7"/>
      <c r="L269" s="14"/>
      <c r="M269" s="15"/>
      <c r="N269" s="21"/>
      <c r="O269" s="28" t="s">
        <v>21</v>
      </c>
      <c r="P269" s="29"/>
      <c r="Q269" s="30" t="str">
        <f>IF(SUM(K258:K265)=0,"",SUM(K258:K265))</f>
        <v/>
      </c>
      <c r="R269" s="31" t="s">
        <v>4</v>
      </c>
    </row>
    <row r="270" spans="1:19" ht="15.75" customHeight="1" x14ac:dyDescent="0.25">
      <c r="A270" s="5">
        <v>2802</v>
      </c>
      <c r="B270" s="6"/>
      <c r="C270" s="6"/>
      <c r="D270" s="6"/>
      <c r="E270" s="6"/>
      <c r="F270" s="6"/>
      <c r="G270" s="6"/>
      <c r="H270" s="6"/>
      <c r="I270" s="6"/>
      <c r="J270" s="6"/>
      <c r="K270" s="7"/>
      <c r="L270" s="14"/>
      <c r="M270" s="15"/>
      <c r="N270" s="21"/>
      <c r="O270" s="32" t="s">
        <v>22</v>
      </c>
      <c r="P270" s="33" t="str">
        <f>IF(P269/B256=0,"",P269/B256)</f>
        <v/>
      </c>
      <c r="Q270" s="34" t="e">
        <f>IF(P269/Q269=0,"",P269/Q269)</f>
        <v>#VALUE!</v>
      </c>
      <c r="R270" s="35" t="s">
        <v>23</v>
      </c>
    </row>
    <row r="271" spans="1:19" ht="15.75" customHeight="1" x14ac:dyDescent="0.25">
      <c r="A271" s="5">
        <v>2901</v>
      </c>
      <c r="B271" s="6"/>
      <c r="C271" s="6"/>
      <c r="D271" s="6"/>
      <c r="E271" s="6"/>
      <c r="F271" s="6"/>
      <c r="G271" s="6"/>
      <c r="H271" s="6"/>
      <c r="I271" s="6"/>
      <c r="J271" s="6"/>
      <c r="K271" s="7"/>
      <c r="L271" s="36"/>
      <c r="M271" s="37"/>
      <c r="N271" s="38"/>
      <c r="O271" s="39"/>
      <c r="P271" s="40"/>
      <c r="Q271" s="40"/>
      <c r="R271" s="41"/>
    </row>
    <row r="272" spans="1:19" ht="18" customHeight="1" x14ac:dyDescent="0.25">
      <c r="A272" s="42"/>
      <c r="B272" s="4"/>
      <c r="C272" s="4"/>
      <c r="D272" s="101" t="s">
        <v>24</v>
      </c>
      <c r="E272" s="95"/>
      <c r="F272" s="95"/>
      <c r="G272" s="95"/>
      <c r="H272" s="95"/>
      <c r="I272" s="95"/>
      <c r="J272" s="102"/>
      <c r="K272" s="43">
        <f>SUM(K259:K268)</f>
        <v>0</v>
      </c>
      <c r="L272" s="44" t="str">
        <f>IF(K264=0,"",K264/B256)</f>
        <v/>
      </c>
      <c r="M272" s="44" t="str">
        <f>IF(K272=0,"",K272/B256)</f>
        <v/>
      </c>
      <c r="N272" s="45" t="str">
        <f>IF(K264=0,"0%",M272-L272)</f>
        <v>0%</v>
      </c>
      <c r="O272" s="3"/>
      <c r="P272" s="4"/>
      <c r="Q272" s="46"/>
      <c r="R272" s="3"/>
    </row>
    <row r="273" spans="1:19" ht="15.75" customHeight="1" x14ac:dyDescent="0.25"/>
    <row r="274" spans="1:19" ht="15.75" customHeight="1" x14ac:dyDescent="0.25"/>
    <row r="275" spans="1:19" ht="26.25" customHeight="1" x14ac:dyDescent="0.4">
      <c r="B275" s="1" t="s">
        <v>0</v>
      </c>
      <c r="C275" s="1"/>
      <c r="D275" s="1"/>
      <c r="E275" s="1"/>
      <c r="F275" s="1"/>
      <c r="G275" s="1"/>
      <c r="H275" s="1"/>
      <c r="I275" s="1"/>
      <c r="K275" s="2"/>
      <c r="L275" s="2" t="s">
        <v>41</v>
      </c>
      <c r="M275" s="3"/>
      <c r="N275" s="3"/>
      <c r="O275" s="4"/>
      <c r="P275" s="3"/>
      <c r="Q275" s="4"/>
      <c r="R275" s="4"/>
      <c r="S275" s="4"/>
    </row>
    <row r="276" spans="1:19" ht="20.25" customHeight="1" x14ac:dyDescent="0.25">
      <c r="A276" s="93" t="s">
        <v>2</v>
      </c>
      <c r="B276" s="94" t="s">
        <v>3</v>
      </c>
      <c r="C276" s="95"/>
      <c r="D276" s="95"/>
      <c r="E276" s="95"/>
      <c r="F276" s="95"/>
      <c r="G276" s="95"/>
      <c r="H276" s="95"/>
      <c r="I276" s="95"/>
      <c r="J276" s="95"/>
      <c r="K276" s="96" t="s">
        <v>4</v>
      </c>
      <c r="L276" s="92" t="s">
        <v>5</v>
      </c>
      <c r="M276" s="92" t="s">
        <v>6</v>
      </c>
      <c r="N276" s="98" t="s">
        <v>7</v>
      </c>
      <c r="O276" s="92" t="s">
        <v>8</v>
      </c>
      <c r="P276" s="90" t="s">
        <v>9</v>
      </c>
      <c r="Q276" s="90" t="s">
        <v>10</v>
      </c>
      <c r="R276" s="92" t="s">
        <v>11</v>
      </c>
    </row>
    <row r="277" spans="1:19" ht="15.75" customHeight="1" x14ac:dyDescent="0.25">
      <c r="A277" s="91"/>
      <c r="B277" s="5" t="s">
        <v>12</v>
      </c>
      <c r="C277" s="5" t="s">
        <v>13</v>
      </c>
      <c r="D277" s="5" t="s">
        <v>14</v>
      </c>
      <c r="E277" s="5" t="s">
        <v>15</v>
      </c>
      <c r="F277" s="5" t="s">
        <v>16</v>
      </c>
      <c r="G277" s="5" t="s">
        <v>17</v>
      </c>
      <c r="H277" s="5" t="s">
        <v>18</v>
      </c>
      <c r="I277" s="5" t="s">
        <v>19</v>
      </c>
      <c r="J277" s="5" t="s">
        <v>20</v>
      </c>
      <c r="K277" s="97"/>
      <c r="L277" s="91"/>
      <c r="M277" s="91"/>
      <c r="N277" s="91"/>
      <c r="O277" s="91"/>
      <c r="P277" s="91"/>
      <c r="Q277" s="91"/>
      <c r="R277" s="91"/>
    </row>
    <row r="278" spans="1:19" ht="15.75" customHeight="1" x14ac:dyDescent="0.25">
      <c r="A278" s="5">
        <v>2201</v>
      </c>
      <c r="B278" s="6">
        <v>13</v>
      </c>
      <c r="C278" s="6"/>
      <c r="D278" s="6"/>
      <c r="E278" s="6"/>
      <c r="F278" s="6"/>
      <c r="G278" s="6"/>
      <c r="H278" s="6"/>
      <c r="I278" s="6"/>
      <c r="J278" s="6"/>
      <c r="K278" s="7"/>
      <c r="L278" s="8"/>
      <c r="M278" s="9"/>
      <c r="N278" s="10"/>
      <c r="O278" s="11"/>
      <c r="P278" s="12">
        <f>B278</f>
        <v>13</v>
      </c>
      <c r="Q278" s="13"/>
      <c r="R278" s="11"/>
    </row>
    <row r="279" spans="1:19" ht="15.75" customHeight="1" x14ac:dyDescent="0.25">
      <c r="A279" s="5">
        <v>2202</v>
      </c>
      <c r="B279" s="6" t="s">
        <v>43</v>
      </c>
      <c r="C279" s="6">
        <v>11</v>
      </c>
      <c r="D279" s="6"/>
      <c r="E279" s="6"/>
      <c r="F279" s="6"/>
      <c r="G279" s="6"/>
      <c r="H279" s="6"/>
      <c r="I279" s="6"/>
      <c r="J279" s="6"/>
      <c r="K279" s="7"/>
      <c r="L279" s="14"/>
      <c r="M279" s="15"/>
      <c r="N279" s="16"/>
      <c r="O279" s="17">
        <f>IF(C279=0,"",C279/B278)</f>
        <v>0.84615384615384615</v>
      </c>
      <c r="P279" s="18">
        <v>11</v>
      </c>
      <c r="Q279" s="19">
        <f t="shared" ref="Q279:Q286" si="24">IF(P279=0,"",P279/P278)</f>
        <v>0.84615384615384615</v>
      </c>
      <c r="R279" s="19">
        <f t="shared" ref="R279:R286" si="25">IF(P279=0,"",100%-Q279)</f>
        <v>0.15384615384615385</v>
      </c>
    </row>
    <row r="280" spans="1:19" ht="15.75" customHeight="1" x14ac:dyDescent="0.25">
      <c r="A280" s="5">
        <v>2301</v>
      </c>
      <c r="B280" s="6"/>
      <c r="C280" s="6"/>
      <c r="D280" s="6">
        <v>9</v>
      </c>
      <c r="E280" s="6"/>
      <c r="F280" s="6"/>
      <c r="G280" s="6"/>
      <c r="H280" s="6"/>
      <c r="I280" s="6"/>
      <c r="J280" s="6"/>
      <c r="K280" s="7"/>
      <c r="L280" s="14"/>
      <c r="M280" s="15"/>
      <c r="N280" s="16"/>
      <c r="O280" s="17">
        <f>IF(D280=0,"",D280/C279)</f>
        <v>0.81818181818181823</v>
      </c>
      <c r="P280" s="18">
        <v>10</v>
      </c>
      <c r="Q280" s="19">
        <f t="shared" si="24"/>
        <v>0.90909090909090906</v>
      </c>
      <c r="R280" s="19">
        <f t="shared" si="25"/>
        <v>9.0909090909090939E-2</v>
      </c>
      <c r="S280" s="20">
        <f>P280/P278</f>
        <v>0.76923076923076927</v>
      </c>
    </row>
    <row r="281" spans="1:19" ht="15.75" customHeight="1" x14ac:dyDescent="0.25">
      <c r="A281" s="5">
        <v>2302</v>
      </c>
      <c r="B281" s="6"/>
      <c r="C281" s="6"/>
      <c r="D281" s="6"/>
      <c r="E281" s="6">
        <v>7</v>
      </c>
      <c r="F281" s="6"/>
      <c r="G281" s="6"/>
      <c r="H281" s="6"/>
      <c r="I281" s="6"/>
      <c r="J281" s="6"/>
      <c r="K281" s="7"/>
      <c r="L281" s="14"/>
      <c r="M281" s="15"/>
      <c r="N281" s="16"/>
      <c r="O281" s="17">
        <f>IF(E281=0,"",E281/D280)</f>
        <v>0.77777777777777779</v>
      </c>
      <c r="P281" s="18">
        <v>9</v>
      </c>
      <c r="Q281" s="19">
        <f t="shared" si="24"/>
        <v>0.9</v>
      </c>
      <c r="R281" s="19">
        <f t="shared" si="25"/>
        <v>9.9999999999999978E-2</v>
      </c>
    </row>
    <row r="282" spans="1:19" ht="15.75" customHeight="1" x14ac:dyDescent="0.25">
      <c r="A282" s="5">
        <v>2401</v>
      </c>
      <c r="B282" s="6"/>
      <c r="C282" s="6"/>
      <c r="D282" s="6"/>
      <c r="E282" s="6"/>
      <c r="F282" s="6">
        <v>7</v>
      </c>
      <c r="G282" s="6"/>
      <c r="H282" s="6"/>
      <c r="I282" s="6"/>
      <c r="J282" s="6"/>
      <c r="K282" s="7"/>
      <c r="L282" s="14"/>
      <c r="M282" s="15"/>
      <c r="N282" s="16"/>
      <c r="O282" s="17">
        <f>IF(F282=0,"",F282/E281)</f>
        <v>1</v>
      </c>
      <c r="P282" s="18">
        <v>9</v>
      </c>
      <c r="Q282" s="19">
        <f t="shared" si="24"/>
        <v>1</v>
      </c>
      <c r="R282" s="19">
        <f t="shared" si="25"/>
        <v>0</v>
      </c>
    </row>
    <row r="283" spans="1:19" ht="15.75" customHeight="1" x14ac:dyDescent="0.25">
      <c r="A283" s="5">
        <v>2402</v>
      </c>
      <c r="B283" s="6"/>
      <c r="C283" s="6"/>
      <c r="D283" s="6"/>
      <c r="E283" s="6"/>
      <c r="F283" s="6"/>
      <c r="G283" s="6"/>
      <c r="H283" s="6"/>
      <c r="I283" s="6"/>
      <c r="J283" s="6"/>
      <c r="K283" s="7"/>
      <c r="L283" s="14"/>
      <c r="M283" s="15"/>
      <c r="N283" s="16"/>
      <c r="O283" s="17" t="str">
        <f>IF(G283=0,"",G283/F282)</f>
        <v/>
      </c>
      <c r="P283" s="18"/>
      <c r="Q283" s="19" t="str">
        <f t="shared" si="24"/>
        <v/>
      </c>
      <c r="R283" s="19" t="str">
        <f t="shared" si="25"/>
        <v/>
      </c>
    </row>
    <row r="284" spans="1:19" ht="15.75" customHeight="1" x14ac:dyDescent="0.25">
      <c r="A284" s="5">
        <v>2501</v>
      </c>
      <c r="B284" s="6"/>
      <c r="C284" s="6"/>
      <c r="D284" s="6"/>
      <c r="E284" s="6"/>
      <c r="F284" s="6"/>
      <c r="G284" s="6"/>
      <c r="H284" s="6"/>
      <c r="I284" s="6"/>
      <c r="J284" s="6"/>
      <c r="K284" s="7"/>
      <c r="L284" s="14"/>
      <c r="M284" s="15"/>
      <c r="N284" s="16"/>
      <c r="O284" s="17" t="str">
        <f>IF(H284=0,"",H284/G283)</f>
        <v/>
      </c>
      <c r="P284" s="18"/>
      <c r="Q284" s="19" t="str">
        <f t="shared" si="24"/>
        <v/>
      </c>
      <c r="R284" s="19" t="str">
        <f t="shared" si="25"/>
        <v/>
      </c>
    </row>
    <row r="285" spans="1:19" ht="15.75" customHeight="1" x14ac:dyDescent="0.25">
      <c r="A285" s="5">
        <v>2502</v>
      </c>
      <c r="B285" s="6"/>
      <c r="C285" s="6"/>
      <c r="D285" s="6"/>
      <c r="E285" s="6"/>
      <c r="F285" s="6"/>
      <c r="G285" s="6"/>
      <c r="H285" s="6"/>
      <c r="I285" s="6"/>
      <c r="J285" s="6"/>
      <c r="K285" s="7"/>
      <c r="L285" s="14"/>
      <c r="M285" s="15"/>
      <c r="N285" s="16"/>
      <c r="O285" s="17" t="str">
        <f>IF(I285=0,"",I285/H284)</f>
        <v/>
      </c>
      <c r="P285" s="18"/>
      <c r="Q285" s="19" t="str">
        <f t="shared" si="24"/>
        <v/>
      </c>
      <c r="R285" s="19" t="str">
        <f t="shared" si="25"/>
        <v/>
      </c>
    </row>
    <row r="286" spans="1:19" ht="15.75" customHeight="1" x14ac:dyDescent="0.25">
      <c r="A286" s="5">
        <v>2601</v>
      </c>
      <c r="B286" s="6"/>
      <c r="C286" s="6"/>
      <c r="D286" s="6"/>
      <c r="E286" s="6"/>
      <c r="F286" s="6"/>
      <c r="G286" s="6"/>
      <c r="H286" s="6"/>
      <c r="I286" s="6"/>
      <c r="J286" s="6"/>
      <c r="K286" s="7"/>
      <c r="L286" s="14"/>
      <c r="M286" s="15"/>
      <c r="N286" s="16"/>
      <c r="O286" s="17" t="str">
        <f>IF(J286=0,"",J286/I285)</f>
        <v/>
      </c>
      <c r="P286" s="18"/>
      <c r="Q286" s="19" t="str">
        <f t="shared" si="24"/>
        <v/>
      </c>
      <c r="R286" s="19" t="str">
        <f t="shared" si="25"/>
        <v/>
      </c>
    </row>
    <row r="287" spans="1:19" ht="15.75" customHeight="1" x14ac:dyDescent="0.25">
      <c r="A287" s="5">
        <v>2602</v>
      </c>
      <c r="B287" s="6"/>
      <c r="C287" s="6"/>
      <c r="D287" s="6"/>
      <c r="E287" s="6"/>
      <c r="F287" s="6"/>
      <c r="G287" s="6"/>
      <c r="H287" s="6"/>
      <c r="I287" s="6"/>
      <c r="J287" s="6"/>
      <c r="K287" s="7"/>
      <c r="L287" s="14"/>
      <c r="M287" s="15"/>
      <c r="N287" s="21"/>
      <c r="O287" s="22"/>
      <c r="P287" s="23"/>
      <c r="Q287" s="24"/>
      <c r="R287" s="22"/>
    </row>
    <row r="288" spans="1:19" ht="15.75" customHeight="1" x14ac:dyDescent="0.25">
      <c r="A288" s="5">
        <v>2701</v>
      </c>
      <c r="B288" s="6"/>
      <c r="C288" s="6"/>
      <c r="D288" s="6"/>
      <c r="E288" s="6"/>
      <c r="F288" s="6"/>
      <c r="G288" s="6"/>
      <c r="H288" s="6"/>
      <c r="I288" s="6"/>
      <c r="J288" s="6"/>
      <c r="K288" s="7"/>
      <c r="L288" s="14"/>
      <c r="M288" s="15"/>
      <c r="N288" s="21"/>
      <c r="O288" s="25"/>
      <c r="P288" s="23"/>
      <c r="Q288" s="26"/>
      <c r="R288" s="25"/>
    </row>
    <row r="289" spans="1:19" ht="15.75" customHeight="1" x14ac:dyDescent="0.25">
      <c r="A289" s="5">
        <v>2702</v>
      </c>
      <c r="B289" s="6"/>
      <c r="C289" s="6"/>
      <c r="D289" s="6"/>
      <c r="E289" s="6"/>
      <c r="F289" s="6"/>
      <c r="G289" s="6"/>
      <c r="H289" s="6"/>
      <c r="I289" s="6"/>
      <c r="J289" s="6"/>
      <c r="K289" s="7"/>
      <c r="L289" s="14"/>
      <c r="M289" s="15"/>
      <c r="N289" s="21"/>
      <c r="O289" s="25"/>
      <c r="P289" s="23"/>
      <c r="Q289" s="26"/>
      <c r="R289" s="25"/>
    </row>
    <row r="290" spans="1:19" ht="15.75" customHeight="1" x14ac:dyDescent="0.25">
      <c r="A290" s="5">
        <v>2801</v>
      </c>
      <c r="B290" s="6"/>
      <c r="C290" s="6"/>
      <c r="D290" s="6"/>
      <c r="E290" s="6"/>
      <c r="F290" s="6"/>
      <c r="G290" s="6"/>
      <c r="H290" s="6"/>
      <c r="I290" s="6"/>
      <c r="J290" s="6"/>
      <c r="K290" s="7"/>
      <c r="L290" s="14"/>
      <c r="M290" s="15"/>
      <c r="N290" s="21"/>
      <c r="O290" s="15"/>
      <c r="P290" s="21"/>
      <c r="Q290" s="27"/>
      <c r="R290" s="25"/>
    </row>
    <row r="291" spans="1:19" ht="15.75" customHeight="1" x14ac:dyDescent="0.25">
      <c r="A291" s="5">
        <v>2802</v>
      </c>
      <c r="B291" s="6"/>
      <c r="C291" s="6"/>
      <c r="D291" s="6"/>
      <c r="E291" s="6"/>
      <c r="F291" s="6"/>
      <c r="G291" s="6"/>
      <c r="H291" s="6"/>
      <c r="I291" s="6"/>
      <c r="J291" s="6"/>
      <c r="K291" s="7"/>
      <c r="L291" s="14"/>
      <c r="M291" s="15"/>
      <c r="N291" s="21"/>
      <c r="O291" s="28" t="s">
        <v>21</v>
      </c>
      <c r="P291" s="29"/>
      <c r="Q291" s="30" t="str">
        <f>IF(SUM(K280:K287)=0,"",SUM(K280:K287))</f>
        <v/>
      </c>
      <c r="R291" s="31" t="s">
        <v>4</v>
      </c>
    </row>
    <row r="292" spans="1:19" ht="15.75" customHeight="1" x14ac:dyDescent="0.25">
      <c r="A292" s="5">
        <v>2901</v>
      </c>
      <c r="B292" s="6"/>
      <c r="C292" s="6"/>
      <c r="D292" s="6"/>
      <c r="E292" s="6"/>
      <c r="F292" s="6"/>
      <c r="G292" s="6"/>
      <c r="H292" s="6"/>
      <c r="I292" s="6"/>
      <c r="J292" s="6"/>
      <c r="K292" s="7"/>
      <c r="L292" s="14"/>
      <c r="M292" s="15"/>
      <c r="N292" s="21"/>
      <c r="O292" s="32" t="s">
        <v>22</v>
      </c>
      <c r="P292" s="33" t="str">
        <f>IF(P291/B278=0,"",P291/B278)</f>
        <v/>
      </c>
      <c r="Q292" s="34" t="e">
        <f>IF(P291/Q291=0,"",P291/Q291)</f>
        <v>#VALUE!</v>
      </c>
      <c r="R292" s="35" t="s">
        <v>23</v>
      </c>
    </row>
    <row r="293" spans="1:19" ht="15.75" customHeight="1" x14ac:dyDescent="0.25">
      <c r="A293" s="5">
        <v>2902</v>
      </c>
      <c r="B293" s="6"/>
      <c r="C293" s="6"/>
      <c r="D293" s="6"/>
      <c r="E293" s="6"/>
      <c r="F293" s="6"/>
      <c r="G293" s="6"/>
      <c r="H293" s="6"/>
      <c r="I293" s="6"/>
      <c r="J293" s="6"/>
      <c r="K293" s="7"/>
      <c r="L293" s="36"/>
      <c r="M293" s="37"/>
      <c r="N293" s="38"/>
      <c r="O293" s="39"/>
      <c r="P293" s="40"/>
      <c r="Q293" s="40"/>
      <c r="R293" s="41"/>
    </row>
    <row r="294" spans="1:19" ht="18" customHeight="1" x14ac:dyDescent="0.25">
      <c r="A294" s="42"/>
      <c r="B294" s="4"/>
      <c r="C294" s="4"/>
      <c r="D294" s="101" t="s">
        <v>24</v>
      </c>
      <c r="E294" s="95"/>
      <c r="F294" s="95"/>
      <c r="G294" s="95"/>
      <c r="H294" s="95"/>
      <c r="I294" s="95"/>
      <c r="J294" s="102"/>
      <c r="K294" s="43">
        <f>SUM(K281:K290)</f>
        <v>0</v>
      </c>
      <c r="L294" s="44" t="str">
        <f>IF(K286=0,"",K286/B278)</f>
        <v/>
      </c>
      <c r="M294" s="44" t="str">
        <f>IF(K294=0,"",K294/B278)</f>
        <v/>
      </c>
      <c r="N294" s="45" t="str">
        <f>IF(K286=0,"0%",M294-L294)</f>
        <v>0%</v>
      </c>
      <c r="O294" s="3"/>
      <c r="P294" s="4"/>
      <c r="Q294" s="46"/>
      <c r="R294" s="3"/>
    </row>
    <row r="295" spans="1:19" ht="15.75" customHeight="1" x14ac:dyDescent="0.25"/>
    <row r="296" spans="1:19" ht="15.75" customHeight="1" x14ac:dyDescent="0.25"/>
    <row r="297" spans="1:19" ht="26.25" x14ac:dyDescent="0.4">
      <c r="B297" s="1" t="s">
        <v>0</v>
      </c>
      <c r="C297" s="1"/>
      <c r="D297" s="1"/>
      <c r="E297" s="1"/>
      <c r="F297" s="1"/>
      <c r="G297" s="1"/>
      <c r="H297" s="1"/>
      <c r="I297" s="1"/>
      <c r="K297" s="2"/>
      <c r="L297" s="2" t="s">
        <v>42</v>
      </c>
      <c r="M297" s="3"/>
      <c r="N297" s="3"/>
      <c r="O297" s="4"/>
      <c r="P297" s="3"/>
      <c r="Q297" s="4"/>
      <c r="R297" s="4"/>
      <c r="S297" s="4"/>
    </row>
    <row r="298" spans="1:19" ht="15.75" customHeight="1" x14ac:dyDescent="0.25">
      <c r="A298" s="93" t="s">
        <v>2</v>
      </c>
      <c r="B298" s="94" t="s">
        <v>3</v>
      </c>
      <c r="C298" s="95"/>
      <c r="D298" s="95"/>
      <c r="E298" s="95"/>
      <c r="F298" s="95"/>
      <c r="G298" s="95"/>
      <c r="H298" s="95"/>
      <c r="I298" s="95"/>
      <c r="J298" s="95"/>
      <c r="K298" s="96" t="s">
        <v>4</v>
      </c>
      <c r="L298" s="92" t="s">
        <v>5</v>
      </c>
      <c r="M298" s="92" t="s">
        <v>6</v>
      </c>
      <c r="N298" s="98" t="s">
        <v>7</v>
      </c>
      <c r="O298" s="92" t="s">
        <v>8</v>
      </c>
      <c r="P298" s="90" t="s">
        <v>9</v>
      </c>
      <c r="Q298" s="90" t="s">
        <v>10</v>
      </c>
      <c r="R298" s="92" t="s">
        <v>11</v>
      </c>
    </row>
    <row r="299" spans="1:19" ht="15.75" customHeight="1" x14ac:dyDescent="0.25">
      <c r="A299" s="91"/>
      <c r="B299" s="5" t="s">
        <v>12</v>
      </c>
      <c r="C299" s="5" t="s">
        <v>13</v>
      </c>
      <c r="D299" s="5" t="s">
        <v>14</v>
      </c>
      <c r="E299" s="5" t="s">
        <v>15</v>
      </c>
      <c r="F299" s="5" t="s">
        <v>16</v>
      </c>
      <c r="G299" s="5" t="s">
        <v>17</v>
      </c>
      <c r="H299" s="5" t="s">
        <v>18</v>
      </c>
      <c r="I299" s="5" t="s">
        <v>19</v>
      </c>
      <c r="J299" s="5" t="s">
        <v>20</v>
      </c>
      <c r="K299" s="97"/>
      <c r="L299" s="91"/>
      <c r="M299" s="91"/>
      <c r="N299" s="91"/>
      <c r="O299" s="91"/>
      <c r="P299" s="91"/>
      <c r="Q299" s="91"/>
      <c r="R299" s="91"/>
    </row>
    <row r="300" spans="1:19" ht="15.75" customHeight="1" x14ac:dyDescent="0.25">
      <c r="A300" s="5">
        <v>2202</v>
      </c>
      <c r="B300" s="6">
        <v>22</v>
      </c>
      <c r="C300" s="6"/>
      <c r="D300" s="6"/>
      <c r="E300" s="6"/>
      <c r="F300" s="6"/>
      <c r="G300" s="6"/>
      <c r="H300" s="6"/>
      <c r="I300" s="6"/>
      <c r="J300" s="6"/>
      <c r="K300" s="7"/>
      <c r="L300" s="8"/>
      <c r="M300" s="9"/>
      <c r="N300" s="10"/>
      <c r="O300" s="11"/>
      <c r="P300" s="12">
        <f>B300</f>
        <v>22</v>
      </c>
      <c r="Q300" s="13"/>
      <c r="R300" s="11"/>
    </row>
    <row r="301" spans="1:19" ht="15.75" customHeight="1" x14ac:dyDescent="0.25">
      <c r="A301" s="5">
        <v>2301</v>
      </c>
      <c r="B301" s="6" t="s">
        <v>43</v>
      </c>
      <c r="C301" s="6">
        <v>13</v>
      </c>
      <c r="D301" s="6"/>
      <c r="E301" s="6"/>
      <c r="F301" s="6"/>
      <c r="G301" s="6"/>
      <c r="H301" s="6"/>
      <c r="I301" s="6"/>
      <c r="J301" s="6"/>
      <c r="K301" s="7"/>
      <c r="L301" s="14"/>
      <c r="M301" s="15"/>
      <c r="N301" s="16"/>
      <c r="O301" s="17">
        <f>IF(C301=0,"",C301/B300)</f>
        <v>0.59090909090909094</v>
      </c>
      <c r="P301" s="18">
        <v>13</v>
      </c>
      <c r="Q301" s="19">
        <f t="shared" ref="Q301:Q308" si="26">IF(P301=0,"",P301/P300)</f>
        <v>0.59090909090909094</v>
      </c>
      <c r="R301" s="19">
        <f t="shared" ref="R301:R308" si="27">IF(P301=0,"",100%-Q301)</f>
        <v>0.40909090909090906</v>
      </c>
    </row>
    <row r="302" spans="1:19" ht="15.75" customHeight="1" x14ac:dyDescent="0.25">
      <c r="A302" s="5">
        <v>2302</v>
      </c>
      <c r="B302" s="6"/>
      <c r="C302" s="6"/>
      <c r="D302" s="6">
        <v>11</v>
      </c>
      <c r="E302" s="6"/>
      <c r="F302" s="6"/>
      <c r="G302" s="6"/>
      <c r="H302" s="6"/>
      <c r="I302" s="6"/>
      <c r="J302" s="6"/>
      <c r="K302" s="7"/>
      <c r="L302" s="14"/>
      <c r="M302" s="15"/>
      <c r="N302" s="16"/>
      <c r="O302" s="17">
        <f>IF(D302=0,"",D302/C301)</f>
        <v>0.84615384615384615</v>
      </c>
      <c r="P302" s="18">
        <v>13</v>
      </c>
      <c r="Q302" s="19">
        <f t="shared" si="26"/>
        <v>1</v>
      </c>
      <c r="R302" s="19">
        <f t="shared" si="27"/>
        <v>0</v>
      </c>
      <c r="S302" s="20">
        <f>P302/P300</f>
        <v>0.59090909090909094</v>
      </c>
    </row>
    <row r="303" spans="1:19" ht="15.75" customHeight="1" x14ac:dyDescent="0.25">
      <c r="A303" s="5">
        <v>2401</v>
      </c>
      <c r="B303" s="6"/>
      <c r="C303" s="6"/>
      <c r="D303" s="6"/>
      <c r="E303" s="6">
        <v>7</v>
      </c>
      <c r="F303" s="6"/>
      <c r="G303" s="6"/>
      <c r="H303" s="6"/>
      <c r="I303" s="6"/>
      <c r="J303" s="6"/>
      <c r="K303" s="7"/>
      <c r="L303" s="14"/>
      <c r="M303" s="15"/>
      <c r="N303" s="16"/>
      <c r="O303" s="17">
        <f>IF(E303=0,"",E303/D302)</f>
        <v>0.63636363636363635</v>
      </c>
      <c r="P303" s="18">
        <v>11</v>
      </c>
      <c r="Q303" s="19">
        <f t="shared" si="26"/>
        <v>0.84615384615384615</v>
      </c>
      <c r="R303" s="19">
        <f t="shared" si="27"/>
        <v>0.15384615384615385</v>
      </c>
    </row>
    <row r="304" spans="1:19" ht="15.75" customHeight="1" x14ac:dyDescent="0.25">
      <c r="A304" s="5">
        <v>2402</v>
      </c>
      <c r="B304" s="6"/>
      <c r="C304" s="6"/>
      <c r="D304" s="6"/>
      <c r="E304" s="6"/>
      <c r="F304" s="6"/>
      <c r="G304" s="6"/>
      <c r="H304" s="6"/>
      <c r="I304" s="6"/>
      <c r="J304" s="6"/>
      <c r="K304" s="7"/>
      <c r="L304" s="14"/>
      <c r="M304" s="15"/>
      <c r="N304" s="16"/>
      <c r="O304" s="17" t="str">
        <f>IF(F304=0,"",F304/E303)</f>
        <v/>
      </c>
      <c r="P304" s="18"/>
      <c r="Q304" s="19" t="str">
        <f t="shared" si="26"/>
        <v/>
      </c>
      <c r="R304" s="19" t="str">
        <f t="shared" si="27"/>
        <v/>
      </c>
    </row>
    <row r="305" spans="1:19" ht="15.75" customHeight="1" x14ac:dyDescent="0.25">
      <c r="A305" s="5">
        <v>2501</v>
      </c>
      <c r="B305" s="6"/>
      <c r="C305" s="6"/>
      <c r="D305" s="6"/>
      <c r="E305" s="6"/>
      <c r="F305" s="6"/>
      <c r="G305" s="6"/>
      <c r="H305" s="6"/>
      <c r="I305" s="6"/>
      <c r="J305" s="6"/>
      <c r="K305" s="7"/>
      <c r="L305" s="14"/>
      <c r="M305" s="15"/>
      <c r="N305" s="16"/>
      <c r="O305" s="17" t="str">
        <f>IF(G305=0,"",G305/F304)</f>
        <v/>
      </c>
      <c r="P305" s="18"/>
      <c r="Q305" s="19" t="str">
        <f t="shared" si="26"/>
        <v/>
      </c>
      <c r="R305" s="19" t="str">
        <f t="shared" si="27"/>
        <v/>
      </c>
    </row>
    <row r="306" spans="1:19" ht="15.75" customHeight="1" x14ac:dyDescent="0.25">
      <c r="A306" s="5">
        <v>2502</v>
      </c>
      <c r="B306" s="6"/>
      <c r="C306" s="6"/>
      <c r="D306" s="6"/>
      <c r="E306" s="6"/>
      <c r="F306" s="6"/>
      <c r="G306" s="6"/>
      <c r="H306" s="6"/>
      <c r="I306" s="6"/>
      <c r="J306" s="6"/>
      <c r="K306" s="7"/>
      <c r="L306" s="14"/>
      <c r="M306" s="15"/>
      <c r="N306" s="16"/>
      <c r="O306" s="17" t="str">
        <f>IF(H306=0,"",H306/G305)</f>
        <v/>
      </c>
      <c r="P306" s="18"/>
      <c r="Q306" s="19" t="str">
        <f t="shared" si="26"/>
        <v/>
      </c>
      <c r="R306" s="19" t="str">
        <f t="shared" si="27"/>
        <v/>
      </c>
    </row>
    <row r="307" spans="1:19" ht="15.75" customHeight="1" x14ac:dyDescent="0.25">
      <c r="A307" s="5">
        <v>2601</v>
      </c>
      <c r="B307" s="6"/>
      <c r="C307" s="6"/>
      <c r="D307" s="6"/>
      <c r="E307" s="6"/>
      <c r="F307" s="6"/>
      <c r="G307" s="6"/>
      <c r="H307" s="6"/>
      <c r="I307" s="6"/>
      <c r="J307" s="6"/>
      <c r="K307" s="7"/>
      <c r="L307" s="14"/>
      <c r="M307" s="15"/>
      <c r="N307" s="16"/>
      <c r="O307" s="17" t="str">
        <f>IF(I307=0,"",I307/H306)</f>
        <v/>
      </c>
      <c r="P307" s="18"/>
      <c r="Q307" s="19" t="str">
        <f t="shared" si="26"/>
        <v/>
      </c>
      <c r="R307" s="19" t="str">
        <f t="shared" si="27"/>
        <v/>
      </c>
    </row>
    <row r="308" spans="1:19" ht="15.75" customHeight="1" x14ac:dyDescent="0.25">
      <c r="A308" s="5">
        <v>2602</v>
      </c>
      <c r="B308" s="6"/>
      <c r="C308" s="6"/>
      <c r="D308" s="6"/>
      <c r="E308" s="6"/>
      <c r="F308" s="6"/>
      <c r="G308" s="6"/>
      <c r="H308" s="6"/>
      <c r="I308" s="6"/>
      <c r="J308" s="6"/>
      <c r="K308" s="7"/>
      <c r="L308" s="14"/>
      <c r="M308" s="15"/>
      <c r="N308" s="16"/>
      <c r="O308" s="17" t="str">
        <f>IF(J308=0,"",J308/I307)</f>
        <v/>
      </c>
      <c r="P308" s="18"/>
      <c r="Q308" s="19" t="str">
        <f t="shared" si="26"/>
        <v/>
      </c>
      <c r="R308" s="19" t="str">
        <f t="shared" si="27"/>
        <v/>
      </c>
    </row>
    <row r="309" spans="1:19" ht="15.75" customHeight="1" x14ac:dyDescent="0.25">
      <c r="A309" s="5">
        <v>2701</v>
      </c>
      <c r="B309" s="6"/>
      <c r="C309" s="6"/>
      <c r="D309" s="6"/>
      <c r="E309" s="6"/>
      <c r="F309" s="6"/>
      <c r="G309" s="6"/>
      <c r="H309" s="6"/>
      <c r="I309" s="6"/>
      <c r="J309" s="6"/>
      <c r="K309" s="7"/>
      <c r="L309" s="14"/>
      <c r="M309" s="15"/>
      <c r="N309" s="21"/>
      <c r="O309" s="22"/>
      <c r="P309" s="23"/>
      <c r="Q309" s="24"/>
      <c r="R309" s="22"/>
    </row>
    <row r="310" spans="1:19" ht="15.75" customHeight="1" x14ac:dyDescent="0.25">
      <c r="A310" s="5">
        <v>2702</v>
      </c>
      <c r="B310" s="6"/>
      <c r="C310" s="6"/>
      <c r="D310" s="6"/>
      <c r="E310" s="6"/>
      <c r="F310" s="6"/>
      <c r="G310" s="6"/>
      <c r="H310" s="6"/>
      <c r="I310" s="6"/>
      <c r="J310" s="6"/>
      <c r="K310" s="7"/>
      <c r="L310" s="14"/>
      <c r="M310" s="15"/>
      <c r="N310" s="21"/>
      <c r="O310" s="25"/>
      <c r="P310" s="23"/>
      <c r="Q310" s="26"/>
      <c r="R310" s="25"/>
    </row>
    <row r="311" spans="1:19" ht="15.75" customHeight="1" x14ac:dyDescent="0.25">
      <c r="A311" s="5">
        <v>2801</v>
      </c>
      <c r="B311" s="6"/>
      <c r="C311" s="6"/>
      <c r="D311" s="6"/>
      <c r="E311" s="6"/>
      <c r="F311" s="6"/>
      <c r="G311" s="6"/>
      <c r="H311" s="6"/>
      <c r="I311" s="6"/>
      <c r="J311" s="6"/>
      <c r="K311" s="7"/>
      <c r="L311" s="14"/>
      <c r="M311" s="15"/>
      <c r="N311" s="21"/>
      <c r="O311" s="25"/>
      <c r="P311" s="23"/>
      <c r="Q311" s="26"/>
      <c r="R311" s="25"/>
    </row>
    <row r="312" spans="1:19" ht="15.75" customHeight="1" x14ac:dyDescent="0.25">
      <c r="A312" s="5">
        <v>2802</v>
      </c>
      <c r="B312" s="6"/>
      <c r="C312" s="6"/>
      <c r="D312" s="6"/>
      <c r="E312" s="6"/>
      <c r="F312" s="6"/>
      <c r="G312" s="6"/>
      <c r="H312" s="6"/>
      <c r="I312" s="6"/>
      <c r="J312" s="6"/>
      <c r="K312" s="7"/>
      <c r="L312" s="14"/>
      <c r="M312" s="15"/>
      <c r="N312" s="21"/>
      <c r="O312" s="15"/>
      <c r="P312" s="21"/>
      <c r="Q312" s="27"/>
      <c r="R312" s="25"/>
    </row>
    <row r="313" spans="1:19" ht="15.75" customHeight="1" x14ac:dyDescent="0.25">
      <c r="A313" s="5">
        <v>2901</v>
      </c>
      <c r="B313" s="6"/>
      <c r="C313" s="6"/>
      <c r="D313" s="6"/>
      <c r="E313" s="6"/>
      <c r="F313" s="6"/>
      <c r="G313" s="6"/>
      <c r="H313" s="6"/>
      <c r="I313" s="6"/>
      <c r="J313" s="6"/>
      <c r="K313" s="7"/>
      <c r="L313" s="14"/>
      <c r="M313" s="15"/>
      <c r="N313" s="21"/>
      <c r="O313" s="28" t="s">
        <v>21</v>
      </c>
      <c r="P313" s="29"/>
      <c r="Q313" s="30" t="str">
        <f>IF(SUM(K302:K309)=0,"",SUM(K302:K309))</f>
        <v/>
      </c>
      <c r="R313" s="31" t="s">
        <v>4</v>
      </c>
    </row>
    <row r="314" spans="1:19" ht="15.75" customHeight="1" x14ac:dyDescent="0.25">
      <c r="A314" s="5">
        <v>2902</v>
      </c>
      <c r="B314" s="6"/>
      <c r="C314" s="6"/>
      <c r="D314" s="6"/>
      <c r="E314" s="6"/>
      <c r="F314" s="6"/>
      <c r="G314" s="6"/>
      <c r="H314" s="6"/>
      <c r="I314" s="6"/>
      <c r="J314" s="6"/>
      <c r="K314" s="7"/>
      <c r="L314" s="14"/>
      <c r="M314" s="15"/>
      <c r="N314" s="21"/>
      <c r="O314" s="32" t="s">
        <v>22</v>
      </c>
      <c r="P314" s="33" t="str">
        <f>IF(P313/B300=0,"",P313/B300)</f>
        <v/>
      </c>
      <c r="Q314" s="34" t="e">
        <f>IF(P313/Q313=0,"",P313/Q313)</f>
        <v>#VALUE!</v>
      </c>
      <c r="R314" s="35" t="s">
        <v>23</v>
      </c>
    </row>
    <row r="315" spans="1:19" ht="15.75" customHeight="1" x14ac:dyDescent="0.25">
      <c r="A315" s="5">
        <v>3001</v>
      </c>
      <c r="B315" s="6"/>
      <c r="C315" s="6"/>
      <c r="D315" s="6"/>
      <c r="E315" s="6"/>
      <c r="F315" s="6"/>
      <c r="G315" s="6"/>
      <c r="H315" s="6"/>
      <c r="I315" s="6"/>
      <c r="J315" s="6"/>
      <c r="K315" s="7"/>
      <c r="L315" s="36"/>
      <c r="M315" s="37"/>
      <c r="N315" s="38"/>
      <c r="O315" s="39"/>
      <c r="P315" s="40"/>
      <c r="Q315" s="40"/>
      <c r="R315" s="41"/>
    </row>
    <row r="316" spans="1:19" ht="15.75" customHeight="1" x14ac:dyDescent="0.25">
      <c r="A316" s="42"/>
      <c r="B316" s="4"/>
      <c r="C316" s="4"/>
      <c r="D316" s="101" t="s">
        <v>24</v>
      </c>
      <c r="E316" s="95"/>
      <c r="F316" s="95"/>
      <c r="G316" s="95"/>
      <c r="H316" s="95"/>
      <c r="I316" s="95"/>
      <c r="J316" s="102"/>
      <c r="K316" s="43">
        <f>SUM(K303:K312)</f>
        <v>0</v>
      </c>
      <c r="L316" s="44" t="str">
        <f>IF(K308=0,"",K308/B300)</f>
        <v/>
      </c>
      <c r="M316" s="44" t="str">
        <f>IF(K316=0,"",K316/B300)</f>
        <v/>
      </c>
      <c r="N316" s="45" t="str">
        <f>IF(K308=0,"0%",M316-L316)</f>
        <v>0%</v>
      </c>
      <c r="O316" s="3"/>
      <c r="P316" s="4"/>
      <c r="Q316" s="46"/>
      <c r="R316" s="3"/>
    </row>
    <row r="317" spans="1:19" ht="15.75" customHeight="1" x14ac:dyDescent="0.25"/>
    <row r="318" spans="1:19" ht="15.75" customHeight="1" x14ac:dyDescent="0.25"/>
    <row r="319" spans="1:19" ht="26.25" x14ac:dyDescent="0.4">
      <c r="B319" s="1" t="s">
        <v>0</v>
      </c>
      <c r="C319" s="1"/>
      <c r="D319" s="1"/>
      <c r="E319" s="1"/>
      <c r="F319" s="1"/>
      <c r="G319" s="1"/>
      <c r="H319" s="1"/>
      <c r="I319" s="1"/>
      <c r="K319" s="2"/>
      <c r="L319" s="2" t="s">
        <v>44</v>
      </c>
      <c r="M319" s="3"/>
      <c r="N319" s="3"/>
      <c r="O319" s="4"/>
      <c r="P319" s="3"/>
      <c r="Q319" s="4"/>
      <c r="R319" s="4"/>
      <c r="S319" s="4"/>
    </row>
    <row r="320" spans="1:19" ht="15.75" customHeight="1" x14ac:dyDescent="0.25">
      <c r="A320" s="93" t="s">
        <v>2</v>
      </c>
      <c r="B320" s="94" t="s">
        <v>3</v>
      </c>
      <c r="C320" s="95"/>
      <c r="D320" s="95"/>
      <c r="E320" s="95"/>
      <c r="F320" s="95"/>
      <c r="G320" s="95"/>
      <c r="H320" s="95"/>
      <c r="I320" s="95"/>
      <c r="J320" s="95"/>
      <c r="K320" s="96" t="s">
        <v>4</v>
      </c>
      <c r="L320" s="92" t="s">
        <v>5</v>
      </c>
      <c r="M320" s="92" t="s">
        <v>6</v>
      </c>
      <c r="N320" s="98" t="s">
        <v>7</v>
      </c>
      <c r="O320" s="92" t="s">
        <v>8</v>
      </c>
      <c r="P320" s="90" t="s">
        <v>9</v>
      </c>
      <c r="Q320" s="90" t="s">
        <v>10</v>
      </c>
      <c r="R320" s="92" t="s">
        <v>11</v>
      </c>
    </row>
    <row r="321" spans="1:19" ht="15.75" customHeight="1" x14ac:dyDescent="0.25">
      <c r="A321" s="91"/>
      <c r="B321" s="5" t="s">
        <v>12</v>
      </c>
      <c r="C321" s="5" t="s">
        <v>13</v>
      </c>
      <c r="D321" s="5" t="s">
        <v>14</v>
      </c>
      <c r="E321" s="5" t="s">
        <v>15</v>
      </c>
      <c r="F321" s="5" t="s">
        <v>16</v>
      </c>
      <c r="G321" s="5" t="s">
        <v>17</v>
      </c>
      <c r="H321" s="5" t="s">
        <v>18</v>
      </c>
      <c r="I321" s="5" t="s">
        <v>19</v>
      </c>
      <c r="J321" s="5" t="s">
        <v>20</v>
      </c>
      <c r="K321" s="97"/>
      <c r="L321" s="91"/>
      <c r="M321" s="91"/>
      <c r="N321" s="91"/>
      <c r="O321" s="91"/>
      <c r="P321" s="91"/>
      <c r="Q321" s="91"/>
      <c r="R321" s="91"/>
    </row>
    <row r="322" spans="1:19" ht="15.75" customHeight="1" x14ac:dyDescent="0.25">
      <c r="A322" s="5">
        <v>2301</v>
      </c>
      <c r="B322" s="6">
        <v>12</v>
      </c>
      <c r="C322" s="6"/>
      <c r="D322" s="6"/>
      <c r="E322" s="6"/>
      <c r="F322" s="6"/>
      <c r="G322" s="6"/>
      <c r="H322" s="6"/>
      <c r="I322" s="6"/>
      <c r="J322" s="6"/>
      <c r="K322" s="51"/>
      <c r="L322" s="8"/>
      <c r="M322" s="9"/>
      <c r="N322" s="10"/>
      <c r="O322" s="11"/>
      <c r="P322" s="12">
        <f>B322</f>
        <v>12</v>
      </c>
      <c r="Q322" s="13"/>
      <c r="R322" s="11"/>
    </row>
    <row r="323" spans="1:19" ht="15.75" customHeight="1" x14ac:dyDescent="0.25">
      <c r="A323" s="5">
        <v>2302</v>
      </c>
      <c r="B323" s="6" t="s">
        <v>43</v>
      </c>
      <c r="C323" s="6">
        <v>7</v>
      </c>
      <c r="D323" s="6"/>
      <c r="E323" s="6"/>
      <c r="F323" s="6"/>
      <c r="G323" s="6"/>
      <c r="H323" s="6"/>
      <c r="I323" s="6"/>
      <c r="J323" s="6"/>
      <c r="K323" s="51"/>
      <c r="L323" s="14"/>
      <c r="M323" s="15"/>
      <c r="N323" s="16"/>
      <c r="O323" s="17">
        <f>IF(C323=0,"",C323/B322)</f>
        <v>0.58333333333333337</v>
      </c>
      <c r="P323" s="18">
        <v>7</v>
      </c>
      <c r="Q323" s="19">
        <f t="shared" ref="Q323:Q330" si="28">IF(P323=0,"",P323/P322)</f>
        <v>0.58333333333333337</v>
      </c>
      <c r="R323" s="19">
        <f t="shared" ref="R323:R330" si="29">IF(P323=0,"",100%-Q323)</f>
        <v>0.41666666666666663</v>
      </c>
    </row>
    <row r="324" spans="1:19" ht="15.75" customHeight="1" x14ac:dyDescent="0.25">
      <c r="A324" s="5">
        <v>2401</v>
      </c>
      <c r="B324" s="6"/>
      <c r="C324" s="6"/>
      <c r="D324" s="6">
        <v>4</v>
      </c>
      <c r="E324" s="6"/>
      <c r="F324" s="6"/>
      <c r="G324" s="6"/>
      <c r="H324" s="6"/>
      <c r="I324" s="6"/>
      <c r="J324" s="6"/>
      <c r="K324" s="51"/>
      <c r="L324" s="14"/>
      <c r="M324" s="15"/>
      <c r="N324" s="16"/>
      <c r="O324" s="17">
        <f>IF(D324=0,"",D324/C323)</f>
        <v>0.5714285714285714</v>
      </c>
      <c r="P324" s="18">
        <v>7</v>
      </c>
      <c r="Q324" s="19">
        <f t="shared" si="28"/>
        <v>1</v>
      </c>
      <c r="R324" s="19">
        <f t="shared" si="29"/>
        <v>0</v>
      </c>
      <c r="S324" s="20">
        <f>P324/P322</f>
        <v>0.58333333333333337</v>
      </c>
    </row>
    <row r="325" spans="1:19" ht="15.75" customHeight="1" x14ac:dyDescent="0.25">
      <c r="A325" s="5">
        <v>2402</v>
      </c>
      <c r="B325" s="6"/>
      <c r="C325" s="6"/>
      <c r="D325" s="6"/>
      <c r="E325" s="6"/>
      <c r="F325" s="6"/>
      <c r="G325" s="6"/>
      <c r="H325" s="6"/>
      <c r="I325" s="6"/>
      <c r="J325" s="6"/>
      <c r="K325" s="51"/>
      <c r="L325" s="14"/>
      <c r="M325" s="15"/>
      <c r="N325" s="16"/>
      <c r="O325" s="17" t="str">
        <f>IF(E325=0,"",E325/D324)</f>
        <v/>
      </c>
      <c r="P325" s="18"/>
      <c r="Q325" s="19" t="str">
        <f t="shared" si="28"/>
        <v/>
      </c>
      <c r="R325" s="19" t="str">
        <f t="shared" si="29"/>
        <v/>
      </c>
    </row>
    <row r="326" spans="1:19" ht="15.75" customHeight="1" x14ac:dyDescent="0.25">
      <c r="A326" s="5">
        <v>2501</v>
      </c>
      <c r="B326" s="6"/>
      <c r="C326" s="6"/>
      <c r="D326" s="6"/>
      <c r="E326" s="6"/>
      <c r="F326" s="6"/>
      <c r="G326" s="6"/>
      <c r="H326" s="6"/>
      <c r="I326" s="6"/>
      <c r="J326" s="6"/>
      <c r="K326" s="51"/>
      <c r="L326" s="14"/>
      <c r="M326" s="15"/>
      <c r="N326" s="16"/>
      <c r="O326" s="17" t="str">
        <f>IF(F326=0,"",F326/E325)</f>
        <v/>
      </c>
      <c r="P326" s="18"/>
      <c r="Q326" s="19" t="str">
        <f t="shared" si="28"/>
        <v/>
      </c>
      <c r="R326" s="19" t="str">
        <f t="shared" si="29"/>
        <v/>
      </c>
    </row>
    <row r="327" spans="1:19" ht="15.75" customHeight="1" x14ac:dyDescent="0.25">
      <c r="A327" s="5">
        <v>2502</v>
      </c>
      <c r="B327" s="6"/>
      <c r="C327" s="6"/>
      <c r="D327" s="6"/>
      <c r="E327" s="6"/>
      <c r="F327" s="6"/>
      <c r="G327" s="6"/>
      <c r="H327" s="6"/>
      <c r="I327" s="6"/>
      <c r="J327" s="6"/>
      <c r="K327" s="51"/>
      <c r="L327" s="14"/>
      <c r="M327" s="15"/>
      <c r="N327" s="16"/>
      <c r="O327" s="17" t="str">
        <f>IF(G327=0,"",G327/F326)</f>
        <v/>
      </c>
      <c r="P327" s="18"/>
      <c r="Q327" s="19" t="str">
        <f t="shared" si="28"/>
        <v/>
      </c>
      <c r="R327" s="19" t="str">
        <f t="shared" si="29"/>
        <v/>
      </c>
    </row>
    <row r="328" spans="1:19" ht="15.75" customHeight="1" x14ac:dyDescent="0.25">
      <c r="A328" s="5">
        <v>2601</v>
      </c>
      <c r="B328" s="6"/>
      <c r="C328" s="6"/>
      <c r="D328" s="6"/>
      <c r="E328" s="6"/>
      <c r="F328" s="6"/>
      <c r="G328" s="6"/>
      <c r="H328" s="6"/>
      <c r="I328" s="6"/>
      <c r="J328" s="6"/>
      <c r="K328" s="51"/>
      <c r="L328" s="14"/>
      <c r="M328" s="15"/>
      <c r="N328" s="16"/>
      <c r="O328" s="17" t="str">
        <f>IF(H328=0,"",H328/G327)</f>
        <v/>
      </c>
      <c r="P328" s="18"/>
      <c r="Q328" s="19" t="str">
        <f t="shared" si="28"/>
        <v/>
      </c>
      <c r="R328" s="19" t="str">
        <f t="shared" si="29"/>
        <v/>
      </c>
    </row>
    <row r="329" spans="1:19" ht="15.75" customHeight="1" x14ac:dyDescent="0.25">
      <c r="A329" s="5">
        <v>2602</v>
      </c>
      <c r="B329" s="6"/>
      <c r="C329" s="6"/>
      <c r="D329" s="6"/>
      <c r="E329" s="6"/>
      <c r="F329" s="6"/>
      <c r="G329" s="6"/>
      <c r="H329" s="6"/>
      <c r="I329" s="6"/>
      <c r="J329" s="6"/>
      <c r="K329" s="51"/>
      <c r="L329" s="14"/>
      <c r="M329" s="15"/>
      <c r="N329" s="16"/>
      <c r="O329" s="17" t="str">
        <f>IF(I329=0,"",I329/H328)</f>
        <v/>
      </c>
      <c r="P329" s="18"/>
      <c r="Q329" s="19" t="str">
        <f t="shared" si="28"/>
        <v/>
      </c>
      <c r="R329" s="19" t="str">
        <f t="shared" si="29"/>
        <v/>
      </c>
    </row>
    <row r="330" spans="1:19" ht="15.75" customHeight="1" x14ac:dyDescent="0.25">
      <c r="A330" s="5">
        <v>2701</v>
      </c>
      <c r="B330" s="6"/>
      <c r="C330" s="6"/>
      <c r="D330" s="6"/>
      <c r="E330" s="6"/>
      <c r="F330" s="6"/>
      <c r="G330" s="6"/>
      <c r="H330" s="6"/>
      <c r="I330" s="6"/>
      <c r="J330" s="6"/>
      <c r="K330" s="51"/>
      <c r="L330" s="14"/>
      <c r="M330" s="15"/>
      <c r="N330" s="16"/>
      <c r="O330" s="17" t="str">
        <f>IF(J330=0,"",J330/I329)</f>
        <v/>
      </c>
      <c r="P330" s="18"/>
      <c r="Q330" s="19" t="str">
        <f t="shared" si="28"/>
        <v/>
      </c>
      <c r="R330" s="19" t="str">
        <f t="shared" si="29"/>
        <v/>
      </c>
    </row>
    <row r="331" spans="1:19" ht="15.75" customHeight="1" x14ac:dyDescent="0.25">
      <c r="A331" s="5">
        <v>2702</v>
      </c>
      <c r="B331" s="6"/>
      <c r="C331" s="6"/>
      <c r="D331" s="6"/>
      <c r="E331" s="6"/>
      <c r="F331" s="6"/>
      <c r="G331" s="6"/>
      <c r="H331" s="6"/>
      <c r="I331" s="6"/>
      <c r="J331" s="6"/>
      <c r="K331" s="51"/>
      <c r="L331" s="14"/>
      <c r="M331" s="15"/>
      <c r="N331" s="21"/>
      <c r="O331" s="22"/>
      <c r="P331" s="23"/>
      <c r="Q331" s="24"/>
      <c r="R331" s="22"/>
    </row>
    <row r="332" spans="1:19" ht="15.75" customHeight="1" x14ac:dyDescent="0.25">
      <c r="A332" s="5">
        <v>2801</v>
      </c>
      <c r="B332" s="6"/>
      <c r="C332" s="6"/>
      <c r="D332" s="6"/>
      <c r="E332" s="6"/>
      <c r="F332" s="6"/>
      <c r="G332" s="6"/>
      <c r="H332" s="6"/>
      <c r="I332" s="6"/>
      <c r="J332" s="6"/>
      <c r="K332" s="51"/>
      <c r="L332" s="14"/>
      <c r="M332" s="15"/>
      <c r="N332" s="21"/>
      <c r="O332" s="25"/>
      <c r="P332" s="23"/>
      <c r="Q332" s="26"/>
      <c r="R332" s="25"/>
    </row>
    <row r="333" spans="1:19" ht="15.75" customHeight="1" x14ac:dyDescent="0.25">
      <c r="A333" s="5">
        <v>2802</v>
      </c>
      <c r="B333" s="6"/>
      <c r="C333" s="6"/>
      <c r="D333" s="6"/>
      <c r="E333" s="6"/>
      <c r="F333" s="6"/>
      <c r="G333" s="6"/>
      <c r="H333" s="6"/>
      <c r="I333" s="6"/>
      <c r="J333" s="6"/>
      <c r="K333" s="51"/>
      <c r="L333" s="14"/>
      <c r="M333" s="15"/>
      <c r="N333" s="21"/>
      <c r="O333" s="25"/>
      <c r="P333" s="23"/>
      <c r="Q333" s="26"/>
      <c r="R333" s="25"/>
    </row>
    <row r="334" spans="1:19" ht="15.75" customHeight="1" x14ac:dyDescent="0.25">
      <c r="A334" s="5">
        <v>2901</v>
      </c>
      <c r="B334" s="6"/>
      <c r="C334" s="6"/>
      <c r="D334" s="6"/>
      <c r="E334" s="6"/>
      <c r="F334" s="6"/>
      <c r="G334" s="6"/>
      <c r="H334" s="6"/>
      <c r="I334" s="6"/>
      <c r="J334" s="6"/>
      <c r="K334" s="51"/>
      <c r="L334" s="14"/>
      <c r="M334" s="15"/>
      <c r="N334" s="21"/>
      <c r="O334" s="15"/>
      <c r="P334" s="21"/>
      <c r="Q334" s="27"/>
      <c r="R334" s="25"/>
    </row>
    <row r="335" spans="1:19" ht="15.75" customHeight="1" x14ac:dyDescent="0.25">
      <c r="A335" s="5">
        <v>2902</v>
      </c>
      <c r="B335" s="6"/>
      <c r="C335" s="6"/>
      <c r="D335" s="6"/>
      <c r="E335" s="6"/>
      <c r="F335" s="6"/>
      <c r="G335" s="6"/>
      <c r="H335" s="6"/>
      <c r="I335" s="6"/>
      <c r="J335" s="6"/>
      <c r="K335" s="51"/>
      <c r="L335" s="14"/>
      <c r="M335" s="15"/>
      <c r="N335" s="21"/>
      <c r="O335" s="28" t="s">
        <v>21</v>
      </c>
      <c r="P335" s="29"/>
      <c r="Q335" s="30" t="str">
        <f>IF(SUM(K324:K331)=0,"",SUM(K324:K331))</f>
        <v/>
      </c>
      <c r="R335" s="31" t="s">
        <v>4</v>
      </c>
    </row>
    <row r="336" spans="1:19" ht="15.75" customHeight="1" x14ac:dyDescent="0.25">
      <c r="A336" s="5">
        <v>3001</v>
      </c>
      <c r="B336" s="6"/>
      <c r="C336" s="6"/>
      <c r="D336" s="6"/>
      <c r="E336" s="6"/>
      <c r="F336" s="6"/>
      <c r="G336" s="6"/>
      <c r="H336" s="6"/>
      <c r="I336" s="6"/>
      <c r="J336" s="6"/>
      <c r="K336" s="51"/>
      <c r="L336" s="14"/>
      <c r="M336" s="15"/>
      <c r="N336" s="21"/>
      <c r="O336" s="32" t="s">
        <v>22</v>
      </c>
      <c r="P336" s="33" t="str">
        <f>IF(P335/B322=0,"",P335/B322)</f>
        <v/>
      </c>
      <c r="Q336" s="34" t="e">
        <f>IF(P335/Q335=0,"",P335/Q335)</f>
        <v>#VALUE!</v>
      </c>
      <c r="R336" s="35" t="s">
        <v>23</v>
      </c>
    </row>
    <row r="337" spans="1:19" ht="15.75" customHeight="1" x14ac:dyDescent="0.25">
      <c r="A337" s="5">
        <v>3002</v>
      </c>
      <c r="B337" s="6"/>
      <c r="C337" s="6"/>
      <c r="D337" s="6"/>
      <c r="E337" s="6"/>
      <c r="F337" s="6"/>
      <c r="G337" s="6"/>
      <c r="H337" s="6"/>
      <c r="I337" s="6"/>
      <c r="J337" s="6"/>
      <c r="K337" s="51"/>
      <c r="L337" s="36"/>
      <c r="M337" s="37"/>
      <c r="N337" s="38"/>
      <c r="O337" s="39"/>
      <c r="P337" s="40"/>
      <c r="Q337" s="40"/>
      <c r="R337" s="41"/>
    </row>
    <row r="338" spans="1:19" ht="15.75" customHeight="1" x14ac:dyDescent="0.25">
      <c r="A338" s="42"/>
      <c r="B338" s="4"/>
      <c r="C338" s="4"/>
      <c r="D338" s="101" t="s">
        <v>24</v>
      </c>
      <c r="E338" s="95"/>
      <c r="F338" s="95"/>
      <c r="G338" s="95"/>
      <c r="H338" s="95"/>
      <c r="I338" s="95"/>
      <c r="J338" s="102"/>
      <c r="K338" s="43">
        <f>SUM(K325:K334)</f>
        <v>0</v>
      </c>
      <c r="L338" s="44" t="str">
        <f>IF(K330=0,"",K330/B322)</f>
        <v/>
      </c>
      <c r="M338" s="44" t="str">
        <f>IF(K338=0,"",K338/B322)</f>
        <v/>
      </c>
      <c r="N338" s="45" t="str">
        <f>IF(K330=0,"0%",M338-L338)</f>
        <v>0%</v>
      </c>
      <c r="O338" s="3"/>
      <c r="P338" s="4"/>
      <c r="Q338" s="46"/>
      <c r="R338" s="3"/>
    </row>
    <row r="339" spans="1:19" ht="15.75" customHeight="1" x14ac:dyDescent="0.25"/>
    <row r="340" spans="1:19" ht="15.75" customHeight="1" x14ac:dyDescent="0.25"/>
    <row r="341" spans="1:19" ht="15.75" customHeight="1" x14ac:dyDescent="0.4">
      <c r="B341" s="1" t="s">
        <v>0</v>
      </c>
      <c r="C341" s="1"/>
      <c r="D341" s="1"/>
      <c r="E341" s="1"/>
      <c r="F341" s="1"/>
      <c r="G341" s="1"/>
      <c r="H341" s="1"/>
      <c r="I341" s="1"/>
      <c r="K341" s="2"/>
      <c r="L341" s="2" t="s">
        <v>45</v>
      </c>
      <c r="M341" s="3"/>
      <c r="N341" s="3"/>
      <c r="O341" s="4"/>
      <c r="P341" s="3"/>
      <c r="Q341" s="4"/>
      <c r="R341" s="4"/>
      <c r="S341" s="4"/>
    </row>
    <row r="342" spans="1:19" ht="15.75" customHeight="1" x14ac:dyDescent="0.25">
      <c r="A342" s="93" t="s">
        <v>2</v>
      </c>
      <c r="B342" s="94" t="s">
        <v>3</v>
      </c>
      <c r="C342" s="95"/>
      <c r="D342" s="95"/>
      <c r="E342" s="95"/>
      <c r="F342" s="95"/>
      <c r="G342" s="95"/>
      <c r="H342" s="95"/>
      <c r="I342" s="95"/>
      <c r="J342" s="95"/>
      <c r="K342" s="96" t="s">
        <v>4</v>
      </c>
      <c r="L342" s="92" t="s">
        <v>5</v>
      </c>
      <c r="M342" s="92" t="s">
        <v>6</v>
      </c>
      <c r="N342" s="98" t="s">
        <v>7</v>
      </c>
      <c r="O342" s="92" t="s">
        <v>8</v>
      </c>
      <c r="P342" s="90" t="s">
        <v>9</v>
      </c>
      <c r="Q342" s="90" t="s">
        <v>10</v>
      </c>
      <c r="R342" s="92" t="s">
        <v>11</v>
      </c>
    </row>
    <row r="343" spans="1:19" ht="15.75" customHeight="1" x14ac:dyDescent="0.25">
      <c r="A343" s="91"/>
      <c r="B343" s="5" t="s">
        <v>12</v>
      </c>
      <c r="C343" s="5" t="s">
        <v>13</v>
      </c>
      <c r="D343" s="5" t="s">
        <v>14</v>
      </c>
      <c r="E343" s="5" t="s">
        <v>15</v>
      </c>
      <c r="F343" s="5" t="s">
        <v>16</v>
      </c>
      <c r="G343" s="5" t="s">
        <v>17</v>
      </c>
      <c r="H343" s="5" t="s">
        <v>18</v>
      </c>
      <c r="I343" s="5" t="s">
        <v>19</v>
      </c>
      <c r="J343" s="5" t="s">
        <v>20</v>
      </c>
      <c r="K343" s="97"/>
      <c r="L343" s="91"/>
      <c r="M343" s="91"/>
      <c r="N343" s="91"/>
      <c r="O343" s="91"/>
      <c r="P343" s="91"/>
      <c r="Q343" s="91"/>
      <c r="R343" s="91"/>
    </row>
    <row r="344" spans="1:19" ht="15.75" customHeight="1" x14ac:dyDescent="0.25">
      <c r="A344" s="5">
        <v>2302</v>
      </c>
      <c r="B344" s="6">
        <v>22</v>
      </c>
      <c r="C344" s="6"/>
      <c r="D344" s="6"/>
      <c r="E344" s="6"/>
      <c r="F344" s="6"/>
      <c r="G344" s="6"/>
      <c r="H344" s="6"/>
      <c r="I344" s="6"/>
      <c r="J344" s="6"/>
      <c r="K344" s="51"/>
      <c r="L344" s="8"/>
      <c r="M344" s="9"/>
      <c r="N344" s="10"/>
      <c r="O344" s="11"/>
      <c r="P344" s="12">
        <f>B344</f>
        <v>22</v>
      </c>
      <c r="Q344" s="13"/>
      <c r="R344" s="11"/>
    </row>
    <row r="345" spans="1:19" ht="15.75" customHeight="1" x14ac:dyDescent="0.25">
      <c r="A345" s="5">
        <v>2401</v>
      </c>
      <c r="B345" s="6" t="s">
        <v>43</v>
      </c>
      <c r="C345" s="6">
        <v>17</v>
      </c>
      <c r="D345" s="6"/>
      <c r="E345" s="6"/>
      <c r="F345" s="6"/>
      <c r="G345" s="6"/>
      <c r="H345" s="6"/>
      <c r="I345" s="6"/>
      <c r="J345" s="6"/>
      <c r="K345" s="51"/>
      <c r="L345" s="14"/>
      <c r="M345" s="15"/>
      <c r="N345" s="16"/>
      <c r="O345" s="17">
        <f>IF(C345=0,"",C345/B344)</f>
        <v>0.77272727272727271</v>
      </c>
      <c r="P345" s="18">
        <v>17</v>
      </c>
      <c r="Q345" s="19">
        <f t="shared" ref="Q345:Q352" si="30">IF(P345=0,"",P345/P344)</f>
        <v>0.77272727272727271</v>
      </c>
      <c r="R345" s="19">
        <f t="shared" ref="R345:R352" si="31">IF(P345=0,"",100%-Q345)</f>
        <v>0.22727272727272729</v>
      </c>
    </row>
    <row r="346" spans="1:19" ht="15.75" customHeight="1" x14ac:dyDescent="0.25">
      <c r="A346" s="5">
        <v>2402</v>
      </c>
      <c r="B346" s="6"/>
      <c r="C346" s="6"/>
      <c r="D346" s="6"/>
      <c r="E346" s="6"/>
      <c r="F346" s="6"/>
      <c r="G346" s="6"/>
      <c r="H346" s="6"/>
      <c r="I346" s="6"/>
      <c r="J346" s="6"/>
      <c r="K346" s="51"/>
      <c r="L346" s="14"/>
      <c r="M346" s="15"/>
      <c r="N346" s="16"/>
      <c r="O346" s="17" t="str">
        <f>IF(D346=0,"",D346/C345)</f>
        <v/>
      </c>
      <c r="P346" s="18"/>
      <c r="Q346" s="19" t="str">
        <f t="shared" si="30"/>
        <v/>
      </c>
      <c r="R346" s="19" t="str">
        <f t="shared" si="31"/>
        <v/>
      </c>
      <c r="S346" s="20">
        <f>P346/P344</f>
        <v>0</v>
      </c>
    </row>
    <row r="347" spans="1:19" ht="15.75" customHeight="1" x14ac:dyDescent="0.25">
      <c r="A347" s="5">
        <v>2501</v>
      </c>
      <c r="B347" s="6"/>
      <c r="C347" s="6"/>
      <c r="D347" s="6"/>
      <c r="E347" s="6"/>
      <c r="F347" s="6"/>
      <c r="G347" s="6"/>
      <c r="H347" s="6"/>
      <c r="I347" s="6"/>
      <c r="J347" s="6"/>
      <c r="K347" s="51"/>
      <c r="L347" s="14"/>
      <c r="M347" s="15"/>
      <c r="N347" s="16"/>
      <c r="O347" s="17" t="str">
        <f>IF(E347=0,"",E347/D346)</f>
        <v/>
      </c>
      <c r="P347" s="18"/>
      <c r="Q347" s="19" t="str">
        <f t="shared" si="30"/>
        <v/>
      </c>
      <c r="R347" s="19" t="str">
        <f t="shared" si="31"/>
        <v/>
      </c>
    </row>
    <row r="348" spans="1:19" ht="15.75" customHeight="1" x14ac:dyDescent="0.25">
      <c r="A348" s="5">
        <v>2502</v>
      </c>
      <c r="B348" s="6"/>
      <c r="C348" s="6"/>
      <c r="D348" s="6"/>
      <c r="E348" s="6"/>
      <c r="F348" s="6"/>
      <c r="G348" s="6"/>
      <c r="H348" s="6"/>
      <c r="I348" s="6"/>
      <c r="J348" s="6"/>
      <c r="K348" s="51"/>
      <c r="L348" s="14"/>
      <c r="M348" s="15"/>
      <c r="N348" s="16"/>
      <c r="O348" s="17" t="str">
        <f>IF(F348=0,"",F348/E347)</f>
        <v/>
      </c>
      <c r="P348" s="18"/>
      <c r="Q348" s="19" t="str">
        <f t="shared" si="30"/>
        <v/>
      </c>
      <c r="R348" s="19" t="str">
        <f t="shared" si="31"/>
        <v/>
      </c>
    </row>
    <row r="349" spans="1:19" ht="15.75" customHeight="1" x14ac:dyDescent="0.25">
      <c r="A349" s="5">
        <v>2601</v>
      </c>
      <c r="B349" s="6"/>
      <c r="C349" s="6"/>
      <c r="D349" s="6"/>
      <c r="E349" s="6"/>
      <c r="F349" s="6"/>
      <c r="G349" s="6"/>
      <c r="H349" s="6"/>
      <c r="I349" s="6"/>
      <c r="J349" s="6"/>
      <c r="K349" s="51"/>
      <c r="L349" s="14"/>
      <c r="M349" s="15"/>
      <c r="N349" s="16"/>
      <c r="O349" s="17" t="str">
        <f>IF(G349=0,"",G349/F348)</f>
        <v/>
      </c>
      <c r="P349" s="18"/>
      <c r="Q349" s="19" t="str">
        <f t="shared" si="30"/>
        <v/>
      </c>
      <c r="R349" s="19" t="str">
        <f t="shared" si="31"/>
        <v/>
      </c>
    </row>
    <row r="350" spans="1:19" ht="15.75" customHeight="1" x14ac:dyDescent="0.25">
      <c r="A350" s="5">
        <v>2602</v>
      </c>
      <c r="B350" s="6"/>
      <c r="C350" s="6"/>
      <c r="D350" s="6"/>
      <c r="E350" s="6"/>
      <c r="F350" s="6"/>
      <c r="G350" s="6"/>
      <c r="H350" s="6"/>
      <c r="I350" s="6"/>
      <c r="J350" s="6"/>
      <c r="K350" s="51"/>
      <c r="L350" s="14"/>
      <c r="M350" s="15"/>
      <c r="N350" s="16"/>
      <c r="O350" s="17" t="str">
        <f>IF(H350=0,"",H350/G349)</f>
        <v/>
      </c>
      <c r="P350" s="18"/>
      <c r="Q350" s="19" t="str">
        <f t="shared" si="30"/>
        <v/>
      </c>
      <c r="R350" s="19" t="str">
        <f t="shared" si="31"/>
        <v/>
      </c>
    </row>
    <row r="351" spans="1:19" ht="15.75" customHeight="1" x14ac:dyDescent="0.25">
      <c r="A351" s="5">
        <v>2701</v>
      </c>
      <c r="B351" s="6"/>
      <c r="C351" s="6"/>
      <c r="D351" s="6"/>
      <c r="E351" s="6"/>
      <c r="F351" s="6"/>
      <c r="G351" s="6"/>
      <c r="H351" s="6"/>
      <c r="I351" s="6"/>
      <c r="J351" s="6"/>
      <c r="K351" s="51"/>
      <c r="L351" s="14"/>
      <c r="M351" s="15"/>
      <c r="N351" s="16"/>
      <c r="O351" s="17" t="str">
        <f>IF(I351=0,"",I351/H350)</f>
        <v/>
      </c>
      <c r="P351" s="18"/>
      <c r="Q351" s="19" t="str">
        <f t="shared" si="30"/>
        <v/>
      </c>
      <c r="R351" s="19" t="str">
        <f t="shared" si="31"/>
        <v/>
      </c>
    </row>
    <row r="352" spans="1:19" ht="15.75" customHeight="1" x14ac:dyDescent="0.25">
      <c r="A352" s="5">
        <v>2702</v>
      </c>
      <c r="B352" s="6"/>
      <c r="C352" s="6"/>
      <c r="D352" s="6"/>
      <c r="E352" s="6"/>
      <c r="F352" s="6"/>
      <c r="G352" s="6"/>
      <c r="H352" s="6"/>
      <c r="I352" s="6"/>
      <c r="J352" s="6"/>
      <c r="K352" s="51"/>
      <c r="L352" s="14"/>
      <c r="M352" s="15"/>
      <c r="N352" s="16"/>
      <c r="O352" s="17" t="str">
        <f>IF(J352=0,"",J352/I351)</f>
        <v/>
      </c>
      <c r="P352" s="18"/>
      <c r="Q352" s="19" t="str">
        <f t="shared" si="30"/>
        <v/>
      </c>
      <c r="R352" s="19" t="str">
        <f t="shared" si="31"/>
        <v/>
      </c>
    </row>
    <row r="353" spans="1:19" ht="15.75" customHeight="1" x14ac:dyDescent="0.25">
      <c r="A353" s="5">
        <v>2801</v>
      </c>
      <c r="B353" s="6"/>
      <c r="C353" s="6"/>
      <c r="D353" s="6"/>
      <c r="E353" s="6"/>
      <c r="F353" s="6"/>
      <c r="G353" s="6"/>
      <c r="H353" s="6"/>
      <c r="I353" s="6"/>
      <c r="J353" s="6"/>
      <c r="K353" s="51"/>
      <c r="L353" s="14"/>
      <c r="M353" s="15"/>
      <c r="N353" s="21"/>
      <c r="O353" s="22"/>
      <c r="P353" s="23"/>
      <c r="Q353" s="24"/>
      <c r="R353" s="22"/>
    </row>
    <row r="354" spans="1:19" ht="15.75" customHeight="1" x14ac:dyDescent="0.25">
      <c r="A354" s="5">
        <v>2802</v>
      </c>
      <c r="B354" s="6"/>
      <c r="C354" s="6"/>
      <c r="D354" s="6"/>
      <c r="E354" s="6"/>
      <c r="F354" s="6"/>
      <c r="G354" s="6"/>
      <c r="H354" s="6"/>
      <c r="I354" s="6"/>
      <c r="J354" s="6"/>
      <c r="K354" s="51"/>
      <c r="L354" s="14"/>
      <c r="M354" s="15"/>
      <c r="N354" s="21"/>
      <c r="O354" s="25"/>
      <c r="P354" s="23"/>
      <c r="Q354" s="26"/>
      <c r="R354" s="25"/>
    </row>
    <row r="355" spans="1:19" ht="15.75" customHeight="1" x14ac:dyDescent="0.25">
      <c r="A355" s="5">
        <v>2901</v>
      </c>
      <c r="B355" s="6"/>
      <c r="C355" s="6"/>
      <c r="D355" s="6"/>
      <c r="E355" s="6"/>
      <c r="F355" s="6"/>
      <c r="G355" s="6"/>
      <c r="H355" s="6"/>
      <c r="I355" s="6"/>
      <c r="J355" s="6"/>
      <c r="K355" s="51"/>
      <c r="L355" s="14"/>
      <c r="M355" s="15"/>
      <c r="N355" s="21"/>
      <c r="O355" s="25"/>
      <c r="P355" s="23"/>
      <c r="Q355" s="26"/>
      <c r="R355" s="25"/>
    </row>
    <row r="356" spans="1:19" ht="15.75" customHeight="1" x14ac:dyDescent="0.25">
      <c r="A356" s="5">
        <v>2902</v>
      </c>
      <c r="B356" s="6"/>
      <c r="C356" s="6"/>
      <c r="D356" s="6"/>
      <c r="E356" s="6"/>
      <c r="F356" s="6"/>
      <c r="G356" s="6"/>
      <c r="H356" s="6"/>
      <c r="I356" s="6"/>
      <c r="J356" s="6"/>
      <c r="K356" s="51"/>
      <c r="L356" s="14"/>
      <c r="M356" s="15"/>
      <c r="N356" s="21"/>
      <c r="O356" s="15"/>
      <c r="P356" s="21"/>
      <c r="Q356" s="27"/>
      <c r="R356" s="25"/>
    </row>
    <row r="357" spans="1:19" ht="15.75" customHeight="1" x14ac:dyDescent="0.25">
      <c r="A357" s="5">
        <v>3001</v>
      </c>
      <c r="B357" s="6"/>
      <c r="C357" s="6"/>
      <c r="D357" s="6"/>
      <c r="E357" s="6"/>
      <c r="F357" s="6"/>
      <c r="G357" s="6"/>
      <c r="H357" s="6"/>
      <c r="I357" s="6"/>
      <c r="J357" s="6"/>
      <c r="K357" s="51"/>
      <c r="L357" s="14"/>
      <c r="M357" s="15"/>
      <c r="N357" s="21"/>
      <c r="O357" s="28" t="s">
        <v>21</v>
      </c>
      <c r="P357" s="29"/>
      <c r="Q357" s="30" t="str">
        <f>IF(SUM(K346:K353)=0,"",SUM(K346:K353))</f>
        <v/>
      </c>
      <c r="R357" s="31" t="s">
        <v>4</v>
      </c>
    </row>
    <row r="358" spans="1:19" ht="15.75" customHeight="1" x14ac:dyDescent="0.25">
      <c r="A358" s="5">
        <v>3002</v>
      </c>
      <c r="B358" s="6"/>
      <c r="C358" s="6"/>
      <c r="D358" s="6"/>
      <c r="E358" s="6"/>
      <c r="F358" s="6"/>
      <c r="G358" s="6"/>
      <c r="H358" s="6"/>
      <c r="I358" s="6"/>
      <c r="J358" s="6"/>
      <c r="K358" s="51"/>
      <c r="L358" s="14"/>
      <c r="M358" s="15"/>
      <c r="N358" s="21"/>
      <c r="O358" s="32" t="s">
        <v>22</v>
      </c>
      <c r="P358" s="33" t="str">
        <f>IF(P357/B344=0,"",P357/B344)</f>
        <v/>
      </c>
      <c r="Q358" s="34" t="e">
        <f>IF(P357/Q357=0,"",P357/Q357)</f>
        <v>#VALUE!</v>
      </c>
      <c r="R358" s="35" t="s">
        <v>23</v>
      </c>
    </row>
    <row r="359" spans="1:19" ht="15.75" customHeight="1" x14ac:dyDescent="0.25">
      <c r="A359" s="5">
        <v>3101</v>
      </c>
      <c r="B359" s="6"/>
      <c r="C359" s="6"/>
      <c r="D359" s="6"/>
      <c r="E359" s="6"/>
      <c r="F359" s="6"/>
      <c r="G359" s="6"/>
      <c r="H359" s="6"/>
      <c r="I359" s="6"/>
      <c r="J359" s="6"/>
      <c r="K359" s="51"/>
      <c r="L359" s="36"/>
      <c r="M359" s="37"/>
      <c r="N359" s="38"/>
      <c r="O359" s="39"/>
      <c r="P359" s="40"/>
      <c r="Q359" s="40"/>
      <c r="R359" s="41"/>
    </row>
    <row r="360" spans="1:19" ht="15.75" customHeight="1" x14ac:dyDescent="0.25">
      <c r="A360" s="42"/>
      <c r="B360" s="4"/>
      <c r="C360" s="4"/>
      <c r="D360" s="101" t="s">
        <v>24</v>
      </c>
      <c r="E360" s="95"/>
      <c r="F360" s="95"/>
      <c r="G360" s="95"/>
      <c r="H360" s="95"/>
      <c r="I360" s="95"/>
      <c r="J360" s="102"/>
      <c r="K360" s="43">
        <f>SUM(K347:K356)</f>
        <v>0</v>
      </c>
      <c r="L360" s="44" t="str">
        <f>IF(K352=0,"",K352/B344)</f>
        <v/>
      </c>
      <c r="M360" s="44" t="str">
        <f>IF(K360=0,"",K360/B344)</f>
        <v/>
      </c>
      <c r="N360" s="45" t="str">
        <f>IF(K352=0,"0%",M360-L360)</f>
        <v>0%</v>
      </c>
      <c r="O360" s="3"/>
      <c r="P360" s="4"/>
      <c r="Q360" s="46"/>
      <c r="R360" s="3"/>
    </row>
    <row r="361" spans="1:19" ht="15.75" customHeight="1" x14ac:dyDescent="0.25"/>
    <row r="362" spans="1:19" ht="15.75" customHeight="1" x14ac:dyDescent="0.25"/>
    <row r="363" spans="1:19" ht="15.75" customHeight="1" x14ac:dyDescent="0.4">
      <c r="B363" s="1" t="s">
        <v>0</v>
      </c>
      <c r="C363" s="1"/>
      <c r="D363" s="1"/>
      <c r="E363" s="1"/>
      <c r="F363" s="1"/>
      <c r="G363" s="1"/>
      <c r="H363" s="1"/>
      <c r="I363" s="1"/>
      <c r="K363" s="2"/>
      <c r="L363" s="2" t="s">
        <v>46</v>
      </c>
      <c r="M363" s="3"/>
      <c r="N363" s="3"/>
      <c r="O363" s="4"/>
      <c r="P363" s="3"/>
      <c r="Q363" s="4"/>
      <c r="R363" s="4"/>
      <c r="S363" s="4"/>
    </row>
    <row r="364" spans="1:19" ht="15.75" customHeight="1" x14ac:dyDescent="0.25">
      <c r="A364" s="93" t="s">
        <v>2</v>
      </c>
      <c r="B364" s="94" t="s">
        <v>3</v>
      </c>
      <c r="C364" s="95"/>
      <c r="D364" s="95"/>
      <c r="E364" s="95"/>
      <c r="F364" s="95"/>
      <c r="G364" s="95"/>
      <c r="H364" s="95"/>
      <c r="I364" s="95"/>
      <c r="J364" s="95"/>
      <c r="K364" s="96" t="s">
        <v>4</v>
      </c>
      <c r="L364" s="92" t="s">
        <v>5</v>
      </c>
      <c r="M364" s="92" t="s">
        <v>6</v>
      </c>
      <c r="N364" s="98" t="s">
        <v>7</v>
      </c>
      <c r="O364" s="92" t="s">
        <v>8</v>
      </c>
      <c r="P364" s="90" t="s">
        <v>9</v>
      </c>
      <c r="Q364" s="90" t="s">
        <v>10</v>
      </c>
      <c r="R364" s="92" t="s">
        <v>11</v>
      </c>
    </row>
    <row r="365" spans="1:19" ht="15.75" customHeight="1" x14ac:dyDescent="0.25">
      <c r="A365" s="91"/>
      <c r="B365" s="5" t="s">
        <v>12</v>
      </c>
      <c r="C365" s="5" t="s">
        <v>13</v>
      </c>
      <c r="D365" s="5" t="s">
        <v>14</v>
      </c>
      <c r="E365" s="5" t="s">
        <v>15</v>
      </c>
      <c r="F365" s="5" t="s">
        <v>16</v>
      </c>
      <c r="G365" s="5" t="s">
        <v>17</v>
      </c>
      <c r="H365" s="5" t="s">
        <v>18</v>
      </c>
      <c r="I365" s="5" t="s">
        <v>19</v>
      </c>
      <c r="J365" s="5" t="s">
        <v>20</v>
      </c>
      <c r="K365" s="97"/>
      <c r="L365" s="91"/>
      <c r="M365" s="91"/>
      <c r="N365" s="91"/>
      <c r="O365" s="91"/>
      <c r="P365" s="91"/>
      <c r="Q365" s="91"/>
      <c r="R365" s="91"/>
    </row>
    <row r="366" spans="1:19" ht="15.75" customHeight="1" x14ac:dyDescent="0.25">
      <c r="A366" s="5">
        <v>2401</v>
      </c>
      <c r="B366" s="6">
        <v>12</v>
      </c>
      <c r="C366" s="6"/>
      <c r="D366" s="6"/>
      <c r="E366" s="6"/>
      <c r="F366" s="6"/>
      <c r="G366" s="6"/>
      <c r="H366" s="6"/>
      <c r="I366" s="6"/>
      <c r="J366" s="6"/>
      <c r="K366" s="51"/>
      <c r="L366" s="8"/>
      <c r="M366" s="9"/>
      <c r="N366" s="10"/>
      <c r="O366" s="11"/>
      <c r="P366" s="12">
        <f>B366</f>
        <v>12</v>
      </c>
      <c r="Q366" s="13"/>
      <c r="R366" s="11"/>
    </row>
    <row r="367" spans="1:19" ht="15.75" customHeight="1" x14ac:dyDescent="0.25">
      <c r="A367" s="5">
        <v>2402</v>
      </c>
      <c r="B367" s="6" t="s">
        <v>43</v>
      </c>
      <c r="C367" s="6"/>
      <c r="D367" s="6"/>
      <c r="E367" s="6"/>
      <c r="F367" s="6"/>
      <c r="G367" s="6"/>
      <c r="H367" s="6"/>
      <c r="I367" s="6"/>
      <c r="J367" s="6"/>
      <c r="K367" s="51"/>
      <c r="L367" s="14"/>
      <c r="M367" s="15"/>
      <c r="N367" s="16"/>
      <c r="O367" s="17" t="str">
        <f>IF(C367=0,"",C367/B366)</f>
        <v/>
      </c>
      <c r="P367" s="18"/>
      <c r="Q367" s="19" t="str">
        <f t="shared" ref="Q367:Q374" si="32">IF(P367=0,"",P367/P366)</f>
        <v/>
      </c>
      <c r="R367" s="19" t="str">
        <f t="shared" ref="R367:R374" si="33">IF(P367=0,"",100%-Q367)</f>
        <v/>
      </c>
    </row>
    <row r="368" spans="1:19" ht="15.75" customHeight="1" x14ac:dyDescent="0.25">
      <c r="A368" s="5">
        <v>2501</v>
      </c>
      <c r="B368" s="6"/>
      <c r="C368" s="6"/>
      <c r="D368" s="6"/>
      <c r="E368" s="6"/>
      <c r="F368" s="6"/>
      <c r="G368" s="6"/>
      <c r="H368" s="6"/>
      <c r="I368" s="6"/>
      <c r="J368" s="6"/>
      <c r="K368" s="51"/>
      <c r="L368" s="14"/>
      <c r="M368" s="15"/>
      <c r="N368" s="16"/>
      <c r="O368" s="17" t="str">
        <f>IF(D368=0,"",D368/C367)</f>
        <v/>
      </c>
      <c r="P368" s="18"/>
      <c r="Q368" s="19" t="str">
        <f t="shared" si="32"/>
        <v/>
      </c>
      <c r="R368" s="19" t="str">
        <f t="shared" si="33"/>
        <v/>
      </c>
      <c r="S368" s="20">
        <f>P368/P366</f>
        <v>0</v>
      </c>
    </row>
    <row r="369" spans="1:18" ht="15.75" customHeight="1" x14ac:dyDescent="0.25">
      <c r="A369" s="5">
        <v>2502</v>
      </c>
      <c r="B369" s="6"/>
      <c r="C369" s="6"/>
      <c r="D369" s="6"/>
      <c r="E369" s="6"/>
      <c r="F369" s="6"/>
      <c r="G369" s="6"/>
      <c r="H369" s="6"/>
      <c r="I369" s="6"/>
      <c r="J369" s="6"/>
      <c r="K369" s="51"/>
      <c r="L369" s="14"/>
      <c r="M369" s="15"/>
      <c r="N369" s="16"/>
      <c r="O369" s="17" t="str">
        <f>IF(E369=0,"",E369/D368)</f>
        <v/>
      </c>
      <c r="P369" s="18"/>
      <c r="Q369" s="19" t="str">
        <f t="shared" si="32"/>
        <v/>
      </c>
      <c r="R369" s="19" t="str">
        <f t="shared" si="33"/>
        <v/>
      </c>
    </row>
    <row r="370" spans="1:18" ht="15.75" customHeight="1" x14ac:dyDescent="0.25">
      <c r="A370" s="5">
        <v>2601</v>
      </c>
      <c r="B370" s="6"/>
      <c r="C370" s="6"/>
      <c r="D370" s="6"/>
      <c r="E370" s="6"/>
      <c r="F370" s="6"/>
      <c r="G370" s="6"/>
      <c r="H370" s="6"/>
      <c r="I370" s="6"/>
      <c r="J370" s="6"/>
      <c r="K370" s="51"/>
      <c r="L370" s="14"/>
      <c r="M370" s="15"/>
      <c r="N370" s="16"/>
      <c r="O370" s="17" t="str">
        <f>IF(F370=0,"",F370/E369)</f>
        <v/>
      </c>
      <c r="P370" s="18"/>
      <c r="Q370" s="19" t="str">
        <f t="shared" si="32"/>
        <v/>
      </c>
      <c r="R370" s="19" t="str">
        <f t="shared" si="33"/>
        <v/>
      </c>
    </row>
    <row r="371" spans="1:18" ht="15.75" customHeight="1" x14ac:dyDescent="0.25">
      <c r="A371" s="5">
        <v>2602</v>
      </c>
      <c r="B371" s="6"/>
      <c r="C371" s="6"/>
      <c r="D371" s="6"/>
      <c r="E371" s="6"/>
      <c r="F371" s="6"/>
      <c r="G371" s="6"/>
      <c r="H371" s="6"/>
      <c r="I371" s="6"/>
      <c r="J371" s="6"/>
      <c r="K371" s="51"/>
      <c r="L371" s="14"/>
      <c r="M371" s="15"/>
      <c r="N371" s="16"/>
      <c r="O371" s="17" t="str">
        <f>IF(G371=0,"",G371/F370)</f>
        <v/>
      </c>
      <c r="P371" s="18"/>
      <c r="Q371" s="19" t="str">
        <f t="shared" si="32"/>
        <v/>
      </c>
      <c r="R371" s="19" t="str">
        <f t="shared" si="33"/>
        <v/>
      </c>
    </row>
    <row r="372" spans="1:18" ht="15.75" customHeight="1" x14ac:dyDescent="0.25">
      <c r="A372" s="5">
        <v>2701</v>
      </c>
      <c r="B372" s="6"/>
      <c r="C372" s="6"/>
      <c r="D372" s="6"/>
      <c r="E372" s="6"/>
      <c r="F372" s="6"/>
      <c r="G372" s="6"/>
      <c r="H372" s="6"/>
      <c r="I372" s="6"/>
      <c r="J372" s="6"/>
      <c r="K372" s="51"/>
      <c r="L372" s="14"/>
      <c r="M372" s="15"/>
      <c r="N372" s="16"/>
      <c r="O372" s="17" t="str">
        <f>IF(H372=0,"",H372/G371)</f>
        <v/>
      </c>
      <c r="P372" s="18"/>
      <c r="Q372" s="19" t="str">
        <f t="shared" si="32"/>
        <v/>
      </c>
      <c r="R372" s="19" t="str">
        <f t="shared" si="33"/>
        <v/>
      </c>
    </row>
    <row r="373" spans="1:18" ht="15.75" customHeight="1" x14ac:dyDescent="0.25">
      <c r="A373" s="5">
        <v>2702</v>
      </c>
      <c r="B373" s="6"/>
      <c r="C373" s="6"/>
      <c r="D373" s="6"/>
      <c r="E373" s="6"/>
      <c r="F373" s="6"/>
      <c r="G373" s="6"/>
      <c r="H373" s="6"/>
      <c r="I373" s="6"/>
      <c r="J373" s="6"/>
      <c r="K373" s="51"/>
      <c r="L373" s="14"/>
      <c r="M373" s="15"/>
      <c r="N373" s="16"/>
      <c r="O373" s="17" t="str">
        <f>IF(I373=0,"",I373/H372)</f>
        <v/>
      </c>
      <c r="P373" s="18"/>
      <c r="Q373" s="19" t="str">
        <f t="shared" si="32"/>
        <v/>
      </c>
      <c r="R373" s="19" t="str">
        <f t="shared" si="33"/>
        <v/>
      </c>
    </row>
    <row r="374" spans="1:18" ht="15.75" customHeight="1" x14ac:dyDescent="0.25">
      <c r="A374" s="5">
        <v>2801</v>
      </c>
      <c r="B374" s="6"/>
      <c r="C374" s="6"/>
      <c r="D374" s="6"/>
      <c r="E374" s="6"/>
      <c r="F374" s="6"/>
      <c r="G374" s="6"/>
      <c r="H374" s="6"/>
      <c r="I374" s="6"/>
      <c r="J374" s="6"/>
      <c r="K374" s="51"/>
      <c r="L374" s="14"/>
      <c r="M374" s="15"/>
      <c r="N374" s="16"/>
      <c r="O374" s="17" t="str">
        <f>IF(J374=0,"",J374/I373)</f>
        <v/>
      </c>
      <c r="P374" s="18"/>
      <c r="Q374" s="19" t="str">
        <f t="shared" si="32"/>
        <v/>
      </c>
      <c r="R374" s="19" t="str">
        <f t="shared" si="33"/>
        <v/>
      </c>
    </row>
    <row r="375" spans="1:18" ht="15.75" customHeight="1" x14ac:dyDescent="0.25">
      <c r="A375" s="5">
        <v>2802</v>
      </c>
      <c r="B375" s="6"/>
      <c r="C375" s="6"/>
      <c r="D375" s="6"/>
      <c r="E375" s="6"/>
      <c r="F375" s="6"/>
      <c r="G375" s="6"/>
      <c r="H375" s="6"/>
      <c r="I375" s="6"/>
      <c r="J375" s="6"/>
      <c r="K375" s="51"/>
      <c r="L375" s="14"/>
      <c r="M375" s="15"/>
      <c r="N375" s="21"/>
      <c r="O375" s="22"/>
      <c r="P375" s="23"/>
      <c r="Q375" s="24"/>
      <c r="R375" s="22"/>
    </row>
    <row r="376" spans="1:18" ht="15.75" customHeight="1" x14ac:dyDescent="0.25">
      <c r="A376" s="5">
        <v>2901</v>
      </c>
      <c r="B376" s="6"/>
      <c r="C376" s="6"/>
      <c r="D376" s="6"/>
      <c r="E376" s="6"/>
      <c r="F376" s="6"/>
      <c r="G376" s="6"/>
      <c r="H376" s="6"/>
      <c r="I376" s="6"/>
      <c r="J376" s="6"/>
      <c r="K376" s="51"/>
      <c r="L376" s="14"/>
      <c r="M376" s="15"/>
      <c r="N376" s="21"/>
      <c r="O376" s="25"/>
      <c r="P376" s="23"/>
      <c r="Q376" s="26"/>
      <c r="R376" s="25"/>
    </row>
    <row r="377" spans="1:18" ht="15.75" customHeight="1" x14ac:dyDescent="0.25">
      <c r="A377" s="5">
        <v>2902</v>
      </c>
      <c r="B377" s="6"/>
      <c r="C377" s="6"/>
      <c r="D377" s="6"/>
      <c r="E377" s="6"/>
      <c r="F377" s="6"/>
      <c r="G377" s="6"/>
      <c r="H377" s="6"/>
      <c r="I377" s="6"/>
      <c r="J377" s="6"/>
      <c r="K377" s="51"/>
      <c r="L377" s="14"/>
      <c r="M377" s="15"/>
      <c r="N377" s="21"/>
      <c r="O377" s="25"/>
      <c r="P377" s="23"/>
      <c r="Q377" s="26"/>
      <c r="R377" s="25"/>
    </row>
    <row r="378" spans="1:18" ht="15.75" customHeight="1" x14ac:dyDescent="0.25">
      <c r="A378" s="5">
        <v>3001</v>
      </c>
      <c r="B378" s="6"/>
      <c r="C378" s="6"/>
      <c r="D378" s="6"/>
      <c r="E378" s="6"/>
      <c r="F378" s="6"/>
      <c r="G378" s="6"/>
      <c r="H378" s="6"/>
      <c r="I378" s="6"/>
      <c r="J378" s="6"/>
      <c r="K378" s="51"/>
      <c r="L378" s="14"/>
      <c r="M378" s="15"/>
      <c r="N378" s="21"/>
      <c r="O378" s="15"/>
      <c r="P378" s="21"/>
      <c r="Q378" s="27"/>
      <c r="R378" s="25"/>
    </row>
    <row r="379" spans="1:18" ht="15.75" customHeight="1" x14ac:dyDescent="0.25">
      <c r="A379" s="5">
        <v>3002</v>
      </c>
      <c r="B379" s="6"/>
      <c r="C379" s="6"/>
      <c r="D379" s="6"/>
      <c r="E379" s="6"/>
      <c r="F379" s="6"/>
      <c r="G379" s="6"/>
      <c r="H379" s="6"/>
      <c r="I379" s="6"/>
      <c r="J379" s="6"/>
      <c r="K379" s="51"/>
      <c r="L379" s="14"/>
      <c r="M379" s="15"/>
      <c r="N379" s="21"/>
      <c r="O379" s="28" t="s">
        <v>21</v>
      </c>
      <c r="P379" s="29"/>
      <c r="Q379" s="30" t="str">
        <f>IF(SUM(K368:K375)=0,"",SUM(K368:K375))</f>
        <v/>
      </c>
      <c r="R379" s="31" t="s">
        <v>4</v>
      </c>
    </row>
    <row r="380" spans="1:18" ht="15.75" customHeight="1" x14ac:dyDescent="0.25">
      <c r="A380" s="5">
        <v>3101</v>
      </c>
      <c r="B380" s="6"/>
      <c r="C380" s="6"/>
      <c r="D380" s="6"/>
      <c r="E380" s="6"/>
      <c r="F380" s="6"/>
      <c r="G380" s="6"/>
      <c r="H380" s="6"/>
      <c r="I380" s="6"/>
      <c r="J380" s="6"/>
      <c r="K380" s="51"/>
      <c r="L380" s="14"/>
      <c r="M380" s="15"/>
      <c r="N380" s="21"/>
      <c r="O380" s="32" t="s">
        <v>22</v>
      </c>
      <c r="P380" s="33" t="str">
        <f>IF(P379/B366=0,"",P379/B366)</f>
        <v/>
      </c>
      <c r="Q380" s="34" t="e">
        <f>IF(P379/Q379=0,"",P379/Q379)</f>
        <v>#VALUE!</v>
      </c>
      <c r="R380" s="35" t="s">
        <v>23</v>
      </c>
    </row>
    <row r="381" spans="1:18" ht="15.75" customHeight="1" x14ac:dyDescent="0.25">
      <c r="A381" s="5">
        <v>3102</v>
      </c>
      <c r="B381" s="6"/>
      <c r="C381" s="6"/>
      <c r="D381" s="6"/>
      <c r="E381" s="6"/>
      <c r="F381" s="6"/>
      <c r="G381" s="6"/>
      <c r="H381" s="6"/>
      <c r="I381" s="6"/>
      <c r="J381" s="6"/>
      <c r="K381" s="51"/>
      <c r="L381" s="36"/>
      <c r="M381" s="37"/>
      <c r="N381" s="38"/>
      <c r="O381" s="39"/>
      <c r="P381" s="40"/>
      <c r="Q381" s="40"/>
      <c r="R381" s="41"/>
    </row>
    <row r="382" spans="1:18" ht="15.75" customHeight="1" x14ac:dyDescent="0.25">
      <c r="A382" s="42"/>
      <c r="B382" s="4"/>
      <c r="C382" s="4"/>
      <c r="D382" s="101" t="s">
        <v>24</v>
      </c>
      <c r="E382" s="95"/>
      <c r="F382" s="95"/>
      <c r="G382" s="95"/>
      <c r="H382" s="95"/>
      <c r="I382" s="95"/>
      <c r="J382" s="102"/>
      <c r="K382" s="43">
        <f>SUM(K369:K378)</f>
        <v>0</v>
      </c>
      <c r="L382" s="44" t="str">
        <f>IF(K374=0,"",K374/B366)</f>
        <v/>
      </c>
      <c r="M382" s="44" t="str">
        <f>IF(K382=0,"",K382/B366)</f>
        <v/>
      </c>
      <c r="N382" s="45" t="str">
        <f>IF(K374=0,"0%",M382-L382)</f>
        <v>0%</v>
      </c>
      <c r="O382" s="3"/>
      <c r="P382" s="4"/>
      <c r="Q382" s="46"/>
      <c r="R382" s="3"/>
    </row>
    <row r="383" spans="1:18" ht="15.75" customHeight="1" x14ac:dyDescent="0.25"/>
    <row r="384" spans="1:18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3">
    <mergeCell ref="R364:R365"/>
    <mergeCell ref="D382:J382"/>
    <mergeCell ref="A364:A365"/>
    <mergeCell ref="B364:J364"/>
    <mergeCell ref="K364:K365"/>
    <mergeCell ref="L364:L365"/>
    <mergeCell ref="M364:M365"/>
    <mergeCell ref="N364:N365"/>
    <mergeCell ref="O364:O365"/>
    <mergeCell ref="P364:P365"/>
    <mergeCell ref="Q364:Q365"/>
    <mergeCell ref="R342:R343"/>
    <mergeCell ref="D360:J360"/>
    <mergeCell ref="A342:A343"/>
    <mergeCell ref="B342:J342"/>
    <mergeCell ref="K342:K343"/>
    <mergeCell ref="L342:L343"/>
    <mergeCell ref="M342:M343"/>
    <mergeCell ref="N342:N343"/>
    <mergeCell ref="O342:O343"/>
    <mergeCell ref="P342:P343"/>
    <mergeCell ref="Q342:Q343"/>
    <mergeCell ref="R320:R321"/>
    <mergeCell ref="D338:J338"/>
    <mergeCell ref="A320:A321"/>
    <mergeCell ref="B320:J320"/>
    <mergeCell ref="K320:K321"/>
    <mergeCell ref="L320:L321"/>
    <mergeCell ref="M320:M321"/>
    <mergeCell ref="N320:N321"/>
    <mergeCell ref="O320:O321"/>
    <mergeCell ref="P320:P321"/>
    <mergeCell ref="Q320:Q321"/>
    <mergeCell ref="D316:J316"/>
    <mergeCell ref="A276:A277"/>
    <mergeCell ref="A298:A299"/>
    <mergeCell ref="A119:A120"/>
    <mergeCell ref="A141:A142"/>
    <mergeCell ref="A163:A164"/>
    <mergeCell ref="A185:A186"/>
    <mergeCell ref="A207:A208"/>
    <mergeCell ref="A229:A230"/>
    <mergeCell ref="A254:A255"/>
    <mergeCell ref="D294:J294"/>
    <mergeCell ref="Q298:Q299"/>
    <mergeCell ref="R298:R299"/>
    <mergeCell ref="B298:J298"/>
    <mergeCell ref="K298:K299"/>
    <mergeCell ref="L298:L299"/>
    <mergeCell ref="M298:M299"/>
    <mergeCell ref="N298:N299"/>
    <mergeCell ref="O298:O299"/>
    <mergeCell ref="P298:P299"/>
    <mergeCell ref="P229:P230"/>
    <mergeCell ref="Q229:Q230"/>
    <mergeCell ref="R229:R230"/>
    <mergeCell ref="D225:J225"/>
    <mergeCell ref="B229:J229"/>
    <mergeCell ref="K229:K230"/>
    <mergeCell ref="L229:L230"/>
    <mergeCell ref="M229:M230"/>
    <mergeCell ref="N229:N230"/>
    <mergeCell ref="O229:O230"/>
    <mergeCell ref="P207:P208"/>
    <mergeCell ref="Q207:Q208"/>
    <mergeCell ref="R207:R208"/>
    <mergeCell ref="D203:J203"/>
    <mergeCell ref="B207:J207"/>
    <mergeCell ref="K207:K208"/>
    <mergeCell ref="L207:L208"/>
    <mergeCell ref="M207:M208"/>
    <mergeCell ref="N207:N208"/>
    <mergeCell ref="O207:O208"/>
    <mergeCell ref="P185:P186"/>
    <mergeCell ref="Q185:Q186"/>
    <mergeCell ref="R185:R186"/>
    <mergeCell ref="D181:J181"/>
    <mergeCell ref="B185:J185"/>
    <mergeCell ref="K185:K186"/>
    <mergeCell ref="L185:L186"/>
    <mergeCell ref="M185:M186"/>
    <mergeCell ref="N185:N186"/>
    <mergeCell ref="O185:O186"/>
    <mergeCell ref="N50:N51"/>
    <mergeCell ref="O50:O51"/>
    <mergeCell ref="P50:P51"/>
    <mergeCell ref="Q50:Q51"/>
    <mergeCell ref="R50:R51"/>
    <mergeCell ref="C46:J46"/>
    <mergeCell ref="B49:J49"/>
    <mergeCell ref="A50:A51"/>
    <mergeCell ref="B50:J50"/>
    <mergeCell ref="K50:K51"/>
    <mergeCell ref="L50:L51"/>
    <mergeCell ref="M50:M51"/>
    <mergeCell ref="N27:N28"/>
    <mergeCell ref="O27:O28"/>
    <mergeCell ref="P27:P28"/>
    <mergeCell ref="Q27:Q28"/>
    <mergeCell ref="R27:R28"/>
    <mergeCell ref="C23:J23"/>
    <mergeCell ref="B26:J26"/>
    <mergeCell ref="A27:A28"/>
    <mergeCell ref="B27:J27"/>
    <mergeCell ref="K27:K28"/>
    <mergeCell ref="L27:L28"/>
    <mergeCell ref="M27:M28"/>
    <mergeCell ref="O4:O5"/>
    <mergeCell ref="P4:P5"/>
    <mergeCell ref="Q4:Q5"/>
    <mergeCell ref="R4:R5"/>
    <mergeCell ref="B3:J3"/>
    <mergeCell ref="A4:A5"/>
    <mergeCell ref="B4:J4"/>
    <mergeCell ref="K4:K5"/>
    <mergeCell ref="L4:L5"/>
    <mergeCell ref="M4:M5"/>
    <mergeCell ref="N4:N5"/>
    <mergeCell ref="N73:N74"/>
    <mergeCell ref="O73:O74"/>
    <mergeCell ref="P73:P74"/>
    <mergeCell ref="Q73:Q74"/>
    <mergeCell ref="R73:R74"/>
    <mergeCell ref="C69:J69"/>
    <mergeCell ref="B72:J72"/>
    <mergeCell ref="A73:A74"/>
    <mergeCell ref="B73:J73"/>
    <mergeCell ref="K73:K74"/>
    <mergeCell ref="L73:L74"/>
    <mergeCell ref="M73:M74"/>
    <mergeCell ref="N96:N97"/>
    <mergeCell ref="O96:O97"/>
    <mergeCell ref="P96:P97"/>
    <mergeCell ref="Q96:Q97"/>
    <mergeCell ref="R96:R97"/>
    <mergeCell ref="C92:J92"/>
    <mergeCell ref="B95:J95"/>
    <mergeCell ref="A96:A97"/>
    <mergeCell ref="B96:J96"/>
    <mergeCell ref="K96:K97"/>
    <mergeCell ref="L96:L97"/>
    <mergeCell ref="M96:M97"/>
    <mergeCell ref="P276:P277"/>
    <mergeCell ref="Q276:Q277"/>
    <mergeCell ref="R276:R277"/>
    <mergeCell ref="D272:J272"/>
    <mergeCell ref="B276:J276"/>
    <mergeCell ref="K276:K277"/>
    <mergeCell ref="L276:L277"/>
    <mergeCell ref="M276:M277"/>
    <mergeCell ref="N276:N277"/>
    <mergeCell ref="O276:O277"/>
    <mergeCell ref="P163:P164"/>
    <mergeCell ref="Q163:Q164"/>
    <mergeCell ref="R163:R164"/>
    <mergeCell ref="D159:J159"/>
    <mergeCell ref="B163:J163"/>
    <mergeCell ref="K163:K164"/>
    <mergeCell ref="L163:L164"/>
    <mergeCell ref="M163:M164"/>
    <mergeCell ref="N163:N164"/>
    <mergeCell ref="O163:O164"/>
    <mergeCell ref="D115:J115"/>
    <mergeCell ref="B118:J118"/>
    <mergeCell ref="B119:J119"/>
    <mergeCell ref="K119:K120"/>
    <mergeCell ref="L119:L120"/>
    <mergeCell ref="M119:M120"/>
    <mergeCell ref="D137:J137"/>
    <mergeCell ref="Q141:Q142"/>
    <mergeCell ref="R141:R142"/>
    <mergeCell ref="B141:J141"/>
    <mergeCell ref="K141:K142"/>
    <mergeCell ref="L141:L142"/>
    <mergeCell ref="M141:M142"/>
    <mergeCell ref="N141:N142"/>
    <mergeCell ref="O141:O142"/>
    <mergeCell ref="P141:P142"/>
    <mergeCell ref="N119:N120"/>
    <mergeCell ref="O119:O120"/>
    <mergeCell ref="P119:P120"/>
    <mergeCell ref="Q119:Q120"/>
    <mergeCell ref="R119:R120"/>
    <mergeCell ref="P254:P255"/>
    <mergeCell ref="Q254:Q255"/>
    <mergeCell ref="R254:R255"/>
    <mergeCell ref="D247:J247"/>
    <mergeCell ref="B254:J254"/>
    <mergeCell ref="K254:K255"/>
    <mergeCell ref="L254:L255"/>
    <mergeCell ref="M254:M255"/>
    <mergeCell ref="N254:N255"/>
    <mergeCell ref="O254:O255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CC00"/>
  </sheetPr>
  <dimension ref="A3:W1000"/>
  <sheetViews>
    <sheetView topLeftCell="A148" workbookViewId="0">
      <selection activeCell="P179" sqref="P179"/>
    </sheetView>
  </sheetViews>
  <sheetFormatPr baseColWidth="10" defaultColWidth="14.42578125" defaultRowHeight="15" customHeight="1" x14ac:dyDescent="0.25"/>
  <cols>
    <col min="1" max="1" width="10" customWidth="1"/>
    <col min="2" max="10" width="4.5703125" customWidth="1"/>
    <col min="11" max="11" width="13.5703125" customWidth="1"/>
    <col min="12" max="12" width="10.85546875" customWidth="1"/>
    <col min="13" max="14" width="11.5703125" customWidth="1"/>
    <col min="15" max="15" width="11.140625" customWidth="1"/>
    <col min="16" max="19" width="11.5703125" customWidth="1"/>
    <col min="20" max="26" width="10" customWidth="1"/>
  </cols>
  <sheetData>
    <row r="3" spans="1:19" ht="26.25" customHeight="1" x14ac:dyDescent="0.4">
      <c r="B3" s="103" t="s">
        <v>0</v>
      </c>
      <c r="C3" s="104"/>
      <c r="D3" s="104"/>
      <c r="E3" s="104"/>
      <c r="F3" s="104"/>
      <c r="G3" s="104"/>
      <c r="H3" s="104"/>
      <c r="I3" s="104"/>
      <c r="J3" s="104"/>
      <c r="K3" s="2" t="s">
        <v>29</v>
      </c>
      <c r="L3" s="3"/>
      <c r="M3" s="3"/>
      <c r="N3" s="4"/>
      <c r="O3" s="3"/>
      <c r="P3" s="4"/>
      <c r="Q3" s="4"/>
      <c r="R3" s="4"/>
    </row>
    <row r="4" spans="1:19" ht="20.25" customHeight="1" x14ac:dyDescent="0.25">
      <c r="A4" s="93" t="s">
        <v>2</v>
      </c>
      <c r="B4" s="94" t="s">
        <v>3</v>
      </c>
      <c r="C4" s="95"/>
      <c r="D4" s="95"/>
      <c r="E4" s="95"/>
      <c r="F4" s="95"/>
      <c r="G4" s="95"/>
      <c r="H4" s="95"/>
      <c r="I4" s="95"/>
      <c r="J4" s="95"/>
      <c r="K4" s="96" t="s">
        <v>4</v>
      </c>
      <c r="L4" s="92" t="s">
        <v>5</v>
      </c>
      <c r="M4" s="92" t="s">
        <v>6</v>
      </c>
      <c r="N4" s="98" t="s">
        <v>7</v>
      </c>
      <c r="O4" s="92" t="s">
        <v>8</v>
      </c>
      <c r="P4" s="90" t="s">
        <v>9</v>
      </c>
      <c r="Q4" s="90" t="s">
        <v>10</v>
      </c>
      <c r="R4" s="92" t="s">
        <v>11</v>
      </c>
    </row>
    <row r="5" spans="1:19" ht="15.75" customHeight="1" x14ac:dyDescent="0.25">
      <c r="A5" s="91"/>
      <c r="B5" s="5" t="s">
        <v>12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5" t="s">
        <v>20</v>
      </c>
      <c r="K5" s="97"/>
      <c r="L5" s="91"/>
      <c r="M5" s="91"/>
      <c r="N5" s="91"/>
      <c r="O5" s="91"/>
      <c r="P5" s="91"/>
      <c r="Q5" s="91"/>
      <c r="R5" s="91"/>
    </row>
    <row r="6" spans="1:19" ht="15.75" customHeight="1" x14ac:dyDescent="0.25">
      <c r="A6" s="5">
        <v>1601</v>
      </c>
      <c r="B6" s="6">
        <v>9</v>
      </c>
      <c r="C6" s="6"/>
      <c r="D6" s="6"/>
      <c r="E6" s="6"/>
      <c r="F6" s="6"/>
      <c r="G6" s="6"/>
      <c r="H6" s="6"/>
      <c r="I6" s="6"/>
      <c r="J6" s="6"/>
      <c r="K6" s="7"/>
      <c r="L6" s="8"/>
      <c r="M6" s="9"/>
      <c r="N6" s="10"/>
      <c r="O6" s="11"/>
      <c r="P6" s="12">
        <f>B6</f>
        <v>9</v>
      </c>
      <c r="Q6" s="13"/>
      <c r="R6" s="11"/>
    </row>
    <row r="7" spans="1:19" ht="15.75" customHeight="1" x14ac:dyDescent="0.25">
      <c r="A7" s="5">
        <v>1602</v>
      </c>
      <c r="B7" s="6"/>
      <c r="C7" s="6">
        <v>5</v>
      </c>
      <c r="D7" s="6"/>
      <c r="E7" s="6"/>
      <c r="F7" s="6"/>
      <c r="G7" s="6"/>
      <c r="H7" s="6"/>
      <c r="I7" s="6"/>
      <c r="J7" s="6"/>
      <c r="K7" s="7"/>
      <c r="L7" s="14"/>
      <c r="M7" s="15"/>
      <c r="N7" s="16"/>
      <c r="O7" s="17">
        <f>IF(C7=0,"",C7/B6)</f>
        <v>0.55555555555555558</v>
      </c>
      <c r="P7" s="18">
        <v>5</v>
      </c>
      <c r="Q7" s="19">
        <f t="shared" ref="Q7:Q15" si="0">IF(P7=0,"",P7/P6)</f>
        <v>0.55555555555555558</v>
      </c>
      <c r="R7" s="19">
        <f t="shared" ref="R7:R15" si="1">IF(P7=0,"",100%-Q7)</f>
        <v>0.44444444444444442</v>
      </c>
    </row>
    <row r="8" spans="1:19" ht="15.75" customHeight="1" x14ac:dyDescent="0.25">
      <c r="A8" s="5">
        <v>1701</v>
      </c>
      <c r="B8" s="6"/>
      <c r="C8" s="6"/>
      <c r="D8" s="6">
        <v>5</v>
      </c>
      <c r="E8" s="6"/>
      <c r="F8" s="6"/>
      <c r="G8" s="6"/>
      <c r="H8" s="6"/>
      <c r="I8" s="6"/>
      <c r="J8" s="6"/>
      <c r="K8" s="7"/>
      <c r="L8" s="14"/>
      <c r="M8" s="15"/>
      <c r="N8" s="16"/>
      <c r="O8" s="17">
        <f>IF(D8=0,"",D8/C7)</f>
        <v>1</v>
      </c>
      <c r="P8" s="18">
        <v>5</v>
      </c>
      <c r="Q8" s="19">
        <f t="shared" si="0"/>
        <v>1</v>
      </c>
      <c r="R8" s="19">
        <f t="shared" si="1"/>
        <v>0</v>
      </c>
      <c r="S8" s="20">
        <f>P8/P6</f>
        <v>0.55555555555555558</v>
      </c>
    </row>
    <row r="9" spans="1:19" ht="15.75" customHeight="1" x14ac:dyDescent="0.25">
      <c r="A9" s="5">
        <v>1702</v>
      </c>
      <c r="B9" s="6"/>
      <c r="C9" s="6"/>
      <c r="D9" s="6"/>
      <c r="E9" s="6">
        <v>5</v>
      </c>
      <c r="F9" s="6"/>
      <c r="G9" s="6"/>
      <c r="H9" s="6"/>
      <c r="I9" s="6"/>
      <c r="J9" s="6"/>
      <c r="K9" s="7"/>
      <c r="L9" s="14"/>
      <c r="M9" s="15"/>
      <c r="N9" s="16"/>
      <c r="O9" s="17">
        <f>IF(E9=0,"",E9/D8)</f>
        <v>1</v>
      </c>
      <c r="P9" s="18">
        <v>5</v>
      </c>
      <c r="Q9" s="19">
        <f t="shared" si="0"/>
        <v>1</v>
      </c>
      <c r="R9" s="19">
        <f t="shared" si="1"/>
        <v>0</v>
      </c>
    </row>
    <row r="10" spans="1:19" ht="15.75" customHeight="1" x14ac:dyDescent="0.25">
      <c r="A10" s="5">
        <v>1801</v>
      </c>
      <c r="B10" s="6"/>
      <c r="C10" s="6"/>
      <c r="D10" s="6"/>
      <c r="E10" s="6"/>
      <c r="F10" s="6">
        <v>5</v>
      </c>
      <c r="G10" s="6"/>
      <c r="H10" s="6"/>
      <c r="I10" s="6"/>
      <c r="J10" s="6"/>
      <c r="K10" s="7"/>
      <c r="L10" s="14"/>
      <c r="M10" s="15"/>
      <c r="N10" s="16"/>
      <c r="O10" s="17">
        <f>IF(F10=0,"",F10/E9)</f>
        <v>1</v>
      </c>
      <c r="P10" s="18">
        <v>5</v>
      </c>
      <c r="Q10" s="19">
        <f t="shared" si="0"/>
        <v>1</v>
      </c>
      <c r="R10" s="19">
        <f t="shared" si="1"/>
        <v>0</v>
      </c>
    </row>
    <row r="11" spans="1:19" ht="15.75" customHeight="1" x14ac:dyDescent="0.25">
      <c r="A11" s="5">
        <v>1802</v>
      </c>
      <c r="B11" s="6"/>
      <c r="C11" s="6"/>
      <c r="D11" s="6"/>
      <c r="E11" s="6"/>
      <c r="F11" s="6"/>
      <c r="G11" s="6">
        <v>5</v>
      </c>
      <c r="H11" s="6"/>
      <c r="I11" s="6"/>
      <c r="J11" s="6"/>
      <c r="K11" s="7"/>
      <c r="L11" s="14"/>
      <c r="M11" s="15"/>
      <c r="N11" s="16"/>
      <c r="O11" s="17">
        <f>IF(G11=0,"",G11/F10)</f>
        <v>1</v>
      </c>
      <c r="P11" s="18">
        <v>5</v>
      </c>
      <c r="Q11" s="19">
        <f t="shared" si="0"/>
        <v>1</v>
      </c>
      <c r="R11" s="19">
        <f t="shared" si="1"/>
        <v>0</v>
      </c>
    </row>
    <row r="12" spans="1:19" ht="15.75" customHeight="1" x14ac:dyDescent="0.25">
      <c r="A12" s="5">
        <v>1901</v>
      </c>
      <c r="B12" s="6"/>
      <c r="C12" s="6"/>
      <c r="D12" s="6"/>
      <c r="E12" s="6"/>
      <c r="F12" s="6"/>
      <c r="G12" s="6"/>
      <c r="H12" s="6">
        <v>5</v>
      </c>
      <c r="I12" s="6"/>
      <c r="J12" s="6"/>
      <c r="K12" s="7"/>
      <c r="L12" s="14"/>
      <c r="M12" s="15"/>
      <c r="N12" s="16"/>
      <c r="O12" s="17">
        <f>IF(H12=0,"",H12/G11)</f>
        <v>1</v>
      </c>
      <c r="P12" s="18">
        <v>5</v>
      </c>
      <c r="Q12" s="19">
        <f t="shared" si="0"/>
        <v>1</v>
      </c>
      <c r="R12" s="19">
        <f t="shared" si="1"/>
        <v>0</v>
      </c>
    </row>
    <row r="13" spans="1:19" ht="15.75" customHeight="1" x14ac:dyDescent="0.25">
      <c r="A13" s="5">
        <v>1902</v>
      </c>
      <c r="B13" s="6"/>
      <c r="C13" s="6"/>
      <c r="D13" s="6"/>
      <c r="E13" s="6"/>
      <c r="F13" s="6"/>
      <c r="G13" s="6"/>
      <c r="H13" s="6"/>
      <c r="I13" s="6">
        <v>5</v>
      </c>
      <c r="J13" s="6"/>
      <c r="K13" s="7"/>
      <c r="L13" s="14"/>
      <c r="M13" s="15"/>
      <c r="N13" s="16"/>
      <c r="O13" s="17">
        <f>IF(I13=0,"",I13/H12)</f>
        <v>1</v>
      </c>
      <c r="P13" s="18">
        <v>5</v>
      </c>
      <c r="Q13" s="19">
        <f t="shared" si="0"/>
        <v>1</v>
      </c>
      <c r="R13" s="19">
        <f t="shared" si="1"/>
        <v>0</v>
      </c>
    </row>
    <row r="14" spans="1:19" ht="15.75" customHeight="1" x14ac:dyDescent="0.25">
      <c r="A14" s="5">
        <v>2001</v>
      </c>
      <c r="B14" s="6"/>
      <c r="C14" s="6"/>
      <c r="D14" s="6"/>
      <c r="E14" s="6"/>
      <c r="F14" s="6"/>
      <c r="G14" s="6"/>
      <c r="H14" s="6"/>
      <c r="I14" s="6"/>
      <c r="J14" s="6">
        <v>5</v>
      </c>
      <c r="K14" s="7">
        <v>4</v>
      </c>
      <c r="L14" s="14"/>
      <c r="M14" s="15"/>
      <c r="N14" s="16"/>
      <c r="O14" s="17">
        <f>IF(J14=0,"",J14/I13)</f>
        <v>1</v>
      </c>
      <c r="P14" s="18">
        <v>5</v>
      </c>
      <c r="Q14" s="19">
        <f t="shared" si="0"/>
        <v>1</v>
      </c>
      <c r="R14" s="19">
        <f t="shared" si="1"/>
        <v>0</v>
      </c>
    </row>
    <row r="15" spans="1:19" ht="15.75" customHeight="1" x14ac:dyDescent="0.25">
      <c r="A15" s="5">
        <v>2002</v>
      </c>
      <c r="B15" s="6"/>
      <c r="C15" s="6"/>
      <c r="D15" s="6"/>
      <c r="E15" s="6"/>
      <c r="F15" s="6"/>
      <c r="G15" s="6"/>
      <c r="H15" s="6"/>
      <c r="I15" s="6"/>
      <c r="J15" s="6">
        <v>1</v>
      </c>
      <c r="K15" s="7">
        <v>1</v>
      </c>
      <c r="L15" s="14"/>
      <c r="M15" s="15"/>
      <c r="N15" s="16"/>
      <c r="O15" s="17"/>
      <c r="P15" s="18">
        <v>1</v>
      </c>
      <c r="Q15" s="19">
        <f t="shared" si="0"/>
        <v>0.2</v>
      </c>
      <c r="R15" s="19">
        <f t="shared" si="1"/>
        <v>0.8</v>
      </c>
    </row>
    <row r="16" spans="1:19" ht="15.75" customHeight="1" x14ac:dyDescent="0.25">
      <c r="A16" s="5">
        <v>2101</v>
      </c>
      <c r="B16" s="6"/>
      <c r="C16" s="6"/>
      <c r="D16" s="6"/>
      <c r="E16" s="6"/>
      <c r="F16" s="6"/>
      <c r="G16" s="6"/>
      <c r="H16" s="6"/>
      <c r="I16" s="6"/>
      <c r="J16" s="6">
        <v>1</v>
      </c>
      <c r="K16" s="7"/>
      <c r="L16" s="14"/>
      <c r="M16" s="15"/>
      <c r="N16" s="21"/>
      <c r="O16" s="22"/>
      <c r="P16" s="23">
        <v>1</v>
      </c>
      <c r="Q16" s="24"/>
      <c r="R16" s="22"/>
    </row>
    <row r="17" spans="1:19" ht="15.75" customHeight="1" x14ac:dyDescent="0.25">
      <c r="A17" s="5">
        <v>2102</v>
      </c>
      <c r="B17" s="6"/>
      <c r="C17" s="6"/>
      <c r="D17" s="6"/>
      <c r="E17" s="6"/>
      <c r="F17" s="6"/>
      <c r="G17" s="6"/>
      <c r="H17" s="6"/>
      <c r="I17" s="6"/>
      <c r="J17" s="6">
        <v>1</v>
      </c>
      <c r="K17" s="7"/>
      <c r="L17" s="14"/>
      <c r="M17" s="15"/>
      <c r="N17" s="21"/>
      <c r="O17" s="25"/>
      <c r="P17" s="23">
        <v>1</v>
      </c>
      <c r="Q17" s="26"/>
      <c r="R17" s="25"/>
    </row>
    <row r="18" spans="1:19" ht="15.75" customHeight="1" x14ac:dyDescent="0.25">
      <c r="A18" s="5">
        <v>2201</v>
      </c>
      <c r="B18" s="6"/>
      <c r="C18" s="6"/>
      <c r="D18" s="6"/>
      <c r="E18" s="6"/>
      <c r="F18" s="6"/>
      <c r="G18" s="6"/>
      <c r="H18" s="6"/>
      <c r="I18" s="6"/>
      <c r="J18" s="6">
        <v>1</v>
      </c>
      <c r="K18" s="7">
        <v>1</v>
      </c>
      <c r="L18" s="14"/>
      <c r="M18" s="15"/>
      <c r="N18" s="21"/>
      <c r="O18" s="25"/>
      <c r="P18" s="23">
        <v>1</v>
      </c>
      <c r="Q18" s="26"/>
      <c r="R18" s="25"/>
    </row>
    <row r="19" spans="1:19" ht="15.75" customHeight="1" x14ac:dyDescent="0.25">
      <c r="A19" s="5">
        <v>2202</v>
      </c>
      <c r="B19" s="6"/>
      <c r="C19" s="6"/>
      <c r="D19" s="6"/>
      <c r="E19" s="6"/>
      <c r="F19" s="6"/>
      <c r="G19" s="6"/>
      <c r="H19" s="6"/>
      <c r="I19" s="6"/>
      <c r="J19" s="6"/>
      <c r="K19" s="7"/>
      <c r="L19" s="14"/>
      <c r="M19" s="15"/>
      <c r="N19" s="21"/>
      <c r="O19" s="15"/>
      <c r="P19" s="21"/>
      <c r="Q19" s="27"/>
      <c r="R19" s="25"/>
    </row>
    <row r="20" spans="1:19" ht="15.75" customHeight="1" x14ac:dyDescent="0.25">
      <c r="A20" s="5">
        <v>2301</v>
      </c>
      <c r="B20" s="6"/>
      <c r="C20" s="6"/>
      <c r="D20" s="6"/>
      <c r="E20" s="6"/>
      <c r="F20" s="6"/>
      <c r="G20" s="6"/>
      <c r="H20" s="6"/>
      <c r="I20" s="6"/>
      <c r="J20" s="6"/>
      <c r="K20" s="7"/>
      <c r="L20" s="14"/>
      <c r="M20" s="15"/>
      <c r="N20" s="21"/>
      <c r="O20" s="28" t="s">
        <v>21</v>
      </c>
      <c r="P20" s="29">
        <v>4</v>
      </c>
      <c r="Q20" s="30">
        <f>IF(SUM(K8:K16)=0,"",SUM(K8:K16))</f>
        <v>5</v>
      </c>
      <c r="R20" s="31" t="s">
        <v>4</v>
      </c>
    </row>
    <row r="21" spans="1:19" ht="15.75" customHeight="1" x14ac:dyDescent="0.25">
      <c r="A21" s="5">
        <v>2302</v>
      </c>
      <c r="B21" s="6"/>
      <c r="C21" s="6"/>
      <c r="D21" s="6"/>
      <c r="E21" s="6"/>
      <c r="F21" s="6"/>
      <c r="G21" s="6"/>
      <c r="H21" s="6"/>
      <c r="I21" s="6"/>
      <c r="J21" s="6"/>
      <c r="K21" s="7"/>
      <c r="L21" s="14"/>
      <c r="M21" s="15"/>
      <c r="N21" s="21"/>
      <c r="O21" s="32" t="s">
        <v>22</v>
      </c>
      <c r="P21" s="33">
        <f>IF(P20/B6=0,"",P20/B6)</f>
        <v>0.44444444444444442</v>
      </c>
      <c r="Q21" s="34">
        <f>IF(P20/Q20=0,"",P20/Q20)</f>
        <v>0.8</v>
      </c>
      <c r="R21" s="35" t="s">
        <v>23</v>
      </c>
    </row>
    <row r="22" spans="1:19" ht="15.75" customHeight="1" x14ac:dyDescent="0.25">
      <c r="A22" s="5">
        <v>2401</v>
      </c>
      <c r="B22" s="6"/>
      <c r="C22" s="6"/>
      <c r="D22" s="6"/>
      <c r="E22" s="6"/>
      <c r="F22" s="6"/>
      <c r="G22" s="6"/>
      <c r="H22" s="6"/>
      <c r="I22" s="6"/>
      <c r="J22" s="6"/>
      <c r="K22" s="7"/>
      <c r="L22" s="36"/>
      <c r="M22" s="37"/>
      <c r="N22" s="38"/>
      <c r="O22" s="39"/>
      <c r="P22" s="40"/>
      <c r="Q22" s="40"/>
      <c r="R22" s="41"/>
    </row>
    <row r="23" spans="1:19" ht="18" customHeight="1" x14ac:dyDescent="0.25">
      <c r="A23" s="42"/>
      <c r="B23" s="4"/>
      <c r="C23" s="4"/>
      <c r="D23" s="101" t="s">
        <v>24</v>
      </c>
      <c r="E23" s="95"/>
      <c r="F23" s="95"/>
      <c r="G23" s="95"/>
      <c r="H23" s="95"/>
      <c r="I23" s="95"/>
      <c r="J23" s="102"/>
      <c r="K23" s="43">
        <f>SUM(K14:K19)</f>
        <v>6</v>
      </c>
      <c r="L23" s="44">
        <f>IF(K14=0,"",K14/B6)</f>
        <v>0.44444444444444442</v>
      </c>
      <c r="M23" s="44">
        <f>IF(K23=0,"",K23/B6)</f>
        <v>0.66666666666666663</v>
      </c>
      <c r="N23" s="44">
        <f>IF(K15=0,"",M23-L23)</f>
        <v>0.22222222222222221</v>
      </c>
      <c r="O23" s="3"/>
      <c r="P23" s="4"/>
      <c r="Q23" s="46"/>
      <c r="R23" s="3"/>
    </row>
    <row r="24" spans="1:19" ht="15.75" customHeight="1" x14ac:dyDescent="0.25"/>
    <row r="25" spans="1:19" ht="15.75" customHeight="1" x14ac:dyDescent="0.25"/>
    <row r="26" spans="1:19" ht="26.25" customHeight="1" x14ac:dyDescent="0.4">
      <c r="B26" s="103" t="s">
        <v>0</v>
      </c>
      <c r="C26" s="104"/>
      <c r="D26" s="104"/>
      <c r="E26" s="104"/>
      <c r="F26" s="104"/>
      <c r="G26" s="104"/>
      <c r="H26" s="104"/>
      <c r="I26" s="104"/>
      <c r="J26" s="104"/>
      <c r="K26" s="2" t="s">
        <v>30</v>
      </c>
      <c r="L26" s="3"/>
      <c r="M26" s="3"/>
      <c r="N26" s="4"/>
      <c r="O26" s="3"/>
      <c r="P26" s="4"/>
      <c r="Q26" s="4"/>
      <c r="R26" s="4"/>
    </row>
    <row r="27" spans="1:19" ht="20.25" customHeight="1" x14ac:dyDescent="0.25">
      <c r="A27" s="93" t="s">
        <v>2</v>
      </c>
      <c r="B27" s="94" t="s">
        <v>3</v>
      </c>
      <c r="C27" s="95"/>
      <c r="D27" s="95"/>
      <c r="E27" s="95"/>
      <c r="F27" s="95"/>
      <c r="G27" s="95"/>
      <c r="H27" s="95"/>
      <c r="I27" s="95"/>
      <c r="J27" s="95"/>
      <c r="K27" s="96" t="s">
        <v>4</v>
      </c>
      <c r="L27" s="92" t="s">
        <v>5</v>
      </c>
      <c r="M27" s="92" t="s">
        <v>6</v>
      </c>
      <c r="N27" s="98" t="s">
        <v>7</v>
      </c>
      <c r="O27" s="92" t="s">
        <v>8</v>
      </c>
      <c r="P27" s="90" t="s">
        <v>9</v>
      </c>
      <c r="Q27" s="90" t="s">
        <v>10</v>
      </c>
      <c r="R27" s="92" t="s">
        <v>11</v>
      </c>
    </row>
    <row r="28" spans="1:19" ht="15.75" customHeight="1" x14ac:dyDescent="0.25">
      <c r="A28" s="91"/>
      <c r="B28" s="5" t="s">
        <v>12</v>
      </c>
      <c r="C28" s="5" t="s">
        <v>13</v>
      </c>
      <c r="D28" s="5" t="s">
        <v>14</v>
      </c>
      <c r="E28" s="5" t="s">
        <v>15</v>
      </c>
      <c r="F28" s="5" t="s">
        <v>16</v>
      </c>
      <c r="G28" s="5" t="s">
        <v>17</v>
      </c>
      <c r="H28" s="5" t="s">
        <v>18</v>
      </c>
      <c r="I28" s="5" t="s">
        <v>19</v>
      </c>
      <c r="J28" s="5" t="s">
        <v>20</v>
      </c>
      <c r="K28" s="97"/>
      <c r="L28" s="91"/>
      <c r="M28" s="91"/>
      <c r="N28" s="91"/>
      <c r="O28" s="91"/>
      <c r="P28" s="91"/>
      <c r="Q28" s="91"/>
      <c r="R28" s="91"/>
    </row>
    <row r="29" spans="1:19" ht="15.75" customHeight="1" x14ac:dyDescent="0.25">
      <c r="A29" s="5">
        <v>1602</v>
      </c>
      <c r="B29" s="6">
        <v>21</v>
      </c>
      <c r="C29" s="6"/>
      <c r="D29" s="6"/>
      <c r="E29" s="6"/>
      <c r="F29" s="6"/>
      <c r="G29" s="6"/>
      <c r="H29" s="6"/>
      <c r="I29" s="6"/>
      <c r="J29" s="6"/>
      <c r="K29" s="7"/>
      <c r="L29" s="8"/>
      <c r="M29" s="9"/>
      <c r="N29" s="10"/>
      <c r="O29" s="11"/>
      <c r="P29" s="12">
        <f>B29</f>
        <v>21</v>
      </c>
      <c r="Q29" s="13"/>
      <c r="R29" s="11"/>
    </row>
    <row r="30" spans="1:19" ht="15.75" customHeight="1" x14ac:dyDescent="0.25">
      <c r="A30" s="5">
        <v>1701</v>
      </c>
      <c r="B30" s="6"/>
      <c r="C30" s="6">
        <v>11</v>
      </c>
      <c r="D30" s="6"/>
      <c r="E30" s="6"/>
      <c r="F30" s="6"/>
      <c r="G30" s="6"/>
      <c r="H30" s="6"/>
      <c r="I30" s="6"/>
      <c r="J30" s="6"/>
      <c r="K30" s="7"/>
      <c r="L30" s="14"/>
      <c r="M30" s="15"/>
      <c r="N30" s="16"/>
      <c r="O30" s="17">
        <f>IF(C30=0,"",C30/B29)</f>
        <v>0.52380952380952384</v>
      </c>
      <c r="P30" s="18">
        <v>11</v>
      </c>
      <c r="Q30" s="19">
        <f t="shared" ref="Q30:Q37" si="2">IF(P30=0,"",P30/P29)</f>
        <v>0.52380952380952384</v>
      </c>
      <c r="R30" s="19">
        <f t="shared" ref="R30:R37" si="3">IF(P30=0,"",100%-Q30)</f>
        <v>0.47619047619047616</v>
      </c>
    </row>
    <row r="31" spans="1:19" ht="15.75" customHeight="1" x14ac:dyDescent="0.25">
      <c r="A31" s="5">
        <v>1702</v>
      </c>
      <c r="B31" s="6"/>
      <c r="C31" s="6"/>
      <c r="D31" s="6">
        <v>11</v>
      </c>
      <c r="E31" s="6"/>
      <c r="F31" s="6"/>
      <c r="G31" s="6"/>
      <c r="H31" s="6"/>
      <c r="I31" s="6"/>
      <c r="J31" s="6"/>
      <c r="K31" s="7"/>
      <c r="L31" s="14"/>
      <c r="M31" s="15"/>
      <c r="N31" s="16"/>
      <c r="O31" s="17">
        <f>IF(D31=0,"",D31/C30)</f>
        <v>1</v>
      </c>
      <c r="P31" s="18">
        <v>11</v>
      </c>
      <c r="Q31" s="19">
        <f t="shared" si="2"/>
        <v>1</v>
      </c>
      <c r="R31" s="19">
        <f t="shared" si="3"/>
        <v>0</v>
      </c>
      <c r="S31" s="20">
        <f>P31/P29</f>
        <v>0.52380952380952384</v>
      </c>
    </row>
    <row r="32" spans="1:19" ht="15.75" customHeight="1" x14ac:dyDescent="0.25">
      <c r="A32" s="5">
        <v>1801</v>
      </c>
      <c r="B32" s="6"/>
      <c r="C32" s="6"/>
      <c r="D32" s="6"/>
      <c r="E32" s="6">
        <v>8</v>
      </c>
      <c r="F32" s="6"/>
      <c r="G32" s="6"/>
      <c r="H32" s="6"/>
      <c r="I32" s="6"/>
      <c r="J32" s="6"/>
      <c r="K32" s="7"/>
      <c r="L32" s="14"/>
      <c r="M32" s="15"/>
      <c r="N32" s="16"/>
      <c r="O32" s="17">
        <f>IF(E32=0,"",E32/D31)</f>
        <v>0.72727272727272729</v>
      </c>
      <c r="P32" s="18">
        <v>9</v>
      </c>
      <c r="Q32" s="19">
        <f t="shared" si="2"/>
        <v>0.81818181818181823</v>
      </c>
      <c r="R32" s="19">
        <f t="shared" si="3"/>
        <v>0.18181818181818177</v>
      </c>
    </row>
    <row r="33" spans="1:18" ht="15.75" customHeight="1" x14ac:dyDescent="0.25">
      <c r="A33" s="5">
        <v>1802</v>
      </c>
      <c r="B33" s="6"/>
      <c r="C33" s="6"/>
      <c r="D33" s="6"/>
      <c r="E33" s="6"/>
      <c r="F33" s="6">
        <v>6</v>
      </c>
      <c r="G33" s="6"/>
      <c r="H33" s="6"/>
      <c r="I33" s="6"/>
      <c r="J33" s="6"/>
      <c r="K33" s="7"/>
      <c r="L33" s="14"/>
      <c r="M33" s="15"/>
      <c r="N33" s="16"/>
      <c r="O33" s="17">
        <f>IF(F33=0,"",F33/E32)</f>
        <v>0.75</v>
      </c>
      <c r="P33" s="18">
        <v>8</v>
      </c>
      <c r="Q33" s="19">
        <f t="shared" si="2"/>
        <v>0.88888888888888884</v>
      </c>
      <c r="R33" s="19">
        <f t="shared" si="3"/>
        <v>0.11111111111111116</v>
      </c>
    </row>
    <row r="34" spans="1:18" ht="15.75" customHeight="1" x14ac:dyDescent="0.25">
      <c r="A34" s="5">
        <v>1901</v>
      </c>
      <c r="B34" s="6"/>
      <c r="C34" s="6"/>
      <c r="D34" s="6"/>
      <c r="E34" s="6"/>
      <c r="F34" s="6"/>
      <c r="G34" s="6">
        <v>6</v>
      </c>
      <c r="H34" s="6"/>
      <c r="I34" s="6"/>
      <c r="J34" s="6"/>
      <c r="K34" s="7"/>
      <c r="L34" s="14"/>
      <c r="M34" s="15"/>
      <c r="N34" s="16"/>
      <c r="O34" s="17">
        <f>IF(G34=0,"",G34/F33)</f>
        <v>1</v>
      </c>
      <c r="P34" s="18">
        <v>8</v>
      </c>
      <c r="Q34" s="19">
        <f t="shared" si="2"/>
        <v>1</v>
      </c>
      <c r="R34" s="19">
        <f t="shared" si="3"/>
        <v>0</v>
      </c>
    </row>
    <row r="35" spans="1:18" ht="15.75" customHeight="1" x14ac:dyDescent="0.25">
      <c r="A35" s="5">
        <v>1902</v>
      </c>
      <c r="B35" s="6"/>
      <c r="C35" s="6"/>
      <c r="D35" s="6"/>
      <c r="E35" s="6"/>
      <c r="F35" s="6"/>
      <c r="G35" s="6"/>
      <c r="H35" s="6">
        <v>6</v>
      </c>
      <c r="I35" s="6"/>
      <c r="J35" s="6"/>
      <c r="K35" s="7"/>
      <c r="L35" s="14"/>
      <c r="M35" s="15"/>
      <c r="N35" s="16"/>
      <c r="O35" s="17">
        <f>IF(H35=0,"",H35/G34)</f>
        <v>1</v>
      </c>
      <c r="P35" s="18">
        <v>8</v>
      </c>
      <c r="Q35" s="19">
        <f t="shared" si="2"/>
        <v>1</v>
      </c>
      <c r="R35" s="19">
        <f t="shared" si="3"/>
        <v>0</v>
      </c>
    </row>
    <row r="36" spans="1:18" ht="15.75" customHeight="1" x14ac:dyDescent="0.25">
      <c r="A36" s="5">
        <v>2001</v>
      </c>
      <c r="B36" s="6"/>
      <c r="C36" s="6"/>
      <c r="D36" s="6"/>
      <c r="E36" s="6"/>
      <c r="F36" s="6"/>
      <c r="G36" s="6"/>
      <c r="H36" s="6"/>
      <c r="I36" s="6">
        <v>6</v>
      </c>
      <c r="J36" s="6"/>
      <c r="K36" s="7"/>
      <c r="L36" s="14"/>
      <c r="M36" s="15"/>
      <c r="N36" s="16"/>
      <c r="O36" s="17">
        <f>IF(I36=0,"",I36/H35)</f>
        <v>1</v>
      </c>
      <c r="P36" s="18">
        <v>7</v>
      </c>
      <c r="Q36" s="19">
        <f t="shared" si="2"/>
        <v>0.875</v>
      </c>
      <c r="R36" s="19">
        <f t="shared" si="3"/>
        <v>0.125</v>
      </c>
    </row>
    <row r="37" spans="1:18" ht="15.75" customHeight="1" x14ac:dyDescent="0.25">
      <c r="A37" s="5">
        <v>2002</v>
      </c>
      <c r="B37" s="6"/>
      <c r="C37" s="6"/>
      <c r="D37" s="6"/>
      <c r="E37" s="6"/>
      <c r="F37" s="6"/>
      <c r="G37" s="6"/>
      <c r="H37" s="6"/>
      <c r="I37" s="6"/>
      <c r="J37" s="6">
        <v>6</v>
      </c>
      <c r="K37" s="7">
        <v>6</v>
      </c>
      <c r="L37" s="14"/>
      <c r="M37" s="15"/>
      <c r="N37" s="16"/>
      <c r="O37" s="17">
        <f>IF(J37=0,"",J37/I36)</f>
        <v>1</v>
      </c>
      <c r="P37" s="18">
        <v>7</v>
      </c>
      <c r="Q37" s="19">
        <f t="shared" si="2"/>
        <v>1</v>
      </c>
      <c r="R37" s="19">
        <f t="shared" si="3"/>
        <v>0</v>
      </c>
    </row>
    <row r="38" spans="1:18" ht="15.75" customHeight="1" x14ac:dyDescent="0.25">
      <c r="A38" s="5">
        <v>2101</v>
      </c>
      <c r="B38" s="6"/>
      <c r="C38" s="6"/>
      <c r="D38" s="6"/>
      <c r="E38" s="6"/>
      <c r="F38" s="6"/>
      <c r="G38" s="6"/>
      <c r="H38" s="6"/>
      <c r="I38" s="6"/>
      <c r="J38" s="6">
        <v>1</v>
      </c>
      <c r="K38" s="7"/>
      <c r="L38" s="14"/>
      <c r="M38" s="15"/>
      <c r="N38" s="16"/>
      <c r="O38" s="17"/>
      <c r="P38" s="18">
        <v>1</v>
      </c>
      <c r="Q38" s="19"/>
      <c r="R38" s="19"/>
    </row>
    <row r="39" spans="1:18" ht="15.75" customHeight="1" x14ac:dyDescent="0.25">
      <c r="A39" s="5">
        <v>2102</v>
      </c>
      <c r="B39" s="6"/>
      <c r="C39" s="6"/>
      <c r="D39" s="6"/>
      <c r="E39" s="6"/>
      <c r="F39" s="6"/>
      <c r="G39" s="6"/>
      <c r="H39" s="6"/>
      <c r="I39" s="6"/>
      <c r="J39" s="6">
        <v>1</v>
      </c>
      <c r="K39" s="7"/>
      <c r="L39" s="14"/>
      <c r="M39" s="15"/>
      <c r="N39" s="21"/>
      <c r="O39" s="22"/>
      <c r="P39" s="23">
        <v>1</v>
      </c>
      <c r="Q39" s="24"/>
      <c r="R39" s="22"/>
    </row>
    <row r="40" spans="1:18" ht="15.75" customHeight="1" x14ac:dyDescent="0.25">
      <c r="A40" s="5">
        <v>2201</v>
      </c>
      <c r="B40" s="6"/>
      <c r="C40" s="6"/>
      <c r="D40" s="6"/>
      <c r="E40" s="6"/>
      <c r="F40" s="6"/>
      <c r="G40" s="6"/>
      <c r="H40" s="6"/>
      <c r="I40" s="6"/>
      <c r="J40" s="6">
        <v>1</v>
      </c>
      <c r="K40" s="7">
        <v>1</v>
      </c>
      <c r="L40" s="14"/>
      <c r="M40" s="15"/>
      <c r="N40" s="21"/>
      <c r="O40" s="25"/>
      <c r="P40" s="23">
        <v>1</v>
      </c>
      <c r="Q40" s="26"/>
      <c r="R40" s="25"/>
    </row>
    <row r="41" spans="1:18" ht="15.75" customHeight="1" x14ac:dyDescent="0.25">
      <c r="A41" s="5">
        <v>2202</v>
      </c>
      <c r="B41" s="6"/>
      <c r="C41" s="6"/>
      <c r="D41" s="6"/>
      <c r="E41" s="6"/>
      <c r="F41" s="6"/>
      <c r="G41" s="6"/>
      <c r="H41" s="6"/>
      <c r="I41" s="6"/>
      <c r="J41" s="6"/>
      <c r="K41" s="7"/>
      <c r="L41" s="14"/>
      <c r="M41" s="15"/>
      <c r="N41" s="21"/>
      <c r="O41" s="25"/>
      <c r="P41" s="23"/>
      <c r="Q41" s="26"/>
      <c r="R41" s="25"/>
    </row>
    <row r="42" spans="1:18" ht="15.75" customHeight="1" x14ac:dyDescent="0.25">
      <c r="A42" s="5">
        <v>2301</v>
      </c>
      <c r="B42" s="6"/>
      <c r="C42" s="6"/>
      <c r="D42" s="6"/>
      <c r="E42" s="6"/>
      <c r="F42" s="6"/>
      <c r="G42" s="6"/>
      <c r="H42" s="6"/>
      <c r="I42" s="6"/>
      <c r="J42" s="6"/>
      <c r="K42" s="7"/>
      <c r="L42" s="14"/>
      <c r="M42" s="15"/>
      <c r="N42" s="21"/>
      <c r="O42" s="15"/>
      <c r="P42" s="21"/>
      <c r="Q42" s="27"/>
      <c r="R42" s="25"/>
    </row>
    <row r="43" spans="1:18" ht="15.75" customHeight="1" x14ac:dyDescent="0.25">
      <c r="A43" s="5">
        <v>2302</v>
      </c>
      <c r="B43" s="6"/>
      <c r="C43" s="6"/>
      <c r="D43" s="6"/>
      <c r="E43" s="6"/>
      <c r="F43" s="6"/>
      <c r="G43" s="6"/>
      <c r="H43" s="6"/>
      <c r="I43" s="6"/>
      <c r="J43" s="6"/>
      <c r="K43" s="7"/>
      <c r="L43" s="14"/>
      <c r="M43" s="15"/>
      <c r="N43" s="21"/>
      <c r="O43" s="28" t="s">
        <v>21</v>
      </c>
      <c r="P43" s="29">
        <v>7</v>
      </c>
      <c r="Q43" s="30">
        <f>K46</f>
        <v>7</v>
      </c>
      <c r="R43" s="31" t="s">
        <v>4</v>
      </c>
    </row>
    <row r="44" spans="1:18" ht="15.75" customHeight="1" x14ac:dyDescent="0.25">
      <c r="A44" s="5">
        <v>2401</v>
      </c>
      <c r="B44" s="6"/>
      <c r="C44" s="6"/>
      <c r="D44" s="6"/>
      <c r="E44" s="6"/>
      <c r="F44" s="6"/>
      <c r="G44" s="6"/>
      <c r="H44" s="6"/>
      <c r="I44" s="6"/>
      <c r="J44" s="6"/>
      <c r="K44" s="7"/>
      <c r="L44" s="14"/>
      <c r="M44" s="15"/>
      <c r="N44" s="21"/>
      <c r="O44" s="32" t="s">
        <v>22</v>
      </c>
      <c r="P44" s="33">
        <f>IF(P43/B29=0,"",P43/B29)</f>
        <v>0.33333333333333331</v>
      </c>
      <c r="Q44" s="34">
        <f>IF(P43/Q43=0,"",P43/Q43)</f>
        <v>1</v>
      </c>
      <c r="R44" s="35" t="s">
        <v>23</v>
      </c>
    </row>
    <row r="45" spans="1:18" ht="15.75" customHeight="1" x14ac:dyDescent="0.25">
      <c r="A45" s="5">
        <v>2402</v>
      </c>
      <c r="B45" s="6"/>
      <c r="C45" s="6"/>
      <c r="D45" s="6"/>
      <c r="E45" s="6"/>
      <c r="F45" s="6"/>
      <c r="G45" s="6"/>
      <c r="H45" s="6"/>
      <c r="I45" s="6"/>
      <c r="J45" s="6"/>
      <c r="K45" s="7"/>
      <c r="L45" s="36"/>
      <c r="M45" s="37"/>
      <c r="N45" s="38"/>
      <c r="O45" s="39"/>
      <c r="P45" s="40"/>
      <c r="Q45" s="40"/>
      <c r="R45" s="41"/>
    </row>
    <row r="46" spans="1:18" ht="18" customHeight="1" x14ac:dyDescent="0.25">
      <c r="A46" s="42"/>
      <c r="B46" s="4"/>
      <c r="C46" s="4"/>
      <c r="D46" s="101" t="s">
        <v>24</v>
      </c>
      <c r="E46" s="95"/>
      <c r="F46" s="95"/>
      <c r="G46" s="95"/>
      <c r="H46" s="95"/>
      <c r="I46" s="95"/>
      <c r="J46" s="102"/>
      <c r="K46" s="43">
        <f>SUM(K37:K42)</f>
        <v>7</v>
      </c>
      <c r="L46" s="44">
        <f>IF(K37=0,"",K37/B29)</f>
        <v>0.2857142857142857</v>
      </c>
      <c r="M46" s="44">
        <f>IF(K46=0,"",K46/B29)</f>
        <v>0.33333333333333331</v>
      </c>
      <c r="N46" s="44">
        <f>M46-L46</f>
        <v>4.7619047619047616E-2</v>
      </c>
      <c r="O46" s="3"/>
      <c r="P46" s="4"/>
      <c r="Q46" s="46"/>
      <c r="R46" s="3"/>
    </row>
    <row r="47" spans="1:18" ht="15.75" customHeight="1" x14ac:dyDescent="0.25"/>
    <row r="48" spans="1:18" ht="15.75" customHeight="1" x14ac:dyDescent="0.25"/>
    <row r="49" spans="1:20" ht="26.25" customHeight="1" x14ac:dyDescent="0.4">
      <c r="A49" s="53"/>
      <c r="B49" s="103" t="s">
        <v>0</v>
      </c>
      <c r="C49" s="104"/>
      <c r="D49" s="104"/>
      <c r="E49" s="104"/>
      <c r="F49" s="104"/>
      <c r="G49" s="104"/>
      <c r="H49" s="104"/>
      <c r="I49" s="104"/>
      <c r="J49" s="104"/>
      <c r="K49" s="54" t="s">
        <v>31</v>
      </c>
      <c r="L49" s="54"/>
      <c r="M49" s="54"/>
      <c r="N49" s="4"/>
      <c r="O49" s="3"/>
      <c r="P49" s="4"/>
      <c r="Q49" s="4"/>
      <c r="R49" s="4"/>
    </row>
    <row r="50" spans="1:20" ht="20.25" customHeight="1" x14ac:dyDescent="0.25">
      <c r="A50" s="93" t="s">
        <v>2</v>
      </c>
      <c r="B50" s="94" t="s">
        <v>3</v>
      </c>
      <c r="C50" s="95"/>
      <c r="D50" s="95"/>
      <c r="E50" s="95"/>
      <c r="F50" s="95"/>
      <c r="G50" s="95"/>
      <c r="H50" s="95"/>
      <c r="I50" s="95"/>
      <c r="J50" s="95"/>
      <c r="K50" s="96" t="s">
        <v>4</v>
      </c>
      <c r="L50" s="92" t="s">
        <v>5</v>
      </c>
      <c r="M50" s="92" t="s">
        <v>6</v>
      </c>
      <c r="N50" s="98" t="s">
        <v>7</v>
      </c>
      <c r="O50" s="92" t="s">
        <v>8</v>
      </c>
      <c r="P50" s="90" t="s">
        <v>9</v>
      </c>
      <c r="Q50" s="90" t="s">
        <v>10</v>
      </c>
      <c r="R50" s="92" t="s">
        <v>11</v>
      </c>
    </row>
    <row r="51" spans="1:20" ht="15.75" customHeight="1" x14ac:dyDescent="0.25">
      <c r="A51" s="91"/>
      <c r="B51" s="5" t="s">
        <v>12</v>
      </c>
      <c r="C51" s="5" t="s">
        <v>13</v>
      </c>
      <c r="D51" s="5" t="s">
        <v>14</v>
      </c>
      <c r="E51" s="5" t="s">
        <v>15</v>
      </c>
      <c r="F51" s="5" t="s">
        <v>16</v>
      </c>
      <c r="G51" s="5" t="s">
        <v>17</v>
      </c>
      <c r="H51" s="5" t="s">
        <v>18</v>
      </c>
      <c r="I51" s="5" t="s">
        <v>19</v>
      </c>
      <c r="J51" s="5" t="s">
        <v>20</v>
      </c>
      <c r="K51" s="97"/>
      <c r="L51" s="91"/>
      <c r="M51" s="91"/>
      <c r="N51" s="91"/>
      <c r="O51" s="91"/>
      <c r="P51" s="91"/>
      <c r="Q51" s="91"/>
      <c r="R51" s="91"/>
    </row>
    <row r="52" spans="1:20" ht="15.75" customHeight="1" x14ac:dyDescent="0.25">
      <c r="A52" s="5">
        <v>1701</v>
      </c>
      <c r="B52" s="6">
        <v>5</v>
      </c>
      <c r="C52" s="6"/>
      <c r="D52" s="6"/>
      <c r="E52" s="6"/>
      <c r="F52" s="6"/>
      <c r="G52" s="6"/>
      <c r="H52" s="6"/>
      <c r="I52" s="6"/>
      <c r="J52" s="6"/>
      <c r="K52" s="7"/>
      <c r="L52" s="8"/>
      <c r="M52" s="9"/>
      <c r="N52" s="10"/>
      <c r="O52" s="11"/>
      <c r="P52" s="12">
        <f>B52</f>
        <v>5</v>
      </c>
      <c r="Q52" s="13"/>
      <c r="R52" s="11"/>
    </row>
    <row r="53" spans="1:20" ht="15.75" customHeight="1" x14ac:dyDescent="0.25">
      <c r="A53" s="5">
        <v>1702</v>
      </c>
      <c r="B53" s="6"/>
      <c r="C53" s="6">
        <v>3</v>
      </c>
      <c r="D53" s="6"/>
      <c r="E53" s="6"/>
      <c r="F53" s="6"/>
      <c r="G53" s="6"/>
      <c r="H53" s="6"/>
      <c r="I53" s="6"/>
      <c r="J53" s="6"/>
      <c r="K53" s="7"/>
      <c r="L53" s="14"/>
      <c r="M53" s="15"/>
      <c r="N53" s="16"/>
      <c r="O53" s="17">
        <f>IF(C53=0,"",C53/B52)</f>
        <v>0.6</v>
      </c>
      <c r="P53" s="18">
        <v>3</v>
      </c>
      <c r="Q53" s="19">
        <f t="shared" ref="Q53:Q61" si="4">IF(P53=0,"",P53/P52)</f>
        <v>0.6</v>
      </c>
      <c r="R53" s="19">
        <f t="shared" ref="R53:R61" si="5">IF(P53=0,"",100%-Q53)</f>
        <v>0.4</v>
      </c>
    </row>
    <row r="54" spans="1:20" ht="15.75" customHeight="1" x14ac:dyDescent="0.25">
      <c r="A54" s="5">
        <v>1801</v>
      </c>
      <c r="B54" s="6"/>
      <c r="C54" s="6"/>
      <c r="D54" s="6">
        <v>2</v>
      </c>
      <c r="E54" s="6"/>
      <c r="F54" s="6"/>
      <c r="G54" s="6"/>
      <c r="H54" s="6"/>
      <c r="I54" s="6"/>
      <c r="J54" s="6"/>
      <c r="K54" s="7"/>
      <c r="L54" s="14"/>
      <c r="M54" s="15"/>
      <c r="N54" s="16"/>
      <c r="O54" s="17">
        <f>IF(D54=0,"",D54/C53)</f>
        <v>0.66666666666666663</v>
      </c>
      <c r="P54" s="18">
        <v>2</v>
      </c>
      <c r="Q54" s="19">
        <f t="shared" si="4"/>
        <v>0.66666666666666663</v>
      </c>
      <c r="R54" s="19">
        <f t="shared" si="5"/>
        <v>0.33333333333333337</v>
      </c>
      <c r="T54" s="52">
        <f>P54/P52</f>
        <v>0.4</v>
      </c>
    </row>
    <row r="55" spans="1:20" ht="15.75" customHeight="1" x14ac:dyDescent="0.25">
      <c r="A55" s="5">
        <v>1802</v>
      </c>
      <c r="B55" s="6"/>
      <c r="C55" s="6"/>
      <c r="D55" s="6"/>
      <c r="E55" s="6">
        <v>1</v>
      </c>
      <c r="F55" s="6"/>
      <c r="G55" s="6"/>
      <c r="H55" s="6"/>
      <c r="I55" s="6"/>
      <c r="J55" s="6"/>
      <c r="K55" s="7"/>
      <c r="L55" s="14"/>
      <c r="M55" s="15"/>
      <c r="N55" s="16"/>
      <c r="O55" s="17">
        <f>IF(E55=0,"",E55/D54)</f>
        <v>0.5</v>
      </c>
      <c r="P55" s="18">
        <v>1</v>
      </c>
      <c r="Q55" s="19">
        <f t="shared" si="4"/>
        <v>0.5</v>
      </c>
      <c r="R55" s="19">
        <f t="shared" si="5"/>
        <v>0.5</v>
      </c>
    </row>
    <row r="56" spans="1:20" ht="15.75" customHeight="1" x14ac:dyDescent="0.25">
      <c r="A56" s="5">
        <v>1901</v>
      </c>
      <c r="B56" s="6"/>
      <c r="C56" s="6"/>
      <c r="D56" s="6"/>
      <c r="E56" s="6"/>
      <c r="F56" s="6">
        <v>1</v>
      </c>
      <c r="G56" s="6"/>
      <c r="H56" s="6"/>
      <c r="I56" s="6"/>
      <c r="J56" s="6"/>
      <c r="K56" s="7"/>
      <c r="L56" s="14"/>
      <c r="M56" s="15"/>
      <c r="N56" s="16"/>
      <c r="O56" s="17">
        <f>IF(F56=0,"",F56/E55)</f>
        <v>1</v>
      </c>
      <c r="P56" s="18">
        <v>1</v>
      </c>
      <c r="Q56" s="19">
        <f t="shared" si="4"/>
        <v>1</v>
      </c>
      <c r="R56" s="19">
        <f t="shared" si="5"/>
        <v>0</v>
      </c>
    </row>
    <row r="57" spans="1:20" ht="15.75" customHeight="1" x14ac:dyDescent="0.25">
      <c r="A57" s="5">
        <v>1902</v>
      </c>
      <c r="B57" s="6"/>
      <c r="C57" s="6"/>
      <c r="D57" s="6"/>
      <c r="E57" s="6"/>
      <c r="F57" s="6"/>
      <c r="G57" s="6">
        <v>1</v>
      </c>
      <c r="H57" s="6"/>
      <c r="I57" s="6"/>
      <c r="J57" s="6"/>
      <c r="K57" s="7"/>
      <c r="L57" s="14"/>
      <c r="M57" s="15"/>
      <c r="N57" s="16"/>
      <c r="O57" s="17">
        <f>IF(G57=0,"",G57/F56)</f>
        <v>1</v>
      </c>
      <c r="P57" s="18">
        <v>1</v>
      </c>
      <c r="Q57" s="19">
        <f t="shared" si="4"/>
        <v>1</v>
      </c>
      <c r="R57" s="19">
        <f t="shared" si="5"/>
        <v>0</v>
      </c>
    </row>
    <row r="58" spans="1:20" ht="15.75" customHeight="1" x14ac:dyDescent="0.25">
      <c r="A58" s="5">
        <v>2001</v>
      </c>
      <c r="B58" s="6"/>
      <c r="C58" s="6"/>
      <c r="D58" s="6"/>
      <c r="E58" s="6"/>
      <c r="F58" s="6"/>
      <c r="G58" s="6"/>
      <c r="H58" s="6">
        <v>0</v>
      </c>
      <c r="I58" s="6"/>
      <c r="J58" s="6"/>
      <c r="K58" s="7"/>
      <c r="L58" s="14"/>
      <c r="M58" s="15"/>
      <c r="N58" s="16"/>
      <c r="O58" s="17" t="str">
        <f>IF(H58=0,"",H58/G57)</f>
        <v/>
      </c>
      <c r="P58" s="18">
        <v>0</v>
      </c>
      <c r="Q58" s="19" t="str">
        <f t="shared" si="4"/>
        <v/>
      </c>
      <c r="R58" s="19" t="str">
        <f t="shared" si="5"/>
        <v/>
      </c>
    </row>
    <row r="59" spans="1:20" ht="15.75" customHeight="1" x14ac:dyDescent="0.25">
      <c r="A59" s="5">
        <v>2002</v>
      </c>
      <c r="B59" s="6"/>
      <c r="C59" s="6"/>
      <c r="D59" s="6"/>
      <c r="E59" s="6"/>
      <c r="F59" s="6"/>
      <c r="G59" s="6"/>
      <c r="H59" s="6"/>
      <c r="I59" s="6"/>
      <c r="J59" s="6"/>
      <c r="K59" s="7"/>
      <c r="L59" s="14"/>
      <c r="M59" s="15"/>
      <c r="N59" s="16"/>
      <c r="O59" s="17" t="str">
        <f>IF(I59=0,"",I59/H58)</f>
        <v/>
      </c>
      <c r="P59" s="18"/>
      <c r="Q59" s="19" t="str">
        <f t="shared" si="4"/>
        <v/>
      </c>
      <c r="R59" s="19" t="str">
        <f t="shared" si="5"/>
        <v/>
      </c>
    </row>
    <row r="60" spans="1:20" ht="15.75" customHeight="1" x14ac:dyDescent="0.25">
      <c r="A60" s="5">
        <v>2101</v>
      </c>
      <c r="B60" s="6"/>
      <c r="C60" s="6"/>
      <c r="D60" s="6"/>
      <c r="E60" s="6"/>
      <c r="F60" s="6"/>
      <c r="G60" s="6"/>
      <c r="H60" s="6"/>
      <c r="I60" s="6"/>
      <c r="J60" s="6"/>
      <c r="K60" s="7"/>
      <c r="L60" s="14"/>
      <c r="M60" s="15"/>
      <c r="N60" s="16"/>
      <c r="O60" s="17" t="str">
        <f>IF(J60=0,"",J60/I59)</f>
        <v/>
      </c>
      <c r="P60" s="18"/>
      <c r="Q60" s="19" t="str">
        <f t="shared" si="4"/>
        <v/>
      </c>
      <c r="R60" s="19" t="str">
        <f t="shared" si="5"/>
        <v/>
      </c>
    </row>
    <row r="61" spans="1:20" ht="15.75" customHeight="1" x14ac:dyDescent="0.25">
      <c r="A61" s="5">
        <v>2102</v>
      </c>
      <c r="B61" s="6"/>
      <c r="C61" s="6"/>
      <c r="D61" s="6"/>
      <c r="E61" s="6"/>
      <c r="F61" s="6"/>
      <c r="G61" s="6"/>
      <c r="H61" s="6"/>
      <c r="I61" s="6"/>
      <c r="J61" s="6"/>
      <c r="K61" s="7"/>
      <c r="L61" s="14"/>
      <c r="M61" s="15"/>
      <c r="N61" s="16"/>
      <c r="O61" s="17"/>
      <c r="P61" s="18"/>
      <c r="Q61" s="19" t="str">
        <f t="shared" si="4"/>
        <v/>
      </c>
      <c r="R61" s="19" t="str">
        <f t="shared" si="5"/>
        <v/>
      </c>
    </row>
    <row r="62" spans="1:20" ht="15.75" customHeight="1" x14ac:dyDescent="0.25">
      <c r="A62" s="5">
        <v>2201</v>
      </c>
      <c r="B62" s="6"/>
      <c r="C62" s="6"/>
      <c r="D62" s="6"/>
      <c r="E62" s="6"/>
      <c r="F62" s="6"/>
      <c r="G62" s="6"/>
      <c r="H62" s="6"/>
      <c r="I62" s="6"/>
      <c r="J62" s="6"/>
      <c r="K62" s="7"/>
      <c r="L62" s="14"/>
      <c r="M62" s="15"/>
      <c r="N62" s="21"/>
      <c r="O62" s="22"/>
      <c r="P62" s="23"/>
      <c r="Q62" s="24"/>
      <c r="R62" s="22"/>
    </row>
    <row r="63" spans="1:20" ht="15.75" customHeight="1" x14ac:dyDescent="0.25">
      <c r="A63" s="5">
        <v>2202</v>
      </c>
      <c r="B63" s="6"/>
      <c r="C63" s="6"/>
      <c r="D63" s="6"/>
      <c r="E63" s="6"/>
      <c r="F63" s="6"/>
      <c r="G63" s="6"/>
      <c r="H63" s="6"/>
      <c r="I63" s="6"/>
      <c r="J63" s="6"/>
      <c r="K63" s="7"/>
      <c r="L63" s="14"/>
      <c r="M63" s="15"/>
      <c r="N63" s="21"/>
      <c r="O63" s="25"/>
      <c r="P63" s="23"/>
      <c r="Q63" s="26"/>
      <c r="R63" s="25"/>
    </row>
    <row r="64" spans="1:20" ht="15.75" customHeight="1" x14ac:dyDescent="0.25">
      <c r="A64" s="5">
        <v>2301</v>
      </c>
      <c r="B64" s="6"/>
      <c r="C64" s="6"/>
      <c r="D64" s="6"/>
      <c r="E64" s="6"/>
      <c r="F64" s="6"/>
      <c r="G64" s="6"/>
      <c r="H64" s="6"/>
      <c r="I64" s="6"/>
      <c r="J64" s="6"/>
      <c r="K64" s="7"/>
      <c r="L64" s="14"/>
      <c r="M64" s="15"/>
      <c r="N64" s="21"/>
      <c r="O64" s="25"/>
      <c r="P64" s="23"/>
      <c r="Q64" s="26"/>
      <c r="R64" s="25"/>
    </row>
    <row r="65" spans="1:19" ht="15.75" customHeight="1" x14ac:dyDescent="0.25">
      <c r="A65" s="5">
        <v>2302</v>
      </c>
      <c r="B65" s="6"/>
      <c r="C65" s="6"/>
      <c r="D65" s="6"/>
      <c r="E65" s="6"/>
      <c r="F65" s="6"/>
      <c r="G65" s="6"/>
      <c r="H65" s="6"/>
      <c r="I65" s="6"/>
      <c r="J65" s="6"/>
      <c r="K65" s="7"/>
      <c r="L65" s="14"/>
      <c r="M65" s="15"/>
      <c r="N65" s="21"/>
      <c r="O65" s="15"/>
      <c r="P65" s="21"/>
      <c r="Q65" s="27"/>
      <c r="R65" s="25"/>
    </row>
    <row r="66" spans="1:19" ht="15.75" customHeight="1" x14ac:dyDescent="0.25">
      <c r="A66" s="5">
        <v>2401</v>
      </c>
      <c r="B66" s="6"/>
      <c r="C66" s="6"/>
      <c r="D66" s="6"/>
      <c r="E66" s="6"/>
      <c r="F66" s="6"/>
      <c r="G66" s="6"/>
      <c r="H66" s="6"/>
      <c r="I66" s="6"/>
      <c r="J66" s="6"/>
      <c r="K66" s="7"/>
      <c r="L66" s="14"/>
      <c r="M66" s="15"/>
      <c r="N66" s="21"/>
      <c r="O66" s="28" t="s">
        <v>21</v>
      </c>
      <c r="P66" s="29"/>
      <c r="Q66" s="30" t="str">
        <f>IF(SUM(K54:K62)=0,"",SUM(K54:K62))</f>
        <v/>
      </c>
      <c r="R66" s="31" t="s">
        <v>4</v>
      </c>
    </row>
    <row r="67" spans="1:19" ht="15.75" customHeight="1" x14ac:dyDescent="0.25">
      <c r="A67" s="5">
        <v>2402</v>
      </c>
      <c r="B67" s="6"/>
      <c r="C67" s="6"/>
      <c r="D67" s="6"/>
      <c r="E67" s="6"/>
      <c r="F67" s="6"/>
      <c r="G67" s="6"/>
      <c r="H67" s="6"/>
      <c r="I67" s="6"/>
      <c r="J67" s="6"/>
      <c r="K67" s="7"/>
      <c r="L67" s="14"/>
      <c r="M67" s="15"/>
      <c r="N67" s="21"/>
      <c r="O67" s="32" t="s">
        <v>22</v>
      </c>
      <c r="P67" s="33" t="str">
        <f>IF(P66/B52=0,"",P66/B52)</f>
        <v/>
      </c>
      <c r="Q67" s="34" t="e">
        <f>IF(P66/Q66=0,"",P66/Q66)</f>
        <v>#VALUE!</v>
      </c>
      <c r="R67" s="35" t="s">
        <v>23</v>
      </c>
    </row>
    <row r="68" spans="1:19" ht="15.75" customHeight="1" x14ac:dyDescent="0.25">
      <c r="A68" s="5">
        <v>2501</v>
      </c>
      <c r="B68" s="6"/>
      <c r="C68" s="6"/>
      <c r="D68" s="6"/>
      <c r="E68" s="6"/>
      <c r="F68" s="6"/>
      <c r="G68" s="6"/>
      <c r="H68" s="6"/>
      <c r="I68" s="6"/>
      <c r="J68" s="6"/>
      <c r="K68" s="7"/>
      <c r="L68" s="36"/>
      <c r="M68" s="37"/>
      <c r="N68" s="38"/>
      <c r="O68" s="39"/>
      <c r="P68" s="40"/>
      <c r="Q68" s="40"/>
      <c r="R68" s="41"/>
    </row>
    <row r="69" spans="1:19" ht="18" customHeight="1" x14ac:dyDescent="0.25">
      <c r="A69" s="42"/>
      <c r="B69" s="4"/>
      <c r="C69" s="4"/>
      <c r="D69" s="101" t="s">
        <v>24</v>
      </c>
      <c r="E69" s="95"/>
      <c r="F69" s="95"/>
      <c r="G69" s="95"/>
      <c r="H69" s="95"/>
      <c r="I69" s="95"/>
      <c r="J69" s="102"/>
      <c r="K69" s="43">
        <f>SUM(K61:K65)</f>
        <v>0</v>
      </c>
      <c r="L69" s="44" t="str">
        <f>IF(K61=0,"",K61/B52)</f>
        <v/>
      </c>
      <c r="M69" s="44" t="str">
        <f>IF(K69=0,"",K69/B52)</f>
        <v/>
      </c>
      <c r="N69" s="44" t="str">
        <f>IF(K61=0,"",M69-L69)</f>
        <v/>
      </c>
      <c r="O69" s="3"/>
      <c r="P69" s="4"/>
      <c r="Q69" s="46"/>
      <c r="R69" s="3"/>
    </row>
    <row r="70" spans="1:19" ht="15.75" customHeight="1" x14ac:dyDescent="0.25"/>
    <row r="71" spans="1:19" ht="15.75" customHeight="1" x14ac:dyDescent="0.25"/>
    <row r="72" spans="1:19" ht="26.25" customHeight="1" x14ac:dyDescent="0.4">
      <c r="B72" s="103" t="s">
        <v>0</v>
      </c>
      <c r="C72" s="104"/>
      <c r="D72" s="104"/>
      <c r="E72" s="104"/>
      <c r="F72" s="104"/>
      <c r="G72" s="104"/>
      <c r="H72" s="104"/>
      <c r="I72" s="104"/>
      <c r="J72" s="104"/>
      <c r="K72" s="2" t="s">
        <v>32</v>
      </c>
      <c r="L72" s="3"/>
      <c r="M72" s="3"/>
      <c r="N72" s="4"/>
      <c r="O72" s="3"/>
      <c r="P72" s="4"/>
      <c r="Q72" s="4"/>
      <c r="R72" s="4"/>
    </row>
    <row r="73" spans="1:19" ht="20.25" customHeight="1" x14ac:dyDescent="0.25">
      <c r="A73" s="93" t="s">
        <v>2</v>
      </c>
      <c r="B73" s="94" t="s">
        <v>3</v>
      </c>
      <c r="C73" s="95"/>
      <c r="D73" s="95"/>
      <c r="E73" s="95"/>
      <c r="F73" s="95"/>
      <c r="G73" s="95"/>
      <c r="H73" s="95"/>
      <c r="I73" s="95"/>
      <c r="J73" s="95"/>
      <c r="K73" s="96" t="s">
        <v>4</v>
      </c>
      <c r="L73" s="92" t="s">
        <v>5</v>
      </c>
      <c r="M73" s="92" t="s">
        <v>6</v>
      </c>
      <c r="N73" s="98" t="s">
        <v>7</v>
      </c>
      <c r="O73" s="92" t="s">
        <v>8</v>
      </c>
      <c r="P73" s="90" t="s">
        <v>9</v>
      </c>
      <c r="Q73" s="90" t="s">
        <v>10</v>
      </c>
      <c r="R73" s="92" t="s">
        <v>11</v>
      </c>
    </row>
    <row r="74" spans="1:19" ht="15.75" customHeight="1" x14ac:dyDescent="0.25">
      <c r="A74" s="91"/>
      <c r="B74" s="5" t="s">
        <v>12</v>
      </c>
      <c r="C74" s="5" t="s">
        <v>13</v>
      </c>
      <c r="D74" s="5" t="s">
        <v>14</v>
      </c>
      <c r="E74" s="5" t="s">
        <v>15</v>
      </c>
      <c r="F74" s="5" t="s">
        <v>16</v>
      </c>
      <c r="G74" s="5" t="s">
        <v>17</v>
      </c>
      <c r="H74" s="5" t="s">
        <v>18</v>
      </c>
      <c r="I74" s="5" t="s">
        <v>19</v>
      </c>
      <c r="J74" s="5" t="s">
        <v>20</v>
      </c>
      <c r="K74" s="97"/>
      <c r="L74" s="91"/>
      <c r="M74" s="91"/>
      <c r="N74" s="91"/>
      <c r="O74" s="91"/>
      <c r="P74" s="91"/>
      <c r="Q74" s="91"/>
      <c r="R74" s="91"/>
    </row>
    <row r="75" spans="1:19" ht="15.75" customHeight="1" x14ac:dyDescent="0.25">
      <c r="A75" s="5">
        <v>1702</v>
      </c>
      <c r="B75" s="6">
        <v>29</v>
      </c>
      <c r="C75" s="6"/>
      <c r="D75" s="6"/>
      <c r="E75" s="6"/>
      <c r="F75" s="6"/>
      <c r="G75" s="6"/>
      <c r="H75" s="6"/>
      <c r="I75" s="6"/>
      <c r="J75" s="6"/>
      <c r="K75" s="7"/>
      <c r="L75" s="8"/>
      <c r="M75" s="9"/>
      <c r="N75" s="10"/>
      <c r="O75" s="11"/>
      <c r="P75" s="12">
        <f>B75</f>
        <v>29</v>
      </c>
      <c r="Q75" s="13"/>
      <c r="R75" s="11"/>
    </row>
    <row r="76" spans="1:19" ht="15.75" customHeight="1" x14ac:dyDescent="0.25">
      <c r="A76" s="5">
        <v>1801</v>
      </c>
      <c r="B76" s="6"/>
      <c r="C76" s="6">
        <v>18</v>
      </c>
      <c r="D76" s="6"/>
      <c r="E76" s="6"/>
      <c r="F76" s="6"/>
      <c r="G76" s="6"/>
      <c r="H76" s="6"/>
      <c r="I76" s="6"/>
      <c r="J76" s="6"/>
      <c r="K76" s="7"/>
      <c r="L76" s="14"/>
      <c r="M76" s="15"/>
      <c r="N76" s="16"/>
      <c r="O76" s="17">
        <f>IF(C76=0,"",C76/B75)</f>
        <v>0.62068965517241381</v>
      </c>
      <c r="P76" s="18">
        <v>18</v>
      </c>
      <c r="Q76" s="19">
        <f t="shared" ref="Q76:Q83" si="6">IF(P76=0,"",P76/P75)</f>
        <v>0.62068965517241381</v>
      </c>
      <c r="R76" s="19">
        <f t="shared" ref="R76:R83" si="7">IF(P76=0,"",100%-Q76)</f>
        <v>0.37931034482758619</v>
      </c>
    </row>
    <row r="77" spans="1:19" ht="15.75" customHeight="1" x14ac:dyDescent="0.25">
      <c r="A77" s="5">
        <v>1802</v>
      </c>
      <c r="B77" s="6"/>
      <c r="C77" s="6"/>
      <c r="D77" s="6">
        <v>14</v>
      </c>
      <c r="E77" s="6"/>
      <c r="F77" s="6"/>
      <c r="G77" s="6"/>
      <c r="H77" s="6"/>
      <c r="I77" s="6"/>
      <c r="J77" s="6"/>
      <c r="K77" s="7"/>
      <c r="L77" s="14"/>
      <c r="M77" s="15"/>
      <c r="N77" s="16"/>
      <c r="O77" s="17">
        <f>IF(D77=0,"",D77/C76)</f>
        <v>0.77777777777777779</v>
      </c>
      <c r="P77" s="18">
        <v>16</v>
      </c>
      <c r="Q77" s="19">
        <f t="shared" si="6"/>
        <v>0.88888888888888884</v>
      </c>
      <c r="R77" s="19">
        <f t="shared" si="7"/>
        <v>0.11111111111111116</v>
      </c>
      <c r="S77" s="20">
        <f>P77/P75</f>
        <v>0.55172413793103448</v>
      </c>
    </row>
    <row r="78" spans="1:19" ht="15.75" customHeight="1" x14ac:dyDescent="0.25">
      <c r="A78" s="5">
        <v>1901</v>
      </c>
      <c r="B78" s="6"/>
      <c r="C78" s="6"/>
      <c r="D78" s="6"/>
      <c r="E78" s="6">
        <v>8</v>
      </c>
      <c r="F78" s="6"/>
      <c r="G78" s="6"/>
      <c r="H78" s="6"/>
      <c r="I78" s="6"/>
      <c r="J78" s="6"/>
      <c r="K78" s="7"/>
      <c r="L78" s="14"/>
      <c r="M78" s="15"/>
      <c r="N78" s="16"/>
      <c r="O78" s="17">
        <f>IF(E78=0,"",E78/D77)</f>
        <v>0.5714285714285714</v>
      </c>
      <c r="P78" s="18">
        <v>14</v>
      </c>
      <c r="Q78" s="19">
        <f t="shared" si="6"/>
        <v>0.875</v>
      </c>
      <c r="R78" s="19">
        <f t="shared" si="7"/>
        <v>0.125</v>
      </c>
    </row>
    <row r="79" spans="1:19" ht="15.75" customHeight="1" x14ac:dyDescent="0.25">
      <c r="A79" s="5">
        <v>1902</v>
      </c>
      <c r="B79" s="6"/>
      <c r="C79" s="6"/>
      <c r="D79" s="6"/>
      <c r="E79" s="6"/>
      <c r="F79" s="6">
        <v>6</v>
      </c>
      <c r="G79" s="6"/>
      <c r="H79" s="6"/>
      <c r="I79" s="6"/>
      <c r="J79" s="6"/>
      <c r="K79" s="7"/>
      <c r="L79" s="14"/>
      <c r="M79" s="15"/>
      <c r="N79" s="16"/>
      <c r="O79" s="17">
        <f>IF(F79=0,"",F79/E78)</f>
        <v>0.75</v>
      </c>
      <c r="P79" s="18">
        <v>14</v>
      </c>
      <c r="Q79" s="19">
        <f t="shared" si="6"/>
        <v>1</v>
      </c>
      <c r="R79" s="19">
        <f t="shared" si="7"/>
        <v>0</v>
      </c>
    </row>
    <row r="80" spans="1:19" ht="15.75" customHeight="1" x14ac:dyDescent="0.25">
      <c r="A80" s="5">
        <v>2001</v>
      </c>
      <c r="B80" s="6"/>
      <c r="C80" s="6"/>
      <c r="D80" s="6"/>
      <c r="E80" s="6"/>
      <c r="F80" s="6"/>
      <c r="G80" s="6">
        <v>3</v>
      </c>
      <c r="H80" s="6"/>
      <c r="I80" s="6"/>
      <c r="J80" s="6"/>
      <c r="K80" s="7"/>
      <c r="L80" s="14"/>
      <c r="M80" s="15"/>
      <c r="N80" s="16"/>
      <c r="O80" s="17">
        <f>IF(G80=0,"",G80/F79)</f>
        <v>0.5</v>
      </c>
      <c r="P80" s="18">
        <v>12</v>
      </c>
      <c r="Q80" s="19">
        <f t="shared" si="6"/>
        <v>0.8571428571428571</v>
      </c>
      <c r="R80" s="19">
        <f t="shared" si="7"/>
        <v>0.1428571428571429</v>
      </c>
    </row>
    <row r="81" spans="1:18" ht="15.75" customHeight="1" x14ac:dyDescent="0.25">
      <c r="A81" s="5">
        <v>2002</v>
      </c>
      <c r="B81" s="6"/>
      <c r="C81" s="6"/>
      <c r="D81" s="6"/>
      <c r="E81" s="6"/>
      <c r="F81" s="6"/>
      <c r="G81" s="6"/>
      <c r="H81" s="6">
        <v>3</v>
      </c>
      <c r="I81" s="6"/>
      <c r="J81" s="6"/>
      <c r="K81" s="7"/>
      <c r="L81" s="14"/>
      <c r="M81" s="15"/>
      <c r="N81" s="16"/>
      <c r="O81" s="17">
        <f>IF(H81=0,"",H81/G80)</f>
        <v>1</v>
      </c>
      <c r="P81" s="18">
        <v>12</v>
      </c>
      <c r="Q81" s="19">
        <f t="shared" si="6"/>
        <v>1</v>
      </c>
      <c r="R81" s="19">
        <f t="shared" si="7"/>
        <v>0</v>
      </c>
    </row>
    <row r="82" spans="1:18" ht="15.75" customHeight="1" x14ac:dyDescent="0.25">
      <c r="A82" s="5">
        <v>2101</v>
      </c>
      <c r="B82" s="6"/>
      <c r="C82" s="6"/>
      <c r="D82" s="6"/>
      <c r="E82" s="6"/>
      <c r="F82" s="6"/>
      <c r="G82" s="6"/>
      <c r="H82" s="6"/>
      <c r="I82" s="6">
        <v>3</v>
      </c>
      <c r="J82" s="6"/>
      <c r="K82" s="7"/>
      <c r="L82" s="14"/>
      <c r="M82" s="15"/>
      <c r="N82" s="16"/>
      <c r="O82" s="17">
        <f>IF(I82=0,"",I82/H81)</f>
        <v>1</v>
      </c>
      <c r="P82" s="18">
        <v>12</v>
      </c>
      <c r="Q82" s="19">
        <f t="shared" si="6"/>
        <v>1</v>
      </c>
      <c r="R82" s="19">
        <f t="shared" si="7"/>
        <v>0</v>
      </c>
    </row>
    <row r="83" spans="1:18" ht="15.75" customHeight="1" x14ac:dyDescent="0.25">
      <c r="A83" s="5">
        <v>2102</v>
      </c>
      <c r="B83" s="6"/>
      <c r="C83" s="6"/>
      <c r="D83" s="6"/>
      <c r="E83" s="6"/>
      <c r="F83" s="6"/>
      <c r="G83" s="6"/>
      <c r="H83" s="6"/>
      <c r="I83" s="6"/>
      <c r="J83" s="6">
        <v>3</v>
      </c>
      <c r="K83" s="7">
        <v>3</v>
      </c>
      <c r="L83" s="14"/>
      <c r="M83" s="15"/>
      <c r="N83" s="16"/>
      <c r="O83" s="17">
        <f>IF(J83=0,"",J83/I82)</f>
        <v>1</v>
      </c>
      <c r="P83" s="18">
        <v>12</v>
      </c>
      <c r="Q83" s="19">
        <f t="shared" si="6"/>
        <v>1</v>
      </c>
      <c r="R83" s="19">
        <f t="shared" si="7"/>
        <v>0</v>
      </c>
    </row>
    <row r="84" spans="1:18" ht="15.75" customHeight="1" x14ac:dyDescent="0.25">
      <c r="A84" s="5">
        <v>2201</v>
      </c>
      <c r="B84" s="6"/>
      <c r="C84" s="6"/>
      <c r="D84" s="6"/>
      <c r="E84" s="6"/>
      <c r="F84" s="6"/>
      <c r="G84" s="6"/>
      <c r="H84" s="6"/>
      <c r="I84" s="6"/>
      <c r="J84" s="6">
        <v>3</v>
      </c>
      <c r="K84" s="7">
        <v>1</v>
      </c>
      <c r="L84" s="14"/>
      <c r="M84" s="15"/>
      <c r="N84" s="16"/>
      <c r="O84" s="17"/>
      <c r="P84" s="18">
        <v>9</v>
      </c>
      <c r="Q84" s="19"/>
      <c r="R84" s="19"/>
    </row>
    <row r="85" spans="1:18" ht="15.75" customHeight="1" x14ac:dyDescent="0.25">
      <c r="A85" s="5">
        <v>2202</v>
      </c>
      <c r="B85" s="6"/>
      <c r="C85" s="6"/>
      <c r="D85" s="6"/>
      <c r="E85" s="6"/>
      <c r="F85" s="6"/>
      <c r="G85" s="6"/>
      <c r="H85" s="6"/>
      <c r="I85" s="6"/>
      <c r="J85" s="6">
        <v>5</v>
      </c>
      <c r="K85" s="51">
        <v>7</v>
      </c>
      <c r="L85" s="14"/>
      <c r="M85" s="15"/>
      <c r="N85" s="21"/>
      <c r="O85" s="22"/>
      <c r="P85" s="23">
        <v>6</v>
      </c>
      <c r="Q85" s="24"/>
      <c r="R85" s="22"/>
    </row>
    <row r="86" spans="1:18" ht="15.75" customHeight="1" x14ac:dyDescent="0.25">
      <c r="A86" s="5">
        <v>2301</v>
      </c>
      <c r="B86" s="6"/>
      <c r="C86" s="6"/>
      <c r="D86" s="6"/>
      <c r="E86" s="6"/>
      <c r="F86" s="6"/>
      <c r="G86" s="6"/>
      <c r="H86" s="6"/>
      <c r="I86" s="6"/>
      <c r="J86" s="6"/>
      <c r="K86" s="7"/>
      <c r="L86" s="14"/>
      <c r="M86" s="15"/>
      <c r="N86" s="21"/>
      <c r="O86" s="25"/>
      <c r="P86" s="23"/>
      <c r="Q86" s="26"/>
      <c r="R86" s="25"/>
    </row>
    <row r="87" spans="1:18" ht="15.75" customHeight="1" x14ac:dyDescent="0.25">
      <c r="A87" s="5">
        <v>2302</v>
      </c>
      <c r="B87" s="6"/>
      <c r="C87" s="6"/>
      <c r="D87" s="6"/>
      <c r="E87" s="6"/>
      <c r="F87" s="6"/>
      <c r="G87" s="6"/>
      <c r="H87" s="6"/>
      <c r="I87" s="6"/>
      <c r="J87" s="6"/>
      <c r="K87" s="7"/>
      <c r="L87" s="14"/>
      <c r="M87" s="15"/>
      <c r="N87" s="21"/>
      <c r="O87" s="25"/>
      <c r="P87" s="23"/>
      <c r="Q87" s="26"/>
      <c r="R87" s="25"/>
    </row>
    <row r="88" spans="1:18" ht="15.75" customHeight="1" x14ac:dyDescent="0.25">
      <c r="A88" s="5">
        <v>2401</v>
      </c>
      <c r="B88" s="6"/>
      <c r="C88" s="6"/>
      <c r="D88" s="6"/>
      <c r="E88" s="6"/>
      <c r="F88" s="6"/>
      <c r="G88" s="6"/>
      <c r="H88" s="6"/>
      <c r="I88" s="6"/>
      <c r="J88" s="6"/>
      <c r="K88" s="7"/>
      <c r="L88" s="14"/>
      <c r="M88" s="15"/>
      <c r="N88" s="21"/>
      <c r="O88" s="15"/>
      <c r="P88" s="21"/>
      <c r="Q88" s="27"/>
      <c r="R88" s="25"/>
    </row>
    <row r="89" spans="1:18" ht="15.75" customHeight="1" x14ac:dyDescent="0.25">
      <c r="A89" s="5">
        <v>2402</v>
      </c>
      <c r="B89" s="6"/>
      <c r="C89" s="6"/>
      <c r="D89" s="6"/>
      <c r="E89" s="6"/>
      <c r="F89" s="6"/>
      <c r="G89" s="6"/>
      <c r="H89" s="6"/>
      <c r="I89" s="6"/>
      <c r="J89" s="6"/>
      <c r="K89" s="7"/>
      <c r="L89" s="14"/>
      <c r="M89" s="15"/>
      <c r="N89" s="21"/>
      <c r="O89" s="28" t="s">
        <v>21</v>
      </c>
      <c r="P89" s="29">
        <v>8</v>
      </c>
      <c r="Q89" s="30">
        <f>IF(SUM(K77:K85)=0,"",SUM(K77:K85))</f>
        <v>11</v>
      </c>
      <c r="R89" s="31" t="s">
        <v>4</v>
      </c>
    </row>
    <row r="90" spans="1:18" ht="15.75" customHeight="1" x14ac:dyDescent="0.25">
      <c r="A90" s="5">
        <v>2501</v>
      </c>
      <c r="B90" s="6"/>
      <c r="C90" s="6"/>
      <c r="D90" s="6"/>
      <c r="E90" s="6"/>
      <c r="F90" s="6"/>
      <c r="G90" s="6"/>
      <c r="H90" s="6"/>
      <c r="I90" s="6"/>
      <c r="J90" s="6"/>
      <c r="K90" s="7"/>
      <c r="L90" s="14"/>
      <c r="M90" s="15"/>
      <c r="N90" s="21"/>
      <c r="O90" s="32" t="s">
        <v>22</v>
      </c>
      <c r="P90" s="33">
        <f>IF(P89/B75=0,"",P89/B75)</f>
        <v>0.27586206896551724</v>
      </c>
      <c r="Q90" s="34">
        <f>IF(P89/Q89=0,"",P89/Q89)</f>
        <v>0.72727272727272729</v>
      </c>
      <c r="R90" s="35" t="s">
        <v>23</v>
      </c>
    </row>
    <row r="91" spans="1:18" ht="15.75" customHeight="1" x14ac:dyDescent="0.25">
      <c r="A91" s="5">
        <v>2502</v>
      </c>
      <c r="B91" s="6"/>
      <c r="C91" s="6"/>
      <c r="D91" s="6"/>
      <c r="E91" s="6"/>
      <c r="F91" s="6"/>
      <c r="G91" s="6"/>
      <c r="H91" s="6"/>
      <c r="I91" s="6"/>
      <c r="J91" s="6"/>
      <c r="K91" s="7"/>
      <c r="L91" s="36"/>
      <c r="M91" s="37"/>
      <c r="N91" s="38"/>
      <c r="O91" s="39"/>
      <c r="P91" s="40"/>
      <c r="Q91" s="40"/>
      <c r="R91" s="41"/>
    </row>
    <row r="92" spans="1:18" ht="18" customHeight="1" x14ac:dyDescent="0.25">
      <c r="A92" s="42"/>
      <c r="B92" s="4"/>
      <c r="C92" s="4"/>
      <c r="D92" s="101" t="s">
        <v>24</v>
      </c>
      <c r="E92" s="95"/>
      <c r="F92" s="95"/>
      <c r="G92" s="95"/>
      <c r="H92" s="95"/>
      <c r="I92" s="95"/>
      <c r="J92" s="102"/>
      <c r="K92" s="43">
        <f>SUM(K83:K88)</f>
        <v>11</v>
      </c>
      <c r="L92" s="44">
        <f>IF(K83=0,"",K83/B75)</f>
        <v>0.10344827586206896</v>
      </c>
      <c r="M92" s="44">
        <f>IF(K92=0,"",K92/B75)</f>
        <v>0.37931034482758619</v>
      </c>
      <c r="N92" s="44">
        <f>IF(K84=0,"",M92-L92)</f>
        <v>0.27586206896551724</v>
      </c>
      <c r="O92" s="3"/>
      <c r="P92" s="4"/>
      <c r="Q92" s="46"/>
      <c r="R92" s="3"/>
    </row>
    <row r="93" spans="1:18" ht="15.75" customHeight="1" x14ac:dyDescent="0.25"/>
    <row r="94" spans="1:18" ht="15.75" customHeight="1" x14ac:dyDescent="0.25"/>
    <row r="95" spans="1:18" ht="26.25" customHeight="1" x14ac:dyDescent="0.4">
      <c r="A95" s="53"/>
      <c r="B95" s="103" t="s">
        <v>0</v>
      </c>
      <c r="C95" s="104"/>
      <c r="D95" s="104"/>
      <c r="E95" s="104"/>
      <c r="F95" s="104"/>
      <c r="G95" s="104"/>
      <c r="H95" s="104"/>
      <c r="I95" s="104"/>
      <c r="J95" s="104"/>
      <c r="K95" s="54" t="s">
        <v>33</v>
      </c>
      <c r="L95" s="54"/>
      <c r="M95" s="54"/>
      <c r="N95" s="50"/>
      <c r="O95" s="55"/>
      <c r="P95" s="50"/>
      <c r="Q95" s="50"/>
      <c r="R95" s="50"/>
    </row>
    <row r="96" spans="1:18" ht="20.25" customHeight="1" x14ac:dyDescent="0.25">
      <c r="A96" s="93" t="s">
        <v>2</v>
      </c>
      <c r="B96" s="94" t="s">
        <v>3</v>
      </c>
      <c r="C96" s="95"/>
      <c r="D96" s="95"/>
      <c r="E96" s="95"/>
      <c r="F96" s="95"/>
      <c r="G96" s="95"/>
      <c r="H96" s="95"/>
      <c r="I96" s="95"/>
      <c r="J96" s="102"/>
      <c r="K96" s="96" t="s">
        <v>4</v>
      </c>
      <c r="L96" s="92" t="s">
        <v>5</v>
      </c>
      <c r="M96" s="92" t="s">
        <v>6</v>
      </c>
      <c r="N96" s="98" t="s">
        <v>7</v>
      </c>
      <c r="O96" s="92" t="s">
        <v>8</v>
      </c>
      <c r="P96" s="90" t="s">
        <v>9</v>
      </c>
      <c r="Q96" s="90" t="s">
        <v>10</v>
      </c>
      <c r="R96" s="92" t="s">
        <v>11</v>
      </c>
    </row>
    <row r="97" spans="1:19" ht="15.75" customHeight="1" x14ac:dyDescent="0.25">
      <c r="A97" s="91"/>
      <c r="B97" s="5" t="s">
        <v>12</v>
      </c>
      <c r="C97" s="5" t="s">
        <v>13</v>
      </c>
      <c r="D97" s="5" t="s">
        <v>14</v>
      </c>
      <c r="E97" s="5" t="s">
        <v>15</v>
      </c>
      <c r="F97" s="5" t="s">
        <v>16</v>
      </c>
      <c r="G97" s="5" t="s">
        <v>17</v>
      </c>
      <c r="H97" s="5" t="s">
        <v>18</v>
      </c>
      <c r="I97" s="5" t="s">
        <v>19</v>
      </c>
      <c r="J97" s="5" t="s">
        <v>20</v>
      </c>
      <c r="K97" s="97"/>
      <c r="L97" s="91"/>
      <c r="M97" s="91"/>
      <c r="N97" s="91"/>
      <c r="O97" s="91"/>
      <c r="P97" s="91"/>
      <c r="Q97" s="91"/>
      <c r="R97" s="91"/>
    </row>
    <row r="98" spans="1:19" ht="15.75" customHeight="1" x14ac:dyDescent="0.25">
      <c r="A98" s="5">
        <v>1801</v>
      </c>
      <c r="B98" s="6">
        <v>13</v>
      </c>
      <c r="C98" s="56"/>
      <c r="D98" s="56"/>
      <c r="E98" s="56"/>
      <c r="F98" s="56"/>
      <c r="G98" s="56"/>
      <c r="H98" s="56"/>
      <c r="I98" s="56"/>
      <c r="J98" s="56"/>
      <c r="K98" s="57"/>
      <c r="L98" s="58"/>
      <c r="M98" s="59"/>
      <c r="N98" s="60"/>
      <c r="O98" s="61"/>
      <c r="P98" s="12">
        <f>B98</f>
        <v>13</v>
      </c>
      <c r="Q98" s="62"/>
      <c r="R98" s="61"/>
    </row>
    <row r="99" spans="1:19" ht="15.75" customHeight="1" x14ac:dyDescent="0.25">
      <c r="A99" s="5">
        <v>1802</v>
      </c>
      <c r="B99" s="56"/>
      <c r="C99" s="56">
        <v>5</v>
      </c>
      <c r="D99" s="56"/>
      <c r="E99" s="56"/>
      <c r="F99" s="56"/>
      <c r="G99" s="56"/>
      <c r="H99" s="56"/>
      <c r="I99" s="56"/>
      <c r="J99" s="56"/>
      <c r="K99" s="57"/>
      <c r="L99" s="63"/>
      <c r="M99" s="3"/>
      <c r="N99" s="64"/>
      <c r="O99" s="17">
        <f>IF(C99=0,"",C99/B98)</f>
        <v>0.38461538461538464</v>
      </c>
      <c r="P99" s="18">
        <v>6</v>
      </c>
      <c r="Q99" s="19">
        <f t="shared" ref="Q99:Q106" si="8">IF(P99=0,"",P99/P98)</f>
        <v>0.46153846153846156</v>
      </c>
      <c r="R99" s="19">
        <f t="shared" ref="R99:R106" si="9">IF(P99=0,"",100%-Q99)</f>
        <v>0.53846153846153844</v>
      </c>
    </row>
    <row r="100" spans="1:19" ht="15.75" customHeight="1" x14ac:dyDescent="0.25">
      <c r="A100" s="5">
        <v>1901</v>
      </c>
      <c r="B100" s="56"/>
      <c r="C100" s="56"/>
      <c r="D100" s="56">
        <v>5</v>
      </c>
      <c r="E100" s="56"/>
      <c r="F100" s="56"/>
      <c r="G100" s="56"/>
      <c r="H100" s="56"/>
      <c r="I100" s="56"/>
      <c r="J100" s="56"/>
      <c r="K100" s="57"/>
      <c r="L100" s="63"/>
      <c r="M100" s="3"/>
      <c r="N100" s="64"/>
      <c r="O100" s="17">
        <f>IF(D100=0,"",D100/C99)</f>
        <v>1</v>
      </c>
      <c r="P100" s="18">
        <v>6</v>
      </c>
      <c r="Q100" s="19">
        <f t="shared" si="8"/>
        <v>1</v>
      </c>
      <c r="R100" s="19">
        <f t="shared" si="9"/>
        <v>0</v>
      </c>
      <c r="S100" s="65">
        <f>P100/P98</f>
        <v>0.46153846153846156</v>
      </c>
    </row>
    <row r="101" spans="1:19" ht="15.75" customHeight="1" x14ac:dyDescent="0.25">
      <c r="A101" s="5">
        <v>1902</v>
      </c>
      <c r="B101" s="56"/>
      <c r="C101" s="56"/>
      <c r="D101" s="56"/>
      <c r="E101" s="56">
        <v>5</v>
      </c>
      <c r="F101" s="56"/>
      <c r="G101" s="56"/>
      <c r="H101" s="56"/>
      <c r="I101" s="56"/>
      <c r="J101" s="56"/>
      <c r="K101" s="57"/>
      <c r="L101" s="63"/>
      <c r="M101" s="3"/>
      <c r="N101" s="64"/>
      <c r="O101" s="17">
        <f>IF(E101=0,"",E101/D100)</f>
        <v>1</v>
      </c>
      <c r="P101" s="18">
        <v>6</v>
      </c>
      <c r="Q101" s="19">
        <f t="shared" si="8"/>
        <v>1</v>
      </c>
      <c r="R101" s="19">
        <f t="shared" si="9"/>
        <v>0</v>
      </c>
    </row>
    <row r="102" spans="1:19" ht="15.75" customHeight="1" x14ac:dyDescent="0.25">
      <c r="A102" s="5">
        <v>2001</v>
      </c>
      <c r="B102" s="56"/>
      <c r="C102" s="56"/>
      <c r="D102" s="56"/>
      <c r="E102" s="56"/>
      <c r="F102" s="56">
        <v>5</v>
      </c>
      <c r="G102" s="56"/>
      <c r="H102" s="56"/>
      <c r="I102" s="56"/>
      <c r="J102" s="56"/>
      <c r="K102" s="57"/>
      <c r="L102" s="63"/>
      <c r="M102" s="3"/>
      <c r="N102" s="64"/>
      <c r="O102" s="17">
        <f>IF(F102=0,"",F102/E101)</f>
        <v>1</v>
      </c>
      <c r="P102" s="18">
        <v>5</v>
      </c>
      <c r="Q102" s="19">
        <f t="shared" si="8"/>
        <v>0.83333333333333337</v>
      </c>
      <c r="R102" s="19">
        <f t="shared" si="9"/>
        <v>0.16666666666666663</v>
      </c>
    </row>
    <row r="103" spans="1:19" ht="15.75" customHeight="1" x14ac:dyDescent="0.25">
      <c r="A103" s="5">
        <v>2002</v>
      </c>
      <c r="B103" s="56"/>
      <c r="C103" s="56"/>
      <c r="D103" s="56"/>
      <c r="E103" s="56"/>
      <c r="F103" s="56"/>
      <c r="G103" s="56">
        <v>5</v>
      </c>
      <c r="H103" s="56"/>
      <c r="I103" s="56"/>
      <c r="J103" s="56"/>
      <c r="K103" s="57"/>
      <c r="L103" s="63"/>
      <c r="M103" s="3"/>
      <c r="N103" s="64"/>
      <c r="O103" s="17">
        <f>IF(G103=0,"",G103/F102)</f>
        <v>1</v>
      </c>
      <c r="P103" s="18">
        <v>5</v>
      </c>
      <c r="Q103" s="19">
        <f t="shared" si="8"/>
        <v>1</v>
      </c>
      <c r="R103" s="19">
        <f t="shared" si="9"/>
        <v>0</v>
      </c>
    </row>
    <row r="104" spans="1:19" ht="15.75" customHeight="1" x14ac:dyDescent="0.25">
      <c r="A104" s="5">
        <v>2101</v>
      </c>
      <c r="B104" s="56"/>
      <c r="C104" s="56"/>
      <c r="D104" s="56"/>
      <c r="E104" s="56"/>
      <c r="F104" s="56"/>
      <c r="G104" s="56"/>
      <c r="H104" s="56">
        <v>5</v>
      </c>
      <c r="I104" s="56"/>
      <c r="J104" s="56"/>
      <c r="K104" s="57"/>
      <c r="L104" s="63"/>
      <c r="M104" s="3"/>
      <c r="N104" s="64"/>
      <c r="O104" s="17">
        <f>IF(H104=0,"",H104/G103)</f>
        <v>1</v>
      </c>
      <c r="P104" s="18">
        <v>5</v>
      </c>
      <c r="Q104" s="19">
        <f t="shared" si="8"/>
        <v>1</v>
      </c>
      <c r="R104" s="19">
        <f t="shared" si="9"/>
        <v>0</v>
      </c>
    </row>
    <row r="105" spans="1:19" ht="15.75" customHeight="1" x14ac:dyDescent="0.25">
      <c r="A105" s="5">
        <v>2102</v>
      </c>
      <c r="B105" s="56"/>
      <c r="C105" s="56"/>
      <c r="D105" s="56"/>
      <c r="E105" s="56"/>
      <c r="F105" s="56"/>
      <c r="G105" s="56"/>
      <c r="H105" s="56"/>
      <c r="I105" s="56">
        <v>4</v>
      </c>
      <c r="J105" s="56"/>
      <c r="K105" s="57"/>
      <c r="L105" s="63"/>
      <c r="M105" s="3"/>
      <c r="N105" s="64"/>
      <c r="O105" s="17">
        <f>IF(I105=0,"",I105/H104)</f>
        <v>0.8</v>
      </c>
      <c r="P105" s="18">
        <v>5</v>
      </c>
      <c r="Q105" s="19">
        <f t="shared" si="8"/>
        <v>1</v>
      </c>
      <c r="R105" s="19">
        <f t="shared" si="9"/>
        <v>0</v>
      </c>
    </row>
    <row r="106" spans="1:19" ht="15.75" customHeight="1" x14ac:dyDescent="0.25">
      <c r="A106" s="5">
        <v>2201</v>
      </c>
      <c r="B106" s="56"/>
      <c r="C106" s="56"/>
      <c r="D106" s="56"/>
      <c r="E106" s="56"/>
      <c r="F106" s="56"/>
      <c r="G106" s="56"/>
      <c r="H106" s="56"/>
      <c r="I106" s="56"/>
      <c r="J106" s="56">
        <v>3</v>
      </c>
      <c r="K106" s="57">
        <v>2</v>
      </c>
      <c r="L106" s="63"/>
      <c r="M106" s="3"/>
      <c r="N106" s="64"/>
      <c r="O106" s="66">
        <f>IF(J106=0,"",J106/I105)</f>
        <v>0.75</v>
      </c>
      <c r="P106" s="18">
        <v>5</v>
      </c>
      <c r="Q106" s="67">
        <f t="shared" si="8"/>
        <v>1</v>
      </c>
      <c r="R106" s="67">
        <f t="shared" si="9"/>
        <v>0</v>
      </c>
    </row>
    <row r="107" spans="1:19" ht="15.75" customHeight="1" x14ac:dyDescent="0.25">
      <c r="A107" s="5">
        <v>2202</v>
      </c>
      <c r="B107" s="56"/>
      <c r="C107" s="56"/>
      <c r="D107" s="56"/>
      <c r="E107" s="56"/>
      <c r="F107" s="56"/>
      <c r="G107" s="56"/>
      <c r="H107" s="56"/>
      <c r="I107" s="56"/>
      <c r="J107" s="56">
        <v>2</v>
      </c>
      <c r="K107" s="57"/>
      <c r="L107" s="63"/>
      <c r="M107" s="3"/>
      <c r="N107" s="4"/>
      <c r="O107" s="69"/>
      <c r="P107" s="70">
        <v>3</v>
      </c>
      <c r="Q107" s="71"/>
      <c r="R107" s="72"/>
    </row>
    <row r="108" spans="1:19" ht="15.75" customHeight="1" x14ac:dyDescent="0.25">
      <c r="A108" s="5">
        <v>2301</v>
      </c>
      <c r="B108" s="56"/>
      <c r="C108" s="56"/>
      <c r="D108" s="56"/>
      <c r="E108" s="56"/>
      <c r="F108" s="56"/>
      <c r="G108" s="56"/>
      <c r="H108" s="56"/>
      <c r="I108" s="56"/>
      <c r="J108" s="56">
        <v>2</v>
      </c>
      <c r="K108" s="57"/>
      <c r="L108" s="63"/>
      <c r="M108" s="3"/>
      <c r="N108" s="4"/>
      <c r="O108" s="73"/>
      <c r="P108" s="74">
        <v>2</v>
      </c>
      <c r="Q108" s="75"/>
      <c r="R108" s="73"/>
    </row>
    <row r="109" spans="1:19" ht="15.75" customHeight="1" x14ac:dyDescent="0.25">
      <c r="A109" s="5">
        <v>2302</v>
      </c>
      <c r="B109" s="56"/>
      <c r="C109" s="56"/>
      <c r="D109" s="56"/>
      <c r="E109" s="56"/>
      <c r="F109" s="56"/>
      <c r="G109" s="56"/>
      <c r="H109" s="56"/>
      <c r="I109" s="56"/>
      <c r="J109" s="56">
        <v>2</v>
      </c>
      <c r="K109" s="57">
        <v>2</v>
      </c>
      <c r="L109" s="63"/>
      <c r="M109" s="3"/>
      <c r="N109" s="4"/>
      <c r="O109" s="73"/>
      <c r="P109" s="74">
        <v>2</v>
      </c>
      <c r="Q109" s="75"/>
      <c r="R109" s="73"/>
    </row>
    <row r="110" spans="1:19" ht="15.75" customHeight="1" x14ac:dyDescent="0.25">
      <c r="A110" s="5">
        <v>2401</v>
      </c>
      <c r="B110" s="56"/>
      <c r="C110" s="56"/>
      <c r="D110" s="56"/>
      <c r="E110" s="56"/>
      <c r="F110" s="56"/>
      <c r="G110" s="56"/>
      <c r="H110" s="56"/>
      <c r="I110" s="56"/>
      <c r="J110" s="56">
        <v>1</v>
      </c>
      <c r="K110" s="57"/>
      <c r="L110" s="63"/>
      <c r="M110" s="3"/>
      <c r="N110" s="4"/>
      <c r="O110" s="73"/>
      <c r="P110" s="74">
        <v>1</v>
      </c>
      <c r="Q110" s="75"/>
      <c r="R110" s="73"/>
    </row>
    <row r="111" spans="1:19" ht="15.75" customHeight="1" x14ac:dyDescent="0.25">
      <c r="A111" s="5">
        <v>2402</v>
      </c>
      <c r="B111" s="56"/>
      <c r="C111" s="56"/>
      <c r="D111" s="56"/>
      <c r="E111" s="56"/>
      <c r="F111" s="56"/>
      <c r="G111" s="56"/>
      <c r="H111" s="56"/>
      <c r="I111" s="56"/>
      <c r="J111" s="56"/>
      <c r="K111" s="57"/>
      <c r="L111" s="63"/>
      <c r="M111" s="3"/>
      <c r="N111" s="4"/>
      <c r="O111" s="3"/>
      <c r="P111" s="50"/>
      <c r="Q111" s="46"/>
      <c r="R111" s="73"/>
    </row>
    <row r="112" spans="1:19" ht="15.75" customHeight="1" x14ac:dyDescent="0.25">
      <c r="A112" s="5">
        <v>2501</v>
      </c>
      <c r="B112" s="56"/>
      <c r="C112" s="56"/>
      <c r="D112" s="56"/>
      <c r="E112" s="56"/>
      <c r="F112" s="56"/>
      <c r="G112" s="56"/>
      <c r="H112" s="56"/>
      <c r="I112" s="56"/>
      <c r="J112" s="56"/>
      <c r="K112" s="57"/>
      <c r="L112" s="63"/>
      <c r="M112" s="3"/>
      <c r="N112" s="4"/>
      <c r="O112" s="76" t="s">
        <v>21</v>
      </c>
      <c r="P112" s="29">
        <v>2</v>
      </c>
      <c r="Q112" s="30">
        <f>K115</f>
        <v>4</v>
      </c>
      <c r="R112" s="77" t="s">
        <v>4</v>
      </c>
    </row>
    <row r="113" spans="1:21" ht="15.75" customHeight="1" x14ac:dyDescent="0.25">
      <c r="A113" s="5">
        <v>2502</v>
      </c>
      <c r="B113" s="56"/>
      <c r="C113" s="56"/>
      <c r="D113" s="56"/>
      <c r="E113" s="56"/>
      <c r="F113" s="56"/>
      <c r="G113" s="56"/>
      <c r="H113" s="56"/>
      <c r="I113" s="56"/>
      <c r="J113" s="56"/>
      <c r="K113" s="57"/>
      <c r="L113" s="63"/>
      <c r="M113" s="3"/>
      <c r="N113" s="4"/>
      <c r="O113" s="78" t="s">
        <v>22</v>
      </c>
      <c r="P113" s="33">
        <f>IF(P112/B98=0,"",P112/B98)</f>
        <v>0.15384615384615385</v>
      </c>
      <c r="Q113" s="34">
        <f>IF(P112/Q112=0,"",P112/Q112)</f>
        <v>0.5</v>
      </c>
      <c r="R113" s="79" t="s">
        <v>23</v>
      </c>
    </row>
    <row r="114" spans="1:21" ht="15.75" customHeight="1" x14ac:dyDescent="0.25">
      <c r="A114" s="5">
        <v>2601</v>
      </c>
      <c r="B114" s="56"/>
      <c r="C114" s="56"/>
      <c r="D114" s="56"/>
      <c r="E114" s="56"/>
      <c r="F114" s="56"/>
      <c r="G114" s="56"/>
      <c r="H114" s="56"/>
      <c r="I114" s="56"/>
      <c r="J114" s="56"/>
      <c r="K114" s="57"/>
      <c r="L114" s="80"/>
      <c r="M114" s="81"/>
      <c r="N114" s="82"/>
      <c r="O114" s="39"/>
      <c r="P114" s="40"/>
      <c r="Q114" s="40"/>
      <c r="R114" s="41"/>
    </row>
    <row r="115" spans="1:21" ht="18" customHeight="1" x14ac:dyDescent="0.25">
      <c r="A115" s="42"/>
      <c r="B115" s="4"/>
      <c r="C115" s="4"/>
      <c r="D115" s="101" t="s">
        <v>24</v>
      </c>
      <c r="E115" s="95"/>
      <c r="F115" s="95"/>
      <c r="G115" s="95"/>
      <c r="H115" s="95"/>
      <c r="I115" s="95"/>
      <c r="J115" s="102"/>
      <c r="K115" s="43">
        <f>SUM(K98:K111)</f>
        <v>4</v>
      </c>
      <c r="L115" s="44">
        <f>IF(K106=0,"",K106/B98)</f>
        <v>0.15384615384615385</v>
      </c>
      <c r="M115" s="44">
        <f>IF(K115=0,"",K115/B98)</f>
        <v>0.30769230769230771</v>
      </c>
      <c r="N115" s="44">
        <f>IF(K106=0,"",M115-L115)</f>
        <v>0.15384615384615385</v>
      </c>
      <c r="O115" s="3"/>
      <c r="P115" s="4"/>
      <c r="Q115" s="46"/>
      <c r="R115" s="3"/>
    </row>
    <row r="116" spans="1:21" ht="15.75" customHeight="1" x14ac:dyDescent="0.25"/>
    <row r="117" spans="1:21" ht="15.75" customHeight="1" x14ac:dyDescent="0.25"/>
    <row r="118" spans="1:21" ht="26.25" customHeight="1" x14ac:dyDescent="0.4">
      <c r="A118" s="53"/>
      <c r="B118" s="103" t="s">
        <v>0</v>
      </c>
      <c r="C118" s="104"/>
      <c r="D118" s="104"/>
      <c r="E118" s="104"/>
      <c r="F118" s="104"/>
      <c r="G118" s="104"/>
      <c r="H118" s="104"/>
      <c r="I118" s="104"/>
      <c r="J118" s="104"/>
      <c r="K118" s="54" t="s">
        <v>34</v>
      </c>
      <c r="L118" s="54"/>
      <c r="M118" s="54"/>
      <c r="N118" s="50"/>
      <c r="O118" s="55"/>
      <c r="P118" s="50"/>
      <c r="Q118" s="50"/>
      <c r="R118" s="50"/>
      <c r="U118" s="87">
        <f>AVERAGE(L115,L137)</f>
        <v>0.11025641025641025</v>
      </c>
    </row>
    <row r="119" spans="1:21" ht="20.25" customHeight="1" x14ac:dyDescent="0.25">
      <c r="A119" s="93" t="s">
        <v>2</v>
      </c>
      <c r="B119" s="94" t="s">
        <v>3</v>
      </c>
      <c r="C119" s="95"/>
      <c r="D119" s="95"/>
      <c r="E119" s="95"/>
      <c r="F119" s="95"/>
      <c r="G119" s="95"/>
      <c r="H119" s="95"/>
      <c r="I119" s="95"/>
      <c r="J119" s="102"/>
      <c r="K119" s="96" t="s">
        <v>4</v>
      </c>
      <c r="L119" s="92" t="s">
        <v>5</v>
      </c>
      <c r="M119" s="92" t="s">
        <v>6</v>
      </c>
      <c r="N119" s="98" t="s">
        <v>7</v>
      </c>
      <c r="O119" s="92" t="s">
        <v>8</v>
      </c>
      <c r="P119" s="90" t="s">
        <v>9</v>
      </c>
      <c r="Q119" s="90" t="s">
        <v>10</v>
      </c>
      <c r="R119" s="92" t="s">
        <v>11</v>
      </c>
    </row>
    <row r="120" spans="1:21" ht="15.75" customHeight="1" x14ac:dyDescent="0.25">
      <c r="A120" s="91"/>
      <c r="B120" s="5" t="s">
        <v>12</v>
      </c>
      <c r="C120" s="5" t="s">
        <v>13</v>
      </c>
      <c r="D120" s="5" t="s">
        <v>14</v>
      </c>
      <c r="E120" s="5" t="s">
        <v>15</v>
      </c>
      <c r="F120" s="5" t="s">
        <v>16</v>
      </c>
      <c r="G120" s="5" t="s">
        <v>17</v>
      </c>
      <c r="H120" s="5" t="s">
        <v>18</v>
      </c>
      <c r="I120" s="5" t="s">
        <v>19</v>
      </c>
      <c r="J120" s="5" t="s">
        <v>20</v>
      </c>
      <c r="K120" s="97"/>
      <c r="L120" s="91"/>
      <c r="M120" s="91"/>
      <c r="N120" s="91"/>
      <c r="O120" s="91"/>
      <c r="P120" s="91"/>
      <c r="Q120" s="91"/>
      <c r="R120" s="91"/>
    </row>
    <row r="121" spans="1:21" ht="15.75" customHeight="1" x14ac:dyDescent="0.25">
      <c r="A121" s="5">
        <v>1802</v>
      </c>
      <c r="B121" s="6">
        <v>30</v>
      </c>
      <c r="C121" s="56"/>
      <c r="D121" s="56"/>
      <c r="E121" s="56"/>
      <c r="F121" s="56"/>
      <c r="G121" s="56"/>
      <c r="H121" s="56"/>
      <c r="I121" s="56"/>
      <c r="J121" s="56"/>
      <c r="K121" s="57"/>
      <c r="L121" s="58"/>
      <c r="M121" s="59"/>
      <c r="N121" s="60"/>
      <c r="O121" s="61"/>
      <c r="P121" s="12">
        <f>B121</f>
        <v>30</v>
      </c>
      <c r="Q121" s="62"/>
      <c r="R121" s="61"/>
    </row>
    <row r="122" spans="1:21" ht="15.75" customHeight="1" x14ac:dyDescent="0.25">
      <c r="A122" s="5">
        <v>1901</v>
      </c>
      <c r="B122" s="56"/>
      <c r="C122" s="56">
        <v>15</v>
      </c>
      <c r="D122" s="56"/>
      <c r="E122" s="56"/>
      <c r="F122" s="56"/>
      <c r="G122" s="56"/>
      <c r="H122" s="56"/>
      <c r="I122" s="56"/>
      <c r="J122" s="56"/>
      <c r="K122" s="57"/>
      <c r="L122" s="63"/>
      <c r="M122" s="3"/>
      <c r="N122" s="64"/>
      <c r="O122" s="17">
        <f>IF(C122=0,"",C122/B121)</f>
        <v>0.5</v>
      </c>
      <c r="P122" s="18">
        <v>15</v>
      </c>
      <c r="Q122" s="19">
        <f t="shared" ref="Q122:Q129" si="10">IF(P122=0,"",P122/P121)</f>
        <v>0.5</v>
      </c>
      <c r="R122" s="19">
        <f t="shared" ref="R122:R129" si="11">IF(P122=0,"",100%-Q122)</f>
        <v>0.5</v>
      </c>
    </row>
    <row r="123" spans="1:21" ht="15.75" customHeight="1" x14ac:dyDescent="0.25">
      <c r="A123" s="5">
        <v>1902</v>
      </c>
      <c r="B123" s="56"/>
      <c r="C123" s="56"/>
      <c r="D123" s="56">
        <v>15</v>
      </c>
      <c r="E123" s="56"/>
      <c r="F123" s="56"/>
      <c r="G123" s="56"/>
      <c r="H123" s="56"/>
      <c r="I123" s="56"/>
      <c r="J123" s="56"/>
      <c r="K123" s="57"/>
      <c r="L123" s="63"/>
      <c r="M123" s="3"/>
      <c r="N123" s="64"/>
      <c r="O123" s="17">
        <f>IF(D123=0,"",D123/C122)</f>
        <v>1</v>
      </c>
      <c r="P123" s="18">
        <v>15</v>
      </c>
      <c r="Q123" s="19">
        <f t="shared" si="10"/>
        <v>1</v>
      </c>
      <c r="R123" s="19">
        <f t="shared" si="11"/>
        <v>0</v>
      </c>
      <c r="S123" s="65">
        <f>P123/P121</f>
        <v>0.5</v>
      </c>
    </row>
    <row r="124" spans="1:21" ht="15.75" customHeight="1" x14ac:dyDescent="0.25">
      <c r="A124" s="5">
        <v>2001</v>
      </c>
      <c r="B124" s="56"/>
      <c r="C124" s="56"/>
      <c r="D124" s="56"/>
      <c r="E124" s="56">
        <v>12</v>
      </c>
      <c r="F124" s="56"/>
      <c r="G124" s="56"/>
      <c r="H124" s="56"/>
      <c r="I124" s="56"/>
      <c r="J124" s="56"/>
      <c r="K124" s="57"/>
      <c r="L124" s="63"/>
      <c r="M124" s="3"/>
      <c r="N124" s="64"/>
      <c r="O124" s="83">
        <f>IF(E124=0,"",E124/D123)</f>
        <v>0.8</v>
      </c>
      <c r="P124" s="18">
        <v>14</v>
      </c>
      <c r="Q124" s="19">
        <f t="shared" si="10"/>
        <v>0.93333333333333335</v>
      </c>
      <c r="R124" s="19">
        <f t="shared" si="11"/>
        <v>6.6666666666666652E-2</v>
      </c>
    </row>
    <row r="125" spans="1:21" ht="15.75" customHeight="1" x14ac:dyDescent="0.25">
      <c r="A125" s="5">
        <v>2002</v>
      </c>
      <c r="B125" s="56"/>
      <c r="C125" s="56"/>
      <c r="D125" s="56"/>
      <c r="E125" s="56"/>
      <c r="F125" s="56">
        <v>12</v>
      </c>
      <c r="G125" s="56"/>
      <c r="H125" s="56"/>
      <c r="I125" s="56"/>
      <c r="J125" s="56"/>
      <c r="K125" s="57"/>
      <c r="L125" s="63"/>
      <c r="M125" s="3"/>
      <c r="N125" s="64"/>
      <c r="O125" s="83">
        <f>IF(F125=0,"",F125/E124)</f>
        <v>1</v>
      </c>
      <c r="P125" s="18">
        <v>14</v>
      </c>
      <c r="Q125" s="19">
        <f t="shared" si="10"/>
        <v>1</v>
      </c>
      <c r="R125" s="19">
        <f t="shared" si="11"/>
        <v>0</v>
      </c>
    </row>
    <row r="126" spans="1:21" ht="15.75" customHeight="1" x14ac:dyDescent="0.25">
      <c r="A126" s="5">
        <v>2101</v>
      </c>
      <c r="B126" s="56"/>
      <c r="C126" s="56"/>
      <c r="D126" s="56"/>
      <c r="E126" s="56"/>
      <c r="F126" s="56"/>
      <c r="G126" s="56">
        <v>12</v>
      </c>
      <c r="H126" s="56"/>
      <c r="I126" s="56"/>
      <c r="J126" s="56"/>
      <c r="K126" s="57"/>
      <c r="L126" s="63"/>
      <c r="M126" s="3"/>
      <c r="N126" s="64"/>
      <c r="O126" s="83">
        <f>IF(G126=0,"",G126/F125)</f>
        <v>1</v>
      </c>
      <c r="P126" s="18">
        <v>14</v>
      </c>
      <c r="Q126" s="19">
        <f t="shared" si="10"/>
        <v>1</v>
      </c>
      <c r="R126" s="19">
        <f t="shared" si="11"/>
        <v>0</v>
      </c>
    </row>
    <row r="127" spans="1:21" ht="15.75" customHeight="1" x14ac:dyDescent="0.25">
      <c r="A127" s="5">
        <v>2102</v>
      </c>
      <c r="B127" s="56"/>
      <c r="C127" s="56"/>
      <c r="D127" s="56"/>
      <c r="E127" s="56"/>
      <c r="F127" s="56"/>
      <c r="G127" s="56"/>
      <c r="H127" s="56">
        <v>12</v>
      </c>
      <c r="I127" s="56"/>
      <c r="J127" s="56"/>
      <c r="K127" s="57"/>
      <c r="L127" s="63"/>
      <c r="M127" s="3"/>
      <c r="N127" s="64"/>
      <c r="O127" s="83">
        <f>IF(H127=0,"",H127/G126)</f>
        <v>1</v>
      </c>
      <c r="P127" s="18">
        <v>14</v>
      </c>
      <c r="Q127" s="19">
        <f t="shared" si="10"/>
        <v>1</v>
      </c>
      <c r="R127" s="19">
        <f t="shared" si="11"/>
        <v>0</v>
      </c>
    </row>
    <row r="128" spans="1:21" ht="15.75" customHeight="1" x14ac:dyDescent="0.25">
      <c r="A128" s="5">
        <v>2201</v>
      </c>
      <c r="B128" s="56"/>
      <c r="C128" s="56"/>
      <c r="D128" s="56"/>
      <c r="E128" s="56"/>
      <c r="F128" s="56"/>
      <c r="G128" s="56"/>
      <c r="H128" s="56"/>
      <c r="I128" s="56">
        <v>8</v>
      </c>
      <c r="J128" s="56"/>
      <c r="K128" s="57"/>
      <c r="L128" s="63"/>
      <c r="M128" s="3"/>
      <c r="N128" s="64"/>
      <c r="O128" s="83">
        <f>IF(I128=0,"",I128/H127)</f>
        <v>0.66666666666666663</v>
      </c>
      <c r="P128" s="18">
        <v>14</v>
      </c>
      <c r="Q128" s="19">
        <f t="shared" si="10"/>
        <v>1</v>
      </c>
      <c r="R128" s="19">
        <f t="shared" si="11"/>
        <v>0</v>
      </c>
    </row>
    <row r="129" spans="1:19" ht="15.75" customHeight="1" x14ac:dyDescent="0.25">
      <c r="A129" s="5">
        <v>2202</v>
      </c>
      <c r="B129" s="56"/>
      <c r="C129" s="56"/>
      <c r="D129" s="56"/>
      <c r="E129" s="56"/>
      <c r="F129" s="56"/>
      <c r="G129" s="56"/>
      <c r="H129" s="56"/>
      <c r="I129" s="56"/>
      <c r="J129" s="56">
        <v>8</v>
      </c>
      <c r="K129" s="68">
        <v>2</v>
      </c>
      <c r="L129" s="63"/>
      <c r="M129" s="3"/>
      <c r="N129" s="64"/>
      <c r="O129" s="84">
        <f>IF(J129=0,"",J129/I128)</f>
        <v>1</v>
      </c>
      <c r="P129" s="18">
        <v>14</v>
      </c>
      <c r="Q129" s="67">
        <f t="shared" si="10"/>
        <v>1</v>
      </c>
      <c r="R129" s="67">
        <f t="shared" si="11"/>
        <v>0</v>
      </c>
    </row>
    <row r="130" spans="1:19" ht="15.75" customHeight="1" x14ac:dyDescent="0.25">
      <c r="A130" s="5">
        <v>2301</v>
      </c>
      <c r="B130" s="56"/>
      <c r="C130" s="56"/>
      <c r="D130" s="56"/>
      <c r="E130" s="56"/>
      <c r="F130" s="56"/>
      <c r="G130" s="56"/>
      <c r="H130" s="56"/>
      <c r="I130" s="56"/>
      <c r="J130" s="56">
        <v>9</v>
      </c>
      <c r="K130" s="57">
        <v>7</v>
      </c>
      <c r="L130" s="63"/>
      <c r="M130" s="3"/>
      <c r="N130" s="4"/>
      <c r="O130" s="69"/>
      <c r="P130" s="70">
        <v>11</v>
      </c>
      <c r="Q130" s="71"/>
      <c r="R130" s="72"/>
    </row>
    <row r="131" spans="1:19" ht="15.75" customHeight="1" x14ac:dyDescent="0.25">
      <c r="A131" s="5">
        <v>2302</v>
      </c>
      <c r="B131" s="56"/>
      <c r="C131" s="56"/>
      <c r="D131" s="56"/>
      <c r="E131" s="56"/>
      <c r="F131" s="56"/>
      <c r="G131" s="56"/>
      <c r="H131" s="56"/>
      <c r="I131" s="56"/>
      <c r="J131" s="56">
        <v>2</v>
      </c>
      <c r="K131" s="57">
        <v>2</v>
      </c>
      <c r="L131" s="63"/>
      <c r="M131" s="3"/>
      <c r="N131" s="4"/>
      <c r="O131" s="73"/>
      <c r="P131" s="74">
        <v>2</v>
      </c>
      <c r="Q131" s="75"/>
      <c r="R131" s="73"/>
    </row>
    <row r="132" spans="1:19" ht="15.75" customHeight="1" x14ac:dyDescent="0.25">
      <c r="A132" s="5">
        <v>2401</v>
      </c>
      <c r="B132" s="56"/>
      <c r="C132" s="56"/>
      <c r="D132" s="56"/>
      <c r="E132" s="56"/>
      <c r="F132" s="56"/>
      <c r="G132" s="56"/>
      <c r="H132" s="56"/>
      <c r="I132" s="56"/>
      <c r="J132" s="56"/>
      <c r="K132" s="57"/>
      <c r="L132" s="63"/>
      <c r="M132" s="3"/>
      <c r="N132" s="4"/>
      <c r="O132" s="73"/>
      <c r="P132" s="74"/>
      <c r="Q132" s="75"/>
      <c r="R132" s="73"/>
    </row>
    <row r="133" spans="1:19" ht="15.75" customHeight="1" x14ac:dyDescent="0.25">
      <c r="A133" s="5">
        <v>2402</v>
      </c>
      <c r="B133" s="56"/>
      <c r="C133" s="56"/>
      <c r="D133" s="56"/>
      <c r="E133" s="56"/>
      <c r="F133" s="56"/>
      <c r="G133" s="56"/>
      <c r="H133" s="56"/>
      <c r="I133" s="56"/>
      <c r="J133" s="56"/>
      <c r="K133" s="57"/>
      <c r="L133" s="63"/>
      <c r="M133" s="3"/>
      <c r="N133" s="4"/>
      <c r="O133" s="3"/>
      <c r="P133" s="50"/>
      <c r="Q133" s="46"/>
      <c r="R133" s="73"/>
    </row>
    <row r="134" spans="1:19" ht="15.75" customHeight="1" x14ac:dyDescent="0.25">
      <c r="A134" s="5">
        <v>2501</v>
      </c>
      <c r="B134" s="56"/>
      <c r="C134" s="56"/>
      <c r="D134" s="56"/>
      <c r="E134" s="56"/>
      <c r="F134" s="56"/>
      <c r="G134" s="56"/>
      <c r="H134" s="56"/>
      <c r="I134" s="56"/>
      <c r="J134" s="56"/>
      <c r="K134" s="57"/>
      <c r="L134" s="63"/>
      <c r="M134" s="3"/>
      <c r="N134" s="4"/>
      <c r="O134" s="76" t="s">
        <v>21</v>
      </c>
      <c r="P134" s="29">
        <v>7</v>
      </c>
      <c r="Q134" s="30">
        <f>K137</f>
        <v>11</v>
      </c>
      <c r="R134" s="77" t="s">
        <v>4</v>
      </c>
    </row>
    <row r="135" spans="1:19" ht="15.75" customHeight="1" x14ac:dyDescent="0.25">
      <c r="A135" s="5">
        <v>2502</v>
      </c>
      <c r="B135" s="56"/>
      <c r="C135" s="56"/>
      <c r="D135" s="56"/>
      <c r="E135" s="56"/>
      <c r="F135" s="56"/>
      <c r="G135" s="56"/>
      <c r="H135" s="56"/>
      <c r="I135" s="56"/>
      <c r="J135" s="56"/>
      <c r="K135" s="57"/>
      <c r="L135" s="63"/>
      <c r="M135" s="3"/>
      <c r="N135" s="4"/>
      <c r="O135" s="78" t="s">
        <v>22</v>
      </c>
      <c r="P135" s="33">
        <f>IF(P134/B121=0,"",P134/B121)</f>
        <v>0.23333333333333334</v>
      </c>
      <c r="Q135" s="34">
        <f>IF(P134/Q134=0,"",P134/Q134)</f>
        <v>0.63636363636363635</v>
      </c>
      <c r="R135" s="79" t="s">
        <v>23</v>
      </c>
    </row>
    <row r="136" spans="1:19" ht="15.75" customHeight="1" x14ac:dyDescent="0.25">
      <c r="A136" s="5">
        <v>2601</v>
      </c>
      <c r="B136" s="56"/>
      <c r="C136" s="56"/>
      <c r="D136" s="56"/>
      <c r="E136" s="56"/>
      <c r="F136" s="56"/>
      <c r="G136" s="56"/>
      <c r="H136" s="56"/>
      <c r="I136" s="56"/>
      <c r="J136" s="56"/>
      <c r="K136" s="57"/>
      <c r="L136" s="80"/>
      <c r="M136" s="81"/>
      <c r="N136" s="82"/>
      <c r="O136" s="39"/>
      <c r="P136" s="40"/>
      <c r="Q136" s="40"/>
      <c r="R136" s="41"/>
    </row>
    <row r="137" spans="1:19" ht="18" customHeight="1" x14ac:dyDescent="0.25">
      <c r="A137" s="42"/>
      <c r="B137" s="4"/>
      <c r="C137" s="4"/>
      <c r="D137" s="101" t="s">
        <v>24</v>
      </c>
      <c r="E137" s="95"/>
      <c r="F137" s="95"/>
      <c r="G137" s="95"/>
      <c r="H137" s="95"/>
      <c r="I137" s="95"/>
      <c r="J137" s="102"/>
      <c r="K137" s="43">
        <f>SUM(K121:K133)</f>
        <v>11</v>
      </c>
      <c r="L137" s="44">
        <f>IF(K129=0,"",K129/B121)</f>
        <v>6.6666666666666666E-2</v>
      </c>
      <c r="M137" s="44">
        <f>IF(K137=0,"",K137/B121)</f>
        <v>0.36666666666666664</v>
      </c>
      <c r="N137" s="44">
        <f>IF(K129=0,"",M137-L137)</f>
        <v>0.3</v>
      </c>
      <c r="O137" s="3"/>
      <c r="P137" s="4"/>
      <c r="Q137" s="46"/>
      <c r="R137" s="3"/>
    </row>
    <row r="138" spans="1:19" ht="15.75" customHeight="1" x14ac:dyDescent="0.25"/>
    <row r="139" spans="1:19" ht="15.75" customHeight="1" x14ac:dyDescent="0.25"/>
    <row r="140" spans="1:19" ht="26.25" customHeight="1" x14ac:dyDescent="0.4">
      <c r="B140" s="1" t="s">
        <v>0</v>
      </c>
      <c r="C140" s="1"/>
      <c r="D140" s="1"/>
      <c r="E140" s="1"/>
      <c r="F140" s="1"/>
      <c r="G140" s="1"/>
      <c r="H140" s="1"/>
      <c r="I140" s="1"/>
      <c r="K140" s="2"/>
      <c r="L140" s="2" t="s">
        <v>35</v>
      </c>
      <c r="M140" s="3"/>
      <c r="N140" s="3"/>
      <c r="O140" s="4"/>
      <c r="P140" s="3"/>
      <c r="Q140" s="4"/>
      <c r="R140" s="4"/>
      <c r="S140" s="4"/>
    </row>
    <row r="141" spans="1:19" ht="20.25" customHeight="1" x14ac:dyDescent="0.25">
      <c r="A141" s="93" t="s">
        <v>2</v>
      </c>
      <c r="B141" s="94" t="s">
        <v>3</v>
      </c>
      <c r="C141" s="95"/>
      <c r="D141" s="95"/>
      <c r="E141" s="95"/>
      <c r="F141" s="95"/>
      <c r="G141" s="95"/>
      <c r="H141" s="95"/>
      <c r="I141" s="95"/>
      <c r="J141" s="95"/>
      <c r="K141" s="96" t="s">
        <v>4</v>
      </c>
      <c r="L141" s="92" t="s">
        <v>5</v>
      </c>
      <c r="M141" s="92" t="s">
        <v>6</v>
      </c>
      <c r="N141" s="98" t="s">
        <v>7</v>
      </c>
      <c r="O141" s="92" t="s">
        <v>8</v>
      </c>
      <c r="P141" s="90" t="s">
        <v>9</v>
      </c>
      <c r="Q141" s="90" t="s">
        <v>10</v>
      </c>
      <c r="R141" s="92" t="s">
        <v>11</v>
      </c>
    </row>
    <row r="142" spans="1:19" ht="15.75" customHeight="1" x14ac:dyDescent="0.25">
      <c r="A142" s="91"/>
      <c r="B142" s="5" t="s">
        <v>12</v>
      </c>
      <c r="C142" s="5" t="s">
        <v>13</v>
      </c>
      <c r="D142" s="5" t="s">
        <v>14</v>
      </c>
      <c r="E142" s="5" t="s">
        <v>15</v>
      </c>
      <c r="F142" s="5" t="s">
        <v>16</v>
      </c>
      <c r="G142" s="5" t="s">
        <v>17</v>
      </c>
      <c r="H142" s="5" t="s">
        <v>18</v>
      </c>
      <c r="I142" s="5" t="s">
        <v>19</v>
      </c>
      <c r="J142" s="5" t="s">
        <v>20</v>
      </c>
      <c r="K142" s="97"/>
      <c r="L142" s="91"/>
      <c r="M142" s="91"/>
      <c r="N142" s="91"/>
      <c r="O142" s="91"/>
      <c r="P142" s="91"/>
      <c r="Q142" s="91"/>
      <c r="R142" s="91"/>
    </row>
    <row r="143" spans="1:19" ht="15.75" customHeight="1" x14ac:dyDescent="0.25">
      <c r="A143" s="5">
        <v>1901</v>
      </c>
      <c r="B143" s="6">
        <v>25</v>
      </c>
      <c r="C143" s="6"/>
      <c r="D143" s="6"/>
      <c r="E143" s="6"/>
      <c r="F143" s="6"/>
      <c r="G143" s="6"/>
      <c r="H143" s="6"/>
      <c r="I143" s="6"/>
      <c r="J143" s="6"/>
      <c r="K143" s="7"/>
      <c r="L143" s="8"/>
      <c r="M143" s="9"/>
      <c r="N143" s="10"/>
      <c r="O143" s="11"/>
      <c r="P143" s="12">
        <v>25</v>
      </c>
      <c r="Q143" s="13"/>
      <c r="R143" s="11"/>
    </row>
    <row r="144" spans="1:19" ht="15.75" customHeight="1" x14ac:dyDescent="0.25">
      <c r="A144" s="5">
        <v>1902</v>
      </c>
      <c r="B144" s="6"/>
      <c r="C144" s="6">
        <v>20</v>
      </c>
      <c r="D144" s="6"/>
      <c r="E144" s="6"/>
      <c r="F144" s="6"/>
      <c r="G144" s="6"/>
      <c r="H144" s="6"/>
      <c r="I144" s="6"/>
      <c r="J144" s="6"/>
      <c r="K144" s="7"/>
      <c r="L144" s="14"/>
      <c r="M144" s="15"/>
      <c r="N144" s="16"/>
      <c r="O144" s="17">
        <f>IF(C144=0,"",C144/B143)</f>
        <v>0.8</v>
      </c>
      <c r="P144" s="18">
        <v>20</v>
      </c>
      <c r="Q144" s="19">
        <f t="shared" ref="Q144:Q151" si="12">IF(P144=0,"",P144/P143)</f>
        <v>0.8</v>
      </c>
      <c r="R144" s="19">
        <f t="shared" ref="R144:R151" si="13">IF(P144=0,"",100%-Q144)</f>
        <v>0.19999999999999996</v>
      </c>
    </row>
    <row r="145" spans="1:19" ht="15.75" customHeight="1" x14ac:dyDescent="0.25">
      <c r="A145" s="5">
        <v>2001</v>
      </c>
      <c r="B145" s="6"/>
      <c r="C145" s="6"/>
      <c r="D145" s="6">
        <v>16</v>
      </c>
      <c r="E145" s="6"/>
      <c r="F145" s="6"/>
      <c r="G145" s="6"/>
      <c r="H145" s="6"/>
      <c r="I145" s="6"/>
      <c r="J145" s="6"/>
      <c r="K145" s="7"/>
      <c r="L145" s="14"/>
      <c r="M145" s="15"/>
      <c r="N145" s="16"/>
      <c r="O145" s="17">
        <f>IF(D145=0,"",D145/C144)</f>
        <v>0.8</v>
      </c>
      <c r="P145" s="18">
        <v>18</v>
      </c>
      <c r="Q145" s="19">
        <f t="shared" si="12"/>
        <v>0.9</v>
      </c>
      <c r="R145" s="19">
        <f t="shared" si="13"/>
        <v>9.9999999999999978E-2</v>
      </c>
      <c r="S145" s="20">
        <f>P145/P143</f>
        <v>0.72</v>
      </c>
    </row>
    <row r="146" spans="1:19" ht="15.75" customHeight="1" x14ac:dyDescent="0.25">
      <c r="A146" s="5">
        <v>2002</v>
      </c>
      <c r="B146" s="6"/>
      <c r="C146" s="6"/>
      <c r="D146" s="6"/>
      <c r="E146" s="6">
        <v>13</v>
      </c>
      <c r="F146" s="6"/>
      <c r="G146" s="6"/>
      <c r="H146" s="6"/>
      <c r="I146" s="6"/>
      <c r="J146" s="6"/>
      <c r="K146" s="7"/>
      <c r="L146" s="14"/>
      <c r="M146" s="15"/>
      <c r="N146" s="16"/>
      <c r="O146" s="17">
        <f>IF(E146=0,"",E146/D145)</f>
        <v>0.8125</v>
      </c>
      <c r="P146" s="18">
        <v>18</v>
      </c>
      <c r="Q146" s="19">
        <f t="shared" si="12"/>
        <v>1</v>
      </c>
      <c r="R146" s="19">
        <f t="shared" si="13"/>
        <v>0</v>
      </c>
    </row>
    <row r="147" spans="1:19" ht="15.75" customHeight="1" x14ac:dyDescent="0.25">
      <c r="A147" s="5">
        <v>2101</v>
      </c>
      <c r="B147" s="6"/>
      <c r="C147" s="6"/>
      <c r="D147" s="6"/>
      <c r="E147" s="6"/>
      <c r="F147" s="6">
        <v>10</v>
      </c>
      <c r="G147" s="6"/>
      <c r="H147" s="6"/>
      <c r="I147" s="6"/>
      <c r="J147" s="6"/>
      <c r="K147" s="7"/>
      <c r="L147" s="14"/>
      <c r="M147" s="15"/>
      <c r="N147" s="16"/>
      <c r="O147" s="17">
        <f>IF(F147=0,"",F147/E146)</f>
        <v>0.76923076923076927</v>
      </c>
      <c r="P147" s="18">
        <v>15</v>
      </c>
      <c r="Q147" s="19">
        <f t="shared" si="12"/>
        <v>0.83333333333333337</v>
      </c>
      <c r="R147" s="19">
        <f t="shared" si="13"/>
        <v>0.16666666666666663</v>
      </c>
    </row>
    <row r="148" spans="1:19" ht="15.75" customHeight="1" x14ac:dyDescent="0.25">
      <c r="A148" s="5">
        <v>2102</v>
      </c>
      <c r="B148" s="6"/>
      <c r="C148" s="6"/>
      <c r="D148" s="6"/>
      <c r="E148" s="6"/>
      <c r="F148" s="6"/>
      <c r="G148" s="6">
        <v>7</v>
      </c>
      <c r="H148" s="6"/>
      <c r="I148" s="6"/>
      <c r="J148" s="6"/>
      <c r="K148" s="7"/>
      <c r="L148" s="14"/>
      <c r="M148" s="15"/>
      <c r="N148" s="16"/>
      <c r="O148" s="17">
        <f>IF(G148=0,"",G148/F147)</f>
        <v>0.7</v>
      </c>
      <c r="P148" s="18">
        <v>15</v>
      </c>
      <c r="Q148" s="19">
        <f t="shared" si="12"/>
        <v>1</v>
      </c>
      <c r="R148" s="19">
        <f t="shared" si="13"/>
        <v>0</v>
      </c>
    </row>
    <row r="149" spans="1:19" ht="15.75" customHeight="1" x14ac:dyDescent="0.25">
      <c r="A149" s="5">
        <v>2201</v>
      </c>
      <c r="B149" s="6"/>
      <c r="C149" s="6"/>
      <c r="D149" s="6"/>
      <c r="E149" s="6"/>
      <c r="F149" s="6"/>
      <c r="G149" s="6"/>
      <c r="H149" s="6">
        <v>7</v>
      </c>
      <c r="I149" s="6"/>
      <c r="J149" s="6"/>
      <c r="K149" s="7"/>
      <c r="L149" s="14"/>
      <c r="M149" s="15"/>
      <c r="N149" s="16"/>
      <c r="O149" s="17">
        <f>IF(H149=0,"",H149/G148)</f>
        <v>1</v>
      </c>
      <c r="P149" s="18">
        <v>13</v>
      </c>
      <c r="Q149" s="19">
        <f t="shared" si="12"/>
        <v>0.8666666666666667</v>
      </c>
      <c r="R149" s="19">
        <f t="shared" si="13"/>
        <v>0.1333333333333333</v>
      </c>
    </row>
    <row r="150" spans="1:19" ht="15.75" customHeight="1" x14ac:dyDescent="0.25">
      <c r="A150" s="5">
        <v>2002</v>
      </c>
      <c r="B150" s="6"/>
      <c r="C150" s="6"/>
      <c r="D150" s="6"/>
      <c r="E150" s="6"/>
      <c r="F150" s="6"/>
      <c r="G150" s="6"/>
      <c r="H150" s="6"/>
      <c r="I150" s="6">
        <v>9</v>
      </c>
      <c r="J150" s="6"/>
      <c r="K150" s="7"/>
      <c r="L150" s="14"/>
      <c r="M150" s="15"/>
      <c r="N150" s="16"/>
      <c r="O150" s="17">
        <f>IF(I150=0,"",I150/H149)</f>
        <v>1.2857142857142858</v>
      </c>
      <c r="P150" s="18">
        <v>12</v>
      </c>
      <c r="Q150" s="19">
        <f t="shared" si="12"/>
        <v>0.92307692307692313</v>
      </c>
      <c r="R150" s="19">
        <f t="shared" si="13"/>
        <v>7.6923076923076872E-2</v>
      </c>
    </row>
    <row r="151" spans="1:19" ht="15.75" customHeight="1" x14ac:dyDescent="0.25">
      <c r="A151" s="5">
        <v>2301</v>
      </c>
      <c r="B151" s="6"/>
      <c r="C151" s="6"/>
      <c r="D151" s="6"/>
      <c r="E151" s="6"/>
      <c r="F151" s="6"/>
      <c r="G151" s="6"/>
      <c r="H151" s="6"/>
      <c r="I151" s="6"/>
      <c r="J151" s="6">
        <v>5</v>
      </c>
      <c r="K151" s="7">
        <v>5</v>
      </c>
      <c r="L151" s="14"/>
      <c r="M151" s="15"/>
      <c r="N151" s="16"/>
      <c r="O151" s="17">
        <f>IF(J151=0,"",J151/I150)</f>
        <v>0.55555555555555558</v>
      </c>
      <c r="P151" s="18">
        <v>12</v>
      </c>
      <c r="Q151" s="19">
        <f t="shared" si="12"/>
        <v>1</v>
      </c>
      <c r="R151" s="19">
        <f t="shared" si="13"/>
        <v>0</v>
      </c>
    </row>
    <row r="152" spans="1:19" ht="15.75" customHeight="1" x14ac:dyDescent="0.25">
      <c r="A152" s="5">
        <v>2302</v>
      </c>
      <c r="B152" s="6"/>
      <c r="C152" s="6"/>
      <c r="D152" s="6"/>
      <c r="E152" s="6"/>
      <c r="F152" s="6"/>
      <c r="G152" s="6"/>
      <c r="H152" s="6"/>
      <c r="I152" s="6"/>
      <c r="J152" s="6">
        <v>2</v>
      </c>
      <c r="K152" s="7">
        <v>1</v>
      </c>
      <c r="L152" s="14"/>
      <c r="M152" s="15"/>
      <c r="N152" s="21"/>
      <c r="O152" s="22"/>
      <c r="P152" s="23">
        <v>7</v>
      </c>
      <c r="Q152" s="24"/>
      <c r="R152" s="22"/>
    </row>
    <row r="153" spans="1:19" ht="15.75" customHeight="1" x14ac:dyDescent="0.25">
      <c r="A153" s="5">
        <v>2401</v>
      </c>
      <c r="B153" s="6"/>
      <c r="C153" s="6"/>
      <c r="D153" s="6"/>
      <c r="E153" s="6"/>
      <c r="F153" s="6"/>
      <c r="G153" s="6"/>
      <c r="H153" s="6"/>
      <c r="I153" s="6"/>
      <c r="J153" s="6">
        <v>1</v>
      </c>
      <c r="K153" s="7"/>
      <c r="L153" s="14"/>
      <c r="M153" s="15"/>
      <c r="N153" s="21"/>
      <c r="O153" s="25"/>
      <c r="P153" s="23">
        <v>4</v>
      </c>
      <c r="Q153" s="26"/>
      <c r="R153" s="25"/>
    </row>
    <row r="154" spans="1:19" ht="15.75" customHeight="1" x14ac:dyDescent="0.25">
      <c r="A154" s="5">
        <v>2402</v>
      </c>
      <c r="B154" s="6"/>
      <c r="C154" s="6"/>
      <c r="D154" s="6"/>
      <c r="E154" s="6"/>
      <c r="F154" s="6"/>
      <c r="G154" s="6"/>
      <c r="H154" s="6"/>
      <c r="I154" s="6"/>
      <c r="J154" s="6"/>
      <c r="K154" s="7"/>
      <c r="L154" s="14"/>
      <c r="M154" s="15"/>
      <c r="N154" s="21"/>
      <c r="O154" s="25"/>
      <c r="P154" s="23"/>
      <c r="Q154" s="26"/>
      <c r="R154" s="25"/>
    </row>
    <row r="155" spans="1:19" ht="15.75" customHeight="1" x14ac:dyDescent="0.25">
      <c r="A155" s="5">
        <v>2501</v>
      </c>
      <c r="B155" s="6"/>
      <c r="C155" s="6"/>
      <c r="D155" s="6"/>
      <c r="E155" s="6"/>
      <c r="F155" s="6"/>
      <c r="G155" s="6"/>
      <c r="H155" s="6"/>
      <c r="I155" s="6"/>
      <c r="J155" s="6"/>
      <c r="K155" s="7"/>
      <c r="L155" s="14"/>
      <c r="M155" s="15"/>
      <c r="N155" s="21"/>
      <c r="O155" s="15"/>
      <c r="P155" s="21"/>
      <c r="Q155" s="27"/>
      <c r="R155" s="25"/>
    </row>
    <row r="156" spans="1:19" ht="15.75" customHeight="1" x14ac:dyDescent="0.25">
      <c r="A156" s="5">
        <v>2502</v>
      </c>
      <c r="B156" s="6"/>
      <c r="C156" s="6"/>
      <c r="D156" s="6"/>
      <c r="E156" s="6"/>
      <c r="F156" s="6"/>
      <c r="G156" s="6"/>
      <c r="H156" s="6"/>
      <c r="I156" s="6"/>
      <c r="J156" s="6"/>
      <c r="K156" s="7"/>
      <c r="L156" s="14"/>
      <c r="M156" s="15"/>
      <c r="N156" s="21"/>
      <c r="O156" s="28" t="s">
        <v>21</v>
      </c>
      <c r="P156" s="29">
        <v>3</v>
      </c>
      <c r="Q156" s="30">
        <f>IF(SUM(K145:K152)=0,"",SUM(K145:K152))</f>
        <v>6</v>
      </c>
      <c r="R156" s="31" t="s">
        <v>4</v>
      </c>
    </row>
    <row r="157" spans="1:19" ht="15.75" customHeight="1" x14ac:dyDescent="0.25">
      <c r="A157" s="5">
        <v>2601</v>
      </c>
      <c r="B157" s="6"/>
      <c r="C157" s="6"/>
      <c r="D157" s="6"/>
      <c r="E157" s="6"/>
      <c r="F157" s="6"/>
      <c r="G157" s="6"/>
      <c r="H157" s="6"/>
      <c r="I157" s="6"/>
      <c r="J157" s="6"/>
      <c r="K157" s="7"/>
      <c r="L157" s="14"/>
      <c r="M157" s="15"/>
      <c r="N157" s="21"/>
      <c r="O157" s="32" t="s">
        <v>22</v>
      </c>
      <c r="P157" s="33">
        <f>IF(P156/B143=0,"",P156/B143)</f>
        <v>0.12</v>
      </c>
      <c r="Q157" s="34">
        <f>IF(P156/Q156=0,"",P156/Q156)</f>
        <v>0.5</v>
      </c>
      <c r="R157" s="35" t="s">
        <v>23</v>
      </c>
    </row>
    <row r="158" spans="1:19" ht="15.75" customHeight="1" x14ac:dyDescent="0.25">
      <c r="A158" s="5">
        <v>2602</v>
      </c>
      <c r="B158" s="6"/>
      <c r="C158" s="6"/>
      <c r="D158" s="6"/>
      <c r="E158" s="6"/>
      <c r="F158" s="6"/>
      <c r="G158" s="6"/>
      <c r="H158" s="6"/>
      <c r="I158" s="6"/>
      <c r="J158" s="6"/>
      <c r="K158" s="7"/>
      <c r="L158" s="36"/>
      <c r="M158" s="37"/>
      <c r="N158" s="38"/>
      <c r="O158" s="39"/>
      <c r="P158" s="40"/>
      <c r="Q158" s="40"/>
      <c r="R158" s="41"/>
    </row>
    <row r="159" spans="1:19" ht="18" customHeight="1" x14ac:dyDescent="0.25">
      <c r="A159" s="42"/>
      <c r="B159" s="4"/>
      <c r="C159" s="4"/>
      <c r="D159" s="101" t="s">
        <v>24</v>
      </c>
      <c r="E159" s="95"/>
      <c r="F159" s="95"/>
      <c r="G159" s="95"/>
      <c r="H159" s="95"/>
      <c r="I159" s="95"/>
      <c r="J159" s="102"/>
      <c r="K159" s="43">
        <f>SUM(K146:K155)</f>
        <v>6</v>
      </c>
      <c r="L159" s="44">
        <f>IF(K151=0,"",K151/B143)</f>
        <v>0.2</v>
      </c>
      <c r="M159" s="44">
        <f>IF(K159=0,"",K159/B143)</f>
        <v>0.24</v>
      </c>
      <c r="N159" s="45">
        <f>IF(K151=0,"0%",M159-L159)</f>
        <v>3.999999999999998E-2</v>
      </c>
      <c r="O159" s="3"/>
      <c r="P159" s="4"/>
      <c r="Q159" s="46"/>
      <c r="R159" s="3"/>
    </row>
    <row r="160" spans="1:19" ht="15.75" customHeight="1" x14ac:dyDescent="0.25"/>
    <row r="161" spans="1:19" ht="15.75" customHeight="1" x14ac:dyDescent="0.25"/>
    <row r="162" spans="1:19" ht="26.25" customHeight="1" x14ac:dyDescent="0.4">
      <c r="B162" s="1" t="s">
        <v>0</v>
      </c>
      <c r="C162" s="1"/>
      <c r="D162" s="1"/>
      <c r="E162" s="1"/>
      <c r="F162" s="1"/>
      <c r="G162" s="1"/>
      <c r="H162" s="1"/>
      <c r="I162" s="1"/>
      <c r="K162" s="2"/>
      <c r="L162" s="2" t="s">
        <v>36</v>
      </c>
      <c r="M162" s="3"/>
      <c r="N162" s="3"/>
      <c r="O162" s="4"/>
      <c r="P162" s="3"/>
      <c r="Q162" s="4"/>
      <c r="R162" s="4"/>
      <c r="S162" s="4"/>
    </row>
    <row r="163" spans="1:19" ht="20.25" customHeight="1" x14ac:dyDescent="0.25">
      <c r="A163" s="93" t="s">
        <v>2</v>
      </c>
      <c r="B163" s="94" t="s">
        <v>3</v>
      </c>
      <c r="C163" s="95"/>
      <c r="D163" s="95"/>
      <c r="E163" s="95"/>
      <c r="F163" s="95"/>
      <c r="G163" s="95"/>
      <c r="H163" s="95"/>
      <c r="I163" s="95"/>
      <c r="J163" s="95"/>
      <c r="K163" s="96" t="s">
        <v>4</v>
      </c>
      <c r="L163" s="92" t="s">
        <v>5</v>
      </c>
      <c r="M163" s="92" t="s">
        <v>6</v>
      </c>
      <c r="N163" s="98" t="s">
        <v>7</v>
      </c>
      <c r="O163" s="92" t="s">
        <v>8</v>
      </c>
      <c r="P163" s="90" t="s">
        <v>9</v>
      </c>
      <c r="Q163" s="90" t="s">
        <v>10</v>
      </c>
      <c r="R163" s="92" t="s">
        <v>11</v>
      </c>
    </row>
    <row r="164" spans="1:19" ht="15.75" customHeight="1" x14ac:dyDescent="0.25">
      <c r="A164" s="91"/>
      <c r="B164" s="5" t="s">
        <v>12</v>
      </c>
      <c r="C164" s="5" t="s">
        <v>13</v>
      </c>
      <c r="D164" s="5" t="s">
        <v>14</v>
      </c>
      <c r="E164" s="5" t="s">
        <v>15</v>
      </c>
      <c r="F164" s="5" t="s">
        <v>16</v>
      </c>
      <c r="G164" s="5" t="s">
        <v>17</v>
      </c>
      <c r="H164" s="5" t="s">
        <v>18</v>
      </c>
      <c r="I164" s="5" t="s">
        <v>19</v>
      </c>
      <c r="J164" s="5" t="s">
        <v>20</v>
      </c>
      <c r="K164" s="97"/>
      <c r="L164" s="91"/>
      <c r="M164" s="91"/>
      <c r="N164" s="91"/>
      <c r="O164" s="91"/>
      <c r="P164" s="91"/>
      <c r="Q164" s="91"/>
      <c r="R164" s="91"/>
    </row>
    <row r="165" spans="1:19" ht="15.75" customHeight="1" x14ac:dyDescent="0.25">
      <c r="A165" s="5">
        <v>1902</v>
      </c>
      <c r="B165" s="6">
        <v>34</v>
      </c>
      <c r="C165" s="6"/>
      <c r="D165" s="6"/>
      <c r="E165" s="6"/>
      <c r="F165" s="6"/>
      <c r="G165" s="6"/>
      <c r="H165" s="6"/>
      <c r="I165" s="6"/>
      <c r="J165" s="6"/>
      <c r="K165" s="7"/>
      <c r="L165" s="8"/>
      <c r="M165" s="9"/>
      <c r="N165" s="10"/>
      <c r="O165" s="11"/>
      <c r="P165" s="12">
        <v>34</v>
      </c>
      <c r="Q165" s="13"/>
      <c r="R165" s="11"/>
    </row>
    <row r="166" spans="1:19" ht="15.75" customHeight="1" x14ac:dyDescent="0.25">
      <c r="A166" s="5">
        <v>2001</v>
      </c>
      <c r="B166" s="6"/>
      <c r="C166" s="6">
        <v>30</v>
      </c>
      <c r="D166" s="6"/>
      <c r="E166" s="6"/>
      <c r="F166" s="6"/>
      <c r="G166" s="6"/>
      <c r="H166" s="6"/>
      <c r="I166" s="6"/>
      <c r="J166" s="6"/>
      <c r="K166" s="7"/>
      <c r="L166" s="14"/>
      <c r="M166" s="15"/>
      <c r="N166" s="16"/>
      <c r="O166" s="17">
        <f>IF(C166=0,"",C166/B165)</f>
        <v>0.88235294117647056</v>
      </c>
      <c r="P166" s="18">
        <v>30</v>
      </c>
      <c r="Q166" s="19">
        <f t="shared" ref="Q166:Q173" si="14">IF(P166=0,"",P166/P165)</f>
        <v>0.88235294117647056</v>
      </c>
      <c r="R166" s="19">
        <f t="shared" ref="R166:R173" si="15">IF(P166=0,"",100%-Q166)</f>
        <v>0.11764705882352944</v>
      </c>
    </row>
    <row r="167" spans="1:19" ht="15.75" customHeight="1" x14ac:dyDescent="0.25">
      <c r="A167" s="5">
        <v>2002</v>
      </c>
      <c r="B167" s="6"/>
      <c r="C167" s="6"/>
      <c r="D167" s="6">
        <v>29</v>
      </c>
      <c r="E167" s="6"/>
      <c r="F167" s="6"/>
      <c r="G167" s="6"/>
      <c r="H167" s="6"/>
      <c r="I167" s="6"/>
      <c r="J167" s="6"/>
      <c r="K167" s="7"/>
      <c r="L167" s="14"/>
      <c r="M167" s="15"/>
      <c r="N167" s="16"/>
      <c r="O167" s="17">
        <f>IF(D167=0,"",D167/C166)</f>
        <v>0.96666666666666667</v>
      </c>
      <c r="P167" s="18">
        <v>30</v>
      </c>
      <c r="Q167" s="19">
        <f t="shared" si="14"/>
        <v>1</v>
      </c>
      <c r="R167" s="19">
        <f t="shared" si="15"/>
        <v>0</v>
      </c>
      <c r="S167" s="20">
        <f>P167/P165</f>
        <v>0.88235294117647056</v>
      </c>
    </row>
    <row r="168" spans="1:19" ht="15.75" customHeight="1" x14ac:dyDescent="0.25">
      <c r="A168" s="5">
        <v>2101</v>
      </c>
      <c r="B168" s="6"/>
      <c r="C168" s="6"/>
      <c r="D168" s="6"/>
      <c r="E168" s="6">
        <v>25</v>
      </c>
      <c r="F168" s="6"/>
      <c r="G168" s="6"/>
      <c r="H168" s="6"/>
      <c r="I168" s="6"/>
      <c r="J168" s="6"/>
      <c r="K168" s="7"/>
      <c r="L168" s="14"/>
      <c r="M168" s="15"/>
      <c r="N168" s="16"/>
      <c r="O168" s="17">
        <f>IF(E168=0,"",E168/D167)</f>
        <v>0.86206896551724133</v>
      </c>
      <c r="P168" s="18">
        <v>29</v>
      </c>
      <c r="Q168" s="19">
        <f t="shared" si="14"/>
        <v>0.96666666666666667</v>
      </c>
      <c r="R168" s="19">
        <f t="shared" si="15"/>
        <v>3.3333333333333326E-2</v>
      </c>
    </row>
    <row r="169" spans="1:19" ht="15.75" customHeight="1" x14ac:dyDescent="0.25">
      <c r="A169" s="5">
        <v>2102</v>
      </c>
      <c r="B169" s="6"/>
      <c r="C169" s="6"/>
      <c r="D169" s="6"/>
      <c r="E169" s="6"/>
      <c r="F169" s="6">
        <v>23</v>
      </c>
      <c r="G169" s="6"/>
      <c r="H169" s="6"/>
      <c r="I169" s="6"/>
      <c r="J169" s="6"/>
      <c r="K169" s="7"/>
      <c r="L169" s="14"/>
      <c r="M169" s="15"/>
      <c r="N169" s="16"/>
      <c r="O169" s="17">
        <f>IF(F169=0,"",F169/E168)</f>
        <v>0.92</v>
      </c>
      <c r="P169" s="18">
        <v>26</v>
      </c>
      <c r="Q169" s="19">
        <f t="shared" si="14"/>
        <v>0.89655172413793105</v>
      </c>
      <c r="R169" s="19">
        <f t="shared" si="15"/>
        <v>0.10344827586206895</v>
      </c>
    </row>
    <row r="170" spans="1:19" ht="15.75" customHeight="1" x14ac:dyDescent="0.25">
      <c r="A170" s="5">
        <v>2201</v>
      </c>
      <c r="B170" s="6"/>
      <c r="C170" s="6"/>
      <c r="D170" s="6"/>
      <c r="E170" s="6"/>
      <c r="F170" s="6"/>
      <c r="G170" s="6">
        <v>17</v>
      </c>
      <c r="H170" s="6"/>
      <c r="I170" s="6"/>
      <c r="J170" s="6"/>
      <c r="K170" s="7"/>
      <c r="L170" s="14"/>
      <c r="M170" s="15"/>
      <c r="N170" s="16"/>
      <c r="O170" s="17">
        <f>IF(G170=0,"",G170/F169)</f>
        <v>0.73913043478260865</v>
      </c>
      <c r="P170" s="18">
        <v>25</v>
      </c>
      <c r="Q170" s="19">
        <f t="shared" si="14"/>
        <v>0.96153846153846156</v>
      </c>
      <c r="R170" s="19">
        <f t="shared" si="15"/>
        <v>3.8461538461538436E-2</v>
      </c>
    </row>
    <row r="171" spans="1:19" ht="15.75" customHeight="1" x14ac:dyDescent="0.25">
      <c r="A171" s="5">
        <v>2202</v>
      </c>
      <c r="B171" s="6"/>
      <c r="C171" s="6"/>
      <c r="D171" s="6"/>
      <c r="E171" s="6"/>
      <c r="F171" s="6"/>
      <c r="G171" s="6"/>
      <c r="H171" s="6">
        <v>17</v>
      </c>
      <c r="I171" s="6"/>
      <c r="J171" s="6"/>
      <c r="K171" s="7"/>
      <c r="L171" s="14"/>
      <c r="M171" s="15"/>
      <c r="N171" s="16"/>
      <c r="O171" s="17">
        <f>IF(H171=0,"",H171/G170)</f>
        <v>1</v>
      </c>
      <c r="P171" s="18">
        <v>24</v>
      </c>
      <c r="Q171" s="19">
        <f t="shared" si="14"/>
        <v>0.96</v>
      </c>
      <c r="R171" s="19">
        <f t="shared" si="15"/>
        <v>4.0000000000000036E-2</v>
      </c>
    </row>
    <row r="172" spans="1:19" ht="15.75" customHeight="1" x14ac:dyDescent="0.25">
      <c r="A172" s="5">
        <v>2301</v>
      </c>
      <c r="B172" s="6"/>
      <c r="C172" s="6"/>
      <c r="D172" s="6"/>
      <c r="E172" s="6"/>
      <c r="F172" s="6"/>
      <c r="G172" s="6"/>
      <c r="H172" s="6"/>
      <c r="I172" s="6">
        <v>16</v>
      </c>
      <c r="J172" s="6"/>
      <c r="K172" s="7"/>
      <c r="L172" s="14"/>
      <c r="M172" s="15"/>
      <c r="N172" s="16"/>
      <c r="O172" s="17">
        <f>IF(I172=0,"",I172/H171)</f>
        <v>0.94117647058823528</v>
      </c>
      <c r="P172" s="18">
        <v>21</v>
      </c>
      <c r="Q172" s="19">
        <f t="shared" si="14"/>
        <v>0.875</v>
      </c>
      <c r="R172" s="19">
        <f t="shared" si="15"/>
        <v>0.125</v>
      </c>
    </row>
    <row r="173" spans="1:19" ht="15.75" customHeight="1" x14ac:dyDescent="0.25">
      <c r="A173" s="5">
        <v>2302</v>
      </c>
      <c r="B173" s="6"/>
      <c r="C173" s="6"/>
      <c r="D173" s="6"/>
      <c r="E173" s="6"/>
      <c r="F173" s="6"/>
      <c r="G173" s="6"/>
      <c r="H173" s="6"/>
      <c r="I173" s="6"/>
      <c r="J173" s="6">
        <v>15</v>
      </c>
      <c r="K173" s="7">
        <v>5</v>
      </c>
      <c r="L173" s="14"/>
      <c r="M173" s="15"/>
      <c r="N173" s="16"/>
      <c r="O173" s="17">
        <f>IF(J173=0,"",J173/I172)</f>
        <v>0.9375</v>
      </c>
      <c r="P173" s="18">
        <v>20</v>
      </c>
      <c r="Q173" s="19">
        <f t="shared" si="14"/>
        <v>0.95238095238095233</v>
      </c>
      <c r="R173" s="19">
        <f t="shared" si="15"/>
        <v>4.7619047619047672E-2</v>
      </c>
    </row>
    <row r="174" spans="1:19" ht="15.75" customHeight="1" x14ac:dyDescent="0.25">
      <c r="A174" s="5">
        <v>2401</v>
      </c>
      <c r="B174" s="6"/>
      <c r="C174" s="6"/>
      <c r="D174" s="6"/>
      <c r="E174" s="6"/>
      <c r="F174" s="6"/>
      <c r="G174" s="6"/>
      <c r="H174" s="6"/>
      <c r="I174" s="6"/>
      <c r="J174" s="6">
        <v>9</v>
      </c>
      <c r="K174" s="7">
        <v>8</v>
      </c>
      <c r="L174" s="14"/>
      <c r="M174" s="15"/>
      <c r="N174" s="21"/>
      <c r="O174" s="22"/>
      <c r="P174" s="23">
        <v>15</v>
      </c>
      <c r="Q174" s="24"/>
      <c r="R174" s="22"/>
    </row>
    <row r="175" spans="1:19" ht="15.75" customHeight="1" x14ac:dyDescent="0.25">
      <c r="A175" s="5">
        <v>2402</v>
      </c>
      <c r="B175" s="6"/>
      <c r="C175" s="6"/>
      <c r="D175" s="6"/>
      <c r="E175" s="6"/>
      <c r="F175" s="6"/>
      <c r="G175" s="6"/>
      <c r="H175" s="6"/>
      <c r="I175" s="6"/>
      <c r="J175" s="6"/>
      <c r="K175" s="7"/>
      <c r="L175" s="14"/>
      <c r="M175" s="15"/>
      <c r="N175" s="21"/>
      <c r="O175" s="25"/>
      <c r="P175" s="23"/>
      <c r="Q175" s="26"/>
      <c r="R175" s="25"/>
    </row>
    <row r="176" spans="1:19" ht="15.75" customHeight="1" x14ac:dyDescent="0.25">
      <c r="A176" s="5">
        <v>2501</v>
      </c>
      <c r="B176" s="6"/>
      <c r="C176" s="6"/>
      <c r="D176" s="6"/>
      <c r="E176" s="6"/>
      <c r="F176" s="6"/>
      <c r="G176" s="6"/>
      <c r="H176" s="6"/>
      <c r="I176" s="6"/>
      <c r="J176" s="6"/>
      <c r="K176" s="7"/>
      <c r="L176" s="14"/>
      <c r="M176" s="15"/>
      <c r="N176" s="21"/>
      <c r="O176" s="25"/>
      <c r="P176" s="23"/>
      <c r="Q176" s="26"/>
      <c r="R176" s="25"/>
    </row>
    <row r="177" spans="1:19" ht="15.75" customHeight="1" x14ac:dyDescent="0.25">
      <c r="A177" s="5">
        <v>2502</v>
      </c>
      <c r="B177" s="6"/>
      <c r="C177" s="6"/>
      <c r="D177" s="6"/>
      <c r="E177" s="6"/>
      <c r="F177" s="6"/>
      <c r="G177" s="6"/>
      <c r="H177" s="6"/>
      <c r="I177" s="6"/>
      <c r="J177" s="6"/>
      <c r="K177" s="7"/>
      <c r="L177" s="14"/>
      <c r="M177" s="15"/>
      <c r="N177" s="21"/>
      <c r="O177" s="15"/>
      <c r="P177" s="21"/>
      <c r="Q177" s="27"/>
      <c r="R177" s="25"/>
    </row>
    <row r="178" spans="1:19" ht="15.75" customHeight="1" x14ac:dyDescent="0.25">
      <c r="A178" s="5">
        <v>2601</v>
      </c>
      <c r="B178" s="6"/>
      <c r="C178" s="6"/>
      <c r="D178" s="6"/>
      <c r="E178" s="6"/>
      <c r="F178" s="6"/>
      <c r="G178" s="6"/>
      <c r="H178" s="6"/>
      <c r="I178" s="6"/>
      <c r="J178" s="6"/>
      <c r="K178" s="7"/>
      <c r="L178" s="14"/>
      <c r="M178" s="15"/>
      <c r="N178" s="21"/>
      <c r="O178" s="28" t="s">
        <v>21</v>
      </c>
      <c r="P178" s="29">
        <v>1</v>
      </c>
      <c r="Q178" s="30">
        <f>IF(SUM(K167:K174)=0,"",SUM(K167:K174))</f>
        <v>13</v>
      </c>
      <c r="R178" s="31" t="s">
        <v>4</v>
      </c>
    </row>
    <row r="179" spans="1:19" ht="15.75" customHeight="1" x14ac:dyDescent="0.25">
      <c r="A179" s="5">
        <v>2602</v>
      </c>
      <c r="B179" s="6"/>
      <c r="C179" s="6"/>
      <c r="D179" s="6"/>
      <c r="E179" s="6"/>
      <c r="F179" s="6"/>
      <c r="G179" s="6"/>
      <c r="H179" s="6"/>
      <c r="I179" s="6"/>
      <c r="J179" s="6"/>
      <c r="K179" s="7"/>
      <c r="L179" s="14"/>
      <c r="M179" s="15"/>
      <c r="N179" s="21"/>
      <c r="O179" s="32" t="s">
        <v>22</v>
      </c>
      <c r="P179" s="33">
        <f>IF(P178/B165=0,"",P178/B165)</f>
        <v>2.9411764705882353E-2</v>
      </c>
      <c r="Q179" s="34">
        <f>IF(P178/Q178=0,"",P178/Q178)</f>
        <v>7.6923076923076927E-2</v>
      </c>
      <c r="R179" s="35" t="s">
        <v>23</v>
      </c>
    </row>
    <row r="180" spans="1:19" ht="15.75" customHeight="1" x14ac:dyDescent="0.25">
      <c r="A180" s="5">
        <v>2701</v>
      </c>
      <c r="B180" s="6"/>
      <c r="C180" s="6"/>
      <c r="D180" s="6"/>
      <c r="E180" s="6"/>
      <c r="F180" s="6"/>
      <c r="G180" s="6"/>
      <c r="H180" s="6"/>
      <c r="I180" s="6"/>
      <c r="J180" s="6"/>
      <c r="K180" s="7"/>
      <c r="L180" s="36"/>
      <c r="M180" s="37"/>
      <c r="N180" s="38"/>
      <c r="O180" s="39"/>
      <c r="P180" s="40"/>
      <c r="Q180" s="40"/>
      <c r="R180" s="41"/>
    </row>
    <row r="181" spans="1:19" ht="18" customHeight="1" x14ac:dyDescent="0.25">
      <c r="A181" s="42"/>
      <c r="B181" s="4"/>
      <c r="C181" s="4"/>
      <c r="D181" s="101" t="s">
        <v>24</v>
      </c>
      <c r="E181" s="95"/>
      <c r="F181" s="95"/>
      <c r="G181" s="95"/>
      <c r="H181" s="95"/>
      <c r="I181" s="95"/>
      <c r="J181" s="102"/>
      <c r="K181" s="43">
        <f>SUM(K168:K177)</f>
        <v>13</v>
      </c>
      <c r="L181" s="44">
        <f>IF(K173=0,"",K173/B165)</f>
        <v>0.14705882352941177</v>
      </c>
      <c r="M181" s="44">
        <f>IF(K181=0,"",K181/B165)</f>
        <v>0.38235294117647056</v>
      </c>
      <c r="N181" s="45">
        <f>IF(K173=0,"0%",M181-L181)</f>
        <v>0.23529411764705879</v>
      </c>
      <c r="O181" s="3"/>
      <c r="P181" s="4"/>
      <c r="Q181" s="46"/>
      <c r="R181" s="3"/>
    </row>
    <row r="182" spans="1:19" ht="15.75" customHeight="1" x14ac:dyDescent="0.25"/>
    <row r="183" spans="1:19" ht="15.75" customHeight="1" x14ac:dyDescent="0.25"/>
    <row r="184" spans="1:19" ht="26.25" customHeight="1" x14ac:dyDescent="0.4">
      <c r="B184" s="1" t="s">
        <v>0</v>
      </c>
      <c r="C184" s="1"/>
      <c r="D184" s="1"/>
      <c r="E184" s="1"/>
      <c r="F184" s="1"/>
      <c r="G184" s="1"/>
      <c r="H184" s="1"/>
      <c r="I184" s="1"/>
      <c r="K184" s="2"/>
      <c r="L184" s="2" t="s">
        <v>37</v>
      </c>
      <c r="M184" s="3"/>
      <c r="N184" s="3"/>
      <c r="O184" s="4"/>
      <c r="P184" s="3"/>
      <c r="Q184" s="4"/>
      <c r="R184" s="4"/>
      <c r="S184" s="4"/>
    </row>
    <row r="185" spans="1:19" ht="20.25" customHeight="1" x14ac:dyDescent="0.25">
      <c r="A185" s="93" t="s">
        <v>2</v>
      </c>
      <c r="B185" s="94" t="s">
        <v>3</v>
      </c>
      <c r="C185" s="95"/>
      <c r="D185" s="95"/>
      <c r="E185" s="95"/>
      <c r="F185" s="95"/>
      <c r="G185" s="95"/>
      <c r="H185" s="95"/>
      <c r="I185" s="95"/>
      <c r="J185" s="95"/>
      <c r="K185" s="96" t="s">
        <v>4</v>
      </c>
      <c r="L185" s="92" t="s">
        <v>5</v>
      </c>
      <c r="M185" s="92" t="s">
        <v>6</v>
      </c>
      <c r="N185" s="98" t="s">
        <v>7</v>
      </c>
      <c r="O185" s="92" t="s">
        <v>8</v>
      </c>
      <c r="P185" s="90" t="s">
        <v>9</v>
      </c>
      <c r="Q185" s="90" t="s">
        <v>10</v>
      </c>
      <c r="R185" s="92" t="s">
        <v>11</v>
      </c>
    </row>
    <row r="186" spans="1:19" ht="15.75" customHeight="1" x14ac:dyDescent="0.25">
      <c r="A186" s="91"/>
      <c r="B186" s="5" t="s">
        <v>12</v>
      </c>
      <c r="C186" s="5" t="s">
        <v>13</v>
      </c>
      <c r="D186" s="5" t="s">
        <v>14</v>
      </c>
      <c r="E186" s="5" t="s">
        <v>15</v>
      </c>
      <c r="F186" s="5" t="s">
        <v>16</v>
      </c>
      <c r="G186" s="5" t="s">
        <v>17</v>
      </c>
      <c r="H186" s="5" t="s">
        <v>18</v>
      </c>
      <c r="I186" s="5" t="s">
        <v>19</v>
      </c>
      <c r="J186" s="5" t="s">
        <v>20</v>
      </c>
      <c r="K186" s="97"/>
      <c r="L186" s="91"/>
      <c r="M186" s="91"/>
      <c r="N186" s="91"/>
      <c r="O186" s="91"/>
      <c r="P186" s="91"/>
      <c r="Q186" s="91"/>
      <c r="R186" s="91"/>
    </row>
    <row r="187" spans="1:19" ht="15.75" customHeight="1" x14ac:dyDescent="0.25">
      <c r="A187" s="5">
        <v>2001</v>
      </c>
      <c r="B187" s="6">
        <v>29</v>
      </c>
      <c r="C187" s="6"/>
      <c r="D187" s="6"/>
      <c r="E187" s="6"/>
      <c r="F187" s="6"/>
      <c r="G187" s="6"/>
      <c r="H187" s="6"/>
      <c r="I187" s="6"/>
      <c r="J187" s="6"/>
      <c r="K187" s="7"/>
      <c r="L187" s="8"/>
      <c r="M187" s="9"/>
      <c r="N187" s="10"/>
      <c r="O187" s="11"/>
      <c r="P187" s="12">
        <f>B187</f>
        <v>29</v>
      </c>
      <c r="Q187" s="13"/>
      <c r="R187" s="11"/>
    </row>
    <row r="188" spans="1:19" ht="15.75" customHeight="1" x14ac:dyDescent="0.25">
      <c r="A188" s="5">
        <v>2002</v>
      </c>
      <c r="B188" s="6"/>
      <c r="C188" s="6">
        <v>22</v>
      </c>
      <c r="D188" s="6"/>
      <c r="E188" s="6"/>
      <c r="F188" s="6"/>
      <c r="G188" s="6"/>
      <c r="H188" s="6"/>
      <c r="I188" s="6"/>
      <c r="J188" s="6"/>
      <c r="K188" s="7"/>
      <c r="L188" s="14"/>
      <c r="M188" s="15"/>
      <c r="N188" s="16"/>
      <c r="O188" s="17">
        <f>IF(C188=0,"",C188/B187)</f>
        <v>0.75862068965517238</v>
      </c>
      <c r="P188" s="18">
        <v>22</v>
      </c>
      <c r="Q188" s="19">
        <f t="shared" ref="Q188:Q195" si="16">IF(P188=0,"",P188/P187)</f>
        <v>0.75862068965517238</v>
      </c>
      <c r="R188" s="19">
        <f t="shared" ref="R188:R195" si="17">IF(P188=0,"",100%-Q188)</f>
        <v>0.24137931034482762</v>
      </c>
    </row>
    <row r="189" spans="1:19" ht="15.75" customHeight="1" x14ac:dyDescent="0.25">
      <c r="A189" s="5">
        <v>2101</v>
      </c>
      <c r="B189" s="6"/>
      <c r="C189" s="6"/>
      <c r="D189" s="6">
        <v>20</v>
      </c>
      <c r="E189" s="6"/>
      <c r="F189" s="6"/>
      <c r="G189" s="6"/>
      <c r="H189" s="6"/>
      <c r="I189" s="6"/>
      <c r="J189" s="6"/>
      <c r="K189" s="7"/>
      <c r="L189" s="14"/>
      <c r="M189" s="15"/>
      <c r="N189" s="16"/>
      <c r="O189" s="17">
        <f>IF(D189=0,"",D189/C188)</f>
        <v>0.90909090909090906</v>
      </c>
      <c r="P189" s="18">
        <v>20</v>
      </c>
      <c r="Q189" s="19">
        <f t="shared" si="16"/>
        <v>0.90909090909090906</v>
      </c>
      <c r="R189" s="19">
        <f t="shared" si="17"/>
        <v>9.0909090909090939E-2</v>
      </c>
      <c r="S189" s="20">
        <f>P189/P187</f>
        <v>0.68965517241379315</v>
      </c>
    </row>
    <row r="190" spans="1:19" ht="15.75" customHeight="1" x14ac:dyDescent="0.25">
      <c r="A190" s="5">
        <v>2102</v>
      </c>
      <c r="B190" s="6"/>
      <c r="C190" s="6"/>
      <c r="D190" s="6"/>
      <c r="E190" s="6">
        <v>17</v>
      </c>
      <c r="F190" s="6"/>
      <c r="G190" s="6"/>
      <c r="H190" s="6"/>
      <c r="I190" s="6"/>
      <c r="J190" s="6"/>
      <c r="K190" s="7"/>
      <c r="L190" s="14"/>
      <c r="M190" s="15"/>
      <c r="N190" s="16"/>
      <c r="O190" s="17">
        <f>IF(E190=0,"",E190/D189)</f>
        <v>0.85</v>
      </c>
      <c r="P190" s="18">
        <v>20</v>
      </c>
      <c r="Q190" s="19">
        <f t="shared" si="16"/>
        <v>1</v>
      </c>
      <c r="R190" s="19">
        <f t="shared" si="17"/>
        <v>0</v>
      </c>
    </row>
    <row r="191" spans="1:19" ht="15.75" customHeight="1" x14ac:dyDescent="0.25">
      <c r="A191" s="5">
        <v>2201</v>
      </c>
      <c r="B191" s="6"/>
      <c r="C191" s="6"/>
      <c r="D191" s="6"/>
      <c r="E191" s="6"/>
      <c r="F191" s="6">
        <v>16</v>
      </c>
      <c r="G191" s="6"/>
      <c r="H191" s="6"/>
      <c r="I191" s="6"/>
      <c r="J191" s="6"/>
      <c r="K191" s="7"/>
      <c r="L191" s="14"/>
      <c r="M191" s="15"/>
      <c r="N191" s="16"/>
      <c r="O191" s="17">
        <f>IF(F191=0,"",F191/E190)</f>
        <v>0.94117647058823528</v>
      </c>
      <c r="P191" s="18">
        <v>19</v>
      </c>
      <c r="Q191" s="19">
        <f t="shared" si="16"/>
        <v>0.95</v>
      </c>
      <c r="R191" s="19">
        <f t="shared" si="17"/>
        <v>5.0000000000000044E-2</v>
      </c>
    </row>
    <row r="192" spans="1:19" ht="15.75" customHeight="1" x14ac:dyDescent="0.25">
      <c r="A192" s="5">
        <v>2202</v>
      </c>
      <c r="B192" s="6"/>
      <c r="C192" s="6"/>
      <c r="D192" s="6"/>
      <c r="E192" s="6"/>
      <c r="F192" s="6"/>
      <c r="G192" s="6">
        <v>9</v>
      </c>
      <c r="H192" s="6"/>
      <c r="I192" s="6"/>
      <c r="J192" s="6"/>
      <c r="K192" s="7"/>
      <c r="L192" s="14"/>
      <c r="M192" s="15"/>
      <c r="N192" s="16"/>
      <c r="O192" s="17">
        <f>IF(G192=0,"",G192/F191)</f>
        <v>0.5625</v>
      </c>
      <c r="P192" s="18">
        <v>17</v>
      </c>
      <c r="Q192" s="19">
        <f t="shared" si="16"/>
        <v>0.89473684210526316</v>
      </c>
      <c r="R192" s="19">
        <f t="shared" si="17"/>
        <v>0.10526315789473684</v>
      </c>
    </row>
    <row r="193" spans="1:19" ht="15.75" customHeight="1" x14ac:dyDescent="0.25">
      <c r="A193" s="5">
        <v>2301</v>
      </c>
      <c r="B193" s="6"/>
      <c r="C193" s="6"/>
      <c r="D193" s="6"/>
      <c r="E193" s="6"/>
      <c r="F193" s="6"/>
      <c r="G193" s="6"/>
      <c r="H193" s="6">
        <v>9</v>
      </c>
      <c r="I193" s="6"/>
      <c r="J193" s="6"/>
      <c r="K193" s="7"/>
      <c r="L193" s="14"/>
      <c r="M193" s="15"/>
      <c r="N193" s="16"/>
      <c r="O193" s="17">
        <f>IF(H193=0,"",H193/G192)</f>
        <v>1</v>
      </c>
      <c r="P193" s="18">
        <v>12</v>
      </c>
      <c r="Q193" s="19">
        <f t="shared" si="16"/>
        <v>0.70588235294117652</v>
      </c>
      <c r="R193" s="19">
        <f t="shared" si="17"/>
        <v>0.29411764705882348</v>
      </c>
    </row>
    <row r="194" spans="1:19" ht="15.75" customHeight="1" x14ac:dyDescent="0.25">
      <c r="A194" s="5">
        <v>2302</v>
      </c>
      <c r="B194" s="6"/>
      <c r="C194" s="6"/>
      <c r="D194" s="6"/>
      <c r="E194" s="6"/>
      <c r="F194" s="6"/>
      <c r="G194" s="6"/>
      <c r="H194" s="6"/>
      <c r="I194" s="6">
        <v>6</v>
      </c>
      <c r="J194" s="6"/>
      <c r="K194" s="7"/>
      <c r="L194" s="14"/>
      <c r="M194" s="15"/>
      <c r="N194" s="16"/>
      <c r="O194" s="17">
        <f>IF(I194=0,"",I194/H193)</f>
        <v>0.66666666666666663</v>
      </c>
      <c r="P194" s="18">
        <v>11</v>
      </c>
      <c r="Q194" s="19">
        <f t="shared" si="16"/>
        <v>0.91666666666666663</v>
      </c>
      <c r="R194" s="19">
        <f t="shared" si="17"/>
        <v>8.333333333333337E-2</v>
      </c>
    </row>
    <row r="195" spans="1:19" ht="15.75" customHeight="1" x14ac:dyDescent="0.25">
      <c r="A195" s="5">
        <v>2401</v>
      </c>
      <c r="B195" s="6"/>
      <c r="C195" s="6"/>
      <c r="D195" s="6"/>
      <c r="E195" s="6"/>
      <c r="F195" s="6"/>
      <c r="G195" s="6"/>
      <c r="H195" s="6"/>
      <c r="I195" s="6"/>
      <c r="J195" s="6">
        <v>5</v>
      </c>
      <c r="K195" s="7">
        <v>4</v>
      </c>
      <c r="L195" s="14"/>
      <c r="M195" s="15"/>
      <c r="N195" s="16"/>
      <c r="O195" s="17">
        <f>IF(J195=0,"",J195/I194)</f>
        <v>0.83333333333333337</v>
      </c>
      <c r="P195" s="18">
        <v>8</v>
      </c>
      <c r="Q195" s="19">
        <f t="shared" si="16"/>
        <v>0.72727272727272729</v>
      </c>
      <c r="R195" s="19">
        <f t="shared" si="17"/>
        <v>0.27272727272727271</v>
      </c>
    </row>
    <row r="196" spans="1:19" ht="15.75" customHeight="1" x14ac:dyDescent="0.25">
      <c r="A196" s="5">
        <v>2402</v>
      </c>
      <c r="B196" s="6"/>
      <c r="C196" s="6"/>
      <c r="D196" s="6"/>
      <c r="E196" s="6"/>
      <c r="F196" s="6"/>
      <c r="G196" s="6"/>
      <c r="H196" s="6"/>
      <c r="I196" s="6"/>
      <c r="J196" s="6"/>
      <c r="K196" s="7"/>
      <c r="L196" s="14"/>
      <c r="M196" s="15"/>
      <c r="N196" s="21"/>
      <c r="O196" s="22"/>
      <c r="P196" s="23"/>
      <c r="Q196" s="24"/>
      <c r="R196" s="22"/>
    </row>
    <row r="197" spans="1:19" ht="15.75" customHeight="1" x14ac:dyDescent="0.25">
      <c r="A197" s="5">
        <v>2501</v>
      </c>
      <c r="B197" s="6"/>
      <c r="C197" s="6"/>
      <c r="D197" s="6"/>
      <c r="E197" s="6"/>
      <c r="F197" s="6"/>
      <c r="G197" s="6"/>
      <c r="H197" s="6"/>
      <c r="I197" s="6"/>
      <c r="J197" s="6"/>
      <c r="K197" s="7"/>
      <c r="L197" s="14"/>
      <c r="M197" s="15"/>
      <c r="N197" s="21"/>
      <c r="O197" s="25"/>
      <c r="P197" s="23"/>
      <c r="Q197" s="26"/>
      <c r="R197" s="25"/>
    </row>
    <row r="198" spans="1:19" ht="15.75" customHeight="1" x14ac:dyDescent="0.25">
      <c r="A198" s="5">
        <v>2502</v>
      </c>
      <c r="B198" s="6"/>
      <c r="C198" s="6"/>
      <c r="D198" s="6"/>
      <c r="E198" s="6"/>
      <c r="F198" s="6"/>
      <c r="G198" s="6"/>
      <c r="H198" s="6"/>
      <c r="I198" s="6"/>
      <c r="J198" s="6"/>
      <c r="K198" s="7"/>
      <c r="L198" s="14"/>
      <c r="M198" s="15"/>
      <c r="N198" s="21"/>
      <c r="O198" s="25"/>
      <c r="P198" s="23"/>
      <c r="Q198" s="26"/>
      <c r="R198" s="25"/>
    </row>
    <row r="199" spans="1:19" ht="15.75" customHeight="1" x14ac:dyDescent="0.25">
      <c r="A199" s="5">
        <v>2601</v>
      </c>
      <c r="B199" s="6"/>
      <c r="C199" s="6"/>
      <c r="D199" s="6"/>
      <c r="E199" s="6"/>
      <c r="F199" s="6"/>
      <c r="G199" s="6"/>
      <c r="H199" s="6"/>
      <c r="I199" s="6"/>
      <c r="J199" s="6"/>
      <c r="K199" s="7"/>
      <c r="L199" s="14"/>
      <c r="M199" s="15"/>
      <c r="N199" s="21"/>
      <c r="O199" s="15"/>
      <c r="P199" s="21"/>
      <c r="Q199" s="27"/>
      <c r="R199" s="25"/>
    </row>
    <row r="200" spans="1:19" ht="15.75" customHeight="1" x14ac:dyDescent="0.25">
      <c r="A200" s="5">
        <v>2602</v>
      </c>
      <c r="B200" s="6"/>
      <c r="C200" s="6"/>
      <c r="D200" s="6"/>
      <c r="E200" s="6"/>
      <c r="F200" s="6"/>
      <c r="G200" s="6"/>
      <c r="H200" s="6"/>
      <c r="I200" s="6"/>
      <c r="J200" s="6"/>
      <c r="K200" s="7"/>
      <c r="L200" s="14"/>
      <c r="M200" s="15"/>
      <c r="N200" s="21"/>
      <c r="O200" s="28" t="s">
        <v>21</v>
      </c>
      <c r="P200" s="29"/>
      <c r="Q200" s="30">
        <f>IF(SUM(K189:K196)=0,"",SUM(K189:K196))</f>
        <v>4</v>
      </c>
      <c r="R200" s="31" t="s">
        <v>4</v>
      </c>
    </row>
    <row r="201" spans="1:19" ht="15.75" customHeight="1" x14ac:dyDescent="0.25">
      <c r="A201" s="5">
        <v>2701</v>
      </c>
      <c r="B201" s="6"/>
      <c r="C201" s="6"/>
      <c r="D201" s="6"/>
      <c r="E201" s="6"/>
      <c r="F201" s="6"/>
      <c r="G201" s="6"/>
      <c r="H201" s="6"/>
      <c r="I201" s="6"/>
      <c r="J201" s="6"/>
      <c r="K201" s="7"/>
      <c r="L201" s="14"/>
      <c r="M201" s="15"/>
      <c r="N201" s="21"/>
      <c r="O201" s="32" t="s">
        <v>22</v>
      </c>
      <c r="P201" s="33" t="str">
        <f>IF(P200/B187=0,"",P200/B187)</f>
        <v/>
      </c>
      <c r="Q201" s="34" t="str">
        <f>IF(P200/Q200=0,"",P200/Q200)</f>
        <v/>
      </c>
      <c r="R201" s="35" t="s">
        <v>23</v>
      </c>
    </row>
    <row r="202" spans="1:19" ht="15.75" customHeight="1" x14ac:dyDescent="0.25">
      <c r="A202" s="5">
        <v>2702</v>
      </c>
      <c r="B202" s="6"/>
      <c r="C202" s="6"/>
      <c r="D202" s="6"/>
      <c r="E202" s="6"/>
      <c r="F202" s="6"/>
      <c r="G202" s="6"/>
      <c r="H202" s="6"/>
      <c r="I202" s="6"/>
      <c r="J202" s="6"/>
      <c r="K202" s="7"/>
      <c r="L202" s="36"/>
      <c r="M202" s="37"/>
      <c r="N202" s="38"/>
      <c r="O202" s="39"/>
      <c r="P202" s="40"/>
      <c r="Q202" s="40"/>
      <c r="R202" s="41"/>
    </row>
    <row r="203" spans="1:19" ht="18" customHeight="1" x14ac:dyDescent="0.25">
      <c r="A203" s="42"/>
      <c r="B203" s="4"/>
      <c r="C203" s="4"/>
      <c r="D203" s="101" t="s">
        <v>24</v>
      </c>
      <c r="E203" s="95"/>
      <c r="F203" s="95"/>
      <c r="G203" s="95"/>
      <c r="H203" s="95"/>
      <c r="I203" s="95"/>
      <c r="J203" s="102"/>
      <c r="K203" s="43">
        <f>SUM(K190:K199)</f>
        <v>4</v>
      </c>
      <c r="L203" s="44">
        <f>IF(K195=0,"",K195/B187)</f>
        <v>0.13793103448275862</v>
      </c>
      <c r="M203" s="44">
        <f>IF(K203=0,"",K203/B187)</f>
        <v>0.13793103448275862</v>
      </c>
      <c r="N203" s="45">
        <f>IF(K195=0,"0%",M203-L203)</f>
        <v>0</v>
      </c>
      <c r="O203" s="3"/>
      <c r="P203" s="4"/>
      <c r="Q203" s="46"/>
      <c r="R203" s="3"/>
    </row>
    <row r="204" spans="1:19" ht="15.75" customHeight="1" x14ac:dyDescent="0.25"/>
    <row r="205" spans="1:19" ht="15.75" customHeight="1" x14ac:dyDescent="0.25"/>
    <row r="206" spans="1:19" ht="26.25" customHeight="1" x14ac:dyDescent="0.4">
      <c r="B206" s="1" t="s">
        <v>0</v>
      </c>
      <c r="C206" s="1"/>
      <c r="D206" s="1"/>
      <c r="E206" s="1"/>
      <c r="F206" s="1"/>
      <c r="G206" s="1"/>
      <c r="H206" s="1"/>
      <c r="I206" s="1"/>
      <c r="K206" s="2"/>
      <c r="L206" s="2" t="s">
        <v>38</v>
      </c>
      <c r="M206" s="3"/>
      <c r="N206" s="3"/>
      <c r="O206" s="4"/>
      <c r="P206" s="3"/>
      <c r="Q206" s="4"/>
      <c r="R206" s="4"/>
      <c r="S206" s="4"/>
    </row>
    <row r="207" spans="1:19" ht="20.25" customHeight="1" x14ac:dyDescent="0.25">
      <c r="A207" s="93" t="s">
        <v>2</v>
      </c>
      <c r="B207" s="94" t="s">
        <v>3</v>
      </c>
      <c r="C207" s="95"/>
      <c r="D207" s="95"/>
      <c r="E207" s="95"/>
      <c r="F207" s="95"/>
      <c r="G207" s="95"/>
      <c r="H207" s="95"/>
      <c r="I207" s="95"/>
      <c r="J207" s="95"/>
      <c r="K207" s="96" t="s">
        <v>4</v>
      </c>
      <c r="L207" s="92" t="s">
        <v>5</v>
      </c>
      <c r="M207" s="92" t="s">
        <v>6</v>
      </c>
      <c r="N207" s="98" t="s">
        <v>7</v>
      </c>
      <c r="O207" s="92" t="s">
        <v>8</v>
      </c>
      <c r="P207" s="90" t="s">
        <v>9</v>
      </c>
      <c r="Q207" s="90" t="s">
        <v>10</v>
      </c>
      <c r="R207" s="92" t="s">
        <v>11</v>
      </c>
    </row>
    <row r="208" spans="1:19" ht="15.75" customHeight="1" x14ac:dyDescent="0.25">
      <c r="A208" s="91"/>
      <c r="B208" s="5" t="s">
        <v>12</v>
      </c>
      <c r="C208" s="5" t="s">
        <v>13</v>
      </c>
      <c r="D208" s="5" t="s">
        <v>14</v>
      </c>
      <c r="E208" s="5" t="s">
        <v>15</v>
      </c>
      <c r="F208" s="5" t="s">
        <v>16</v>
      </c>
      <c r="G208" s="5" t="s">
        <v>17</v>
      </c>
      <c r="H208" s="5" t="s">
        <v>18</v>
      </c>
      <c r="I208" s="5" t="s">
        <v>19</v>
      </c>
      <c r="J208" s="5" t="s">
        <v>20</v>
      </c>
      <c r="K208" s="97"/>
      <c r="L208" s="91"/>
      <c r="M208" s="91"/>
      <c r="N208" s="91"/>
      <c r="O208" s="91"/>
      <c r="P208" s="91"/>
      <c r="Q208" s="91"/>
      <c r="R208" s="91"/>
    </row>
    <row r="209" spans="1:19" ht="15.75" customHeight="1" x14ac:dyDescent="0.25">
      <c r="A209" s="5">
        <v>2002</v>
      </c>
      <c r="B209" s="6">
        <v>31</v>
      </c>
      <c r="C209" s="6"/>
      <c r="D209" s="6"/>
      <c r="E209" s="6"/>
      <c r="F209" s="6"/>
      <c r="G209" s="6"/>
      <c r="H209" s="6"/>
      <c r="I209" s="6"/>
      <c r="J209" s="6"/>
      <c r="K209" s="7"/>
      <c r="L209" s="8"/>
      <c r="M209" s="9"/>
      <c r="N209" s="10"/>
      <c r="O209" s="11"/>
      <c r="P209" s="12">
        <f>B209</f>
        <v>31</v>
      </c>
      <c r="Q209" s="13"/>
      <c r="R209" s="11"/>
    </row>
    <row r="210" spans="1:19" ht="15.75" customHeight="1" x14ac:dyDescent="0.25">
      <c r="A210" s="5">
        <v>2101</v>
      </c>
      <c r="B210" s="6"/>
      <c r="C210" s="6">
        <v>28</v>
      </c>
      <c r="D210" s="6"/>
      <c r="E210" s="6"/>
      <c r="F210" s="6"/>
      <c r="G210" s="6"/>
      <c r="H210" s="6"/>
      <c r="I210" s="6"/>
      <c r="J210" s="6"/>
      <c r="K210" s="7"/>
      <c r="L210" s="14"/>
      <c r="M210" s="15"/>
      <c r="N210" s="16"/>
      <c r="O210" s="17">
        <f>IF(C210=0,"",C210/B209)</f>
        <v>0.90322580645161288</v>
      </c>
      <c r="P210" s="18">
        <v>28</v>
      </c>
      <c r="Q210" s="19">
        <f t="shared" ref="Q210:Q217" si="18">IF(P210=0,"",P210/P209)</f>
        <v>0.90322580645161288</v>
      </c>
      <c r="R210" s="19">
        <f t="shared" ref="R210:R217" si="19">IF(P210=0,"",100%-Q210)</f>
        <v>9.6774193548387122E-2</v>
      </c>
    </row>
    <row r="211" spans="1:19" ht="15.75" customHeight="1" x14ac:dyDescent="0.25">
      <c r="A211" s="5">
        <v>2102</v>
      </c>
      <c r="B211" s="6"/>
      <c r="C211" s="6"/>
      <c r="D211" s="6">
        <v>26</v>
      </c>
      <c r="E211" s="6"/>
      <c r="F211" s="6"/>
      <c r="G211" s="6"/>
      <c r="H211" s="6"/>
      <c r="I211" s="6"/>
      <c r="J211" s="6"/>
      <c r="K211" s="7"/>
      <c r="L211" s="14"/>
      <c r="M211" s="15"/>
      <c r="N211" s="16"/>
      <c r="O211" s="17">
        <f>IF(D211=0,"",D211/C210)</f>
        <v>0.9285714285714286</v>
      </c>
      <c r="P211" s="18">
        <v>26</v>
      </c>
      <c r="Q211" s="19">
        <f t="shared" si="18"/>
        <v>0.9285714285714286</v>
      </c>
      <c r="R211" s="19">
        <f t="shared" si="19"/>
        <v>7.1428571428571397E-2</v>
      </c>
      <c r="S211" s="20">
        <f>P211/P209</f>
        <v>0.83870967741935487</v>
      </c>
    </row>
    <row r="212" spans="1:19" ht="15.75" customHeight="1" x14ac:dyDescent="0.25">
      <c r="A212" s="5">
        <v>2201</v>
      </c>
      <c r="B212" s="6"/>
      <c r="C212" s="6"/>
      <c r="D212" s="6"/>
      <c r="E212" s="6">
        <v>24</v>
      </c>
      <c r="F212" s="6"/>
      <c r="G212" s="6"/>
      <c r="H212" s="6"/>
      <c r="I212" s="6"/>
      <c r="J212" s="6"/>
      <c r="K212" s="7"/>
      <c r="L212" s="14"/>
      <c r="M212" s="15"/>
      <c r="N212" s="16"/>
      <c r="O212" s="17">
        <f>IF(E212=0,"",E212/D211)</f>
        <v>0.92307692307692313</v>
      </c>
      <c r="P212" s="18">
        <v>24</v>
      </c>
      <c r="Q212" s="19">
        <f t="shared" si="18"/>
        <v>0.92307692307692313</v>
      </c>
      <c r="R212" s="19">
        <f t="shared" si="19"/>
        <v>7.6923076923076872E-2</v>
      </c>
    </row>
    <row r="213" spans="1:19" ht="15.75" customHeight="1" x14ac:dyDescent="0.25">
      <c r="A213" s="5">
        <v>2202</v>
      </c>
      <c r="B213" s="6"/>
      <c r="C213" s="6"/>
      <c r="D213" s="6"/>
      <c r="E213" s="6"/>
      <c r="F213" s="6">
        <v>20</v>
      </c>
      <c r="G213" s="6"/>
      <c r="H213" s="6"/>
      <c r="I213" s="6"/>
      <c r="J213" s="6"/>
      <c r="K213" s="7"/>
      <c r="L213" s="14"/>
      <c r="M213" s="15"/>
      <c r="N213" s="16"/>
      <c r="O213" s="17">
        <f>IF(F213=0,"",F213/E212)</f>
        <v>0.83333333333333337</v>
      </c>
      <c r="P213" s="18">
        <v>23</v>
      </c>
      <c r="Q213" s="19">
        <f t="shared" si="18"/>
        <v>0.95833333333333337</v>
      </c>
      <c r="R213" s="19">
        <f t="shared" si="19"/>
        <v>4.166666666666663E-2</v>
      </c>
    </row>
    <row r="214" spans="1:19" ht="15.75" customHeight="1" x14ac:dyDescent="0.25">
      <c r="A214" s="5">
        <v>2301</v>
      </c>
      <c r="B214" s="6"/>
      <c r="C214" s="6"/>
      <c r="D214" s="6"/>
      <c r="E214" s="6"/>
      <c r="F214" s="6"/>
      <c r="G214" s="6">
        <v>19</v>
      </c>
      <c r="H214" s="6"/>
      <c r="I214" s="6"/>
      <c r="J214" s="6"/>
      <c r="K214" s="7"/>
      <c r="L214" s="14"/>
      <c r="M214" s="15"/>
      <c r="N214" s="16"/>
      <c r="O214" s="17">
        <f>IF(G214=0,"",G214/F213)</f>
        <v>0.95</v>
      </c>
      <c r="P214" s="18">
        <v>23</v>
      </c>
      <c r="Q214" s="19">
        <f t="shared" si="18"/>
        <v>1</v>
      </c>
      <c r="R214" s="19">
        <f t="shared" si="19"/>
        <v>0</v>
      </c>
    </row>
    <row r="215" spans="1:19" ht="15.75" customHeight="1" x14ac:dyDescent="0.25">
      <c r="A215" s="5">
        <v>2302</v>
      </c>
      <c r="B215" s="6"/>
      <c r="C215" s="6"/>
      <c r="D215" s="6"/>
      <c r="E215" s="6"/>
      <c r="F215" s="6"/>
      <c r="G215" s="6"/>
      <c r="H215" s="6">
        <v>17</v>
      </c>
      <c r="I215" s="6"/>
      <c r="J215" s="6"/>
      <c r="K215" s="7"/>
      <c r="L215" s="14"/>
      <c r="M215" s="15"/>
      <c r="N215" s="16"/>
      <c r="O215" s="17">
        <f>IF(H215=0,"",H215/G214)</f>
        <v>0.89473684210526316</v>
      </c>
      <c r="P215" s="18">
        <v>21</v>
      </c>
      <c r="Q215" s="19">
        <f t="shared" si="18"/>
        <v>0.91304347826086951</v>
      </c>
      <c r="R215" s="19">
        <f t="shared" si="19"/>
        <v>8.6956521739130488E-2</v>
      </c>
    </row>
    <row r="216" spans="1:19" ht="15.75" customHeight="1" x14ac:dyDescent="0.25">
      <c r="A216" s="5">
        <v>2401</v>
      </c>
      <c r="B216" s="6"/>
      <c r="C216" s="6"/>
      <c r="D216" s="6"/>
      <c r="E216" s="6"/>
      <c r="F216" s="6"/>
      <c r="G216" s="6"/>
      <c r="H216" s="6"/>
      <c r="I216" s="6">
        <v>13</v>
      </c>
      <c r="J216" s="6"/>
      <c r="K216" s="7"/>
      <c r="L216" s="14"/>
      <c r="M216" s="15"/>
      <c r="N216" s="16"/>
      <c r="O216" s="17">
        <f>IF(I216=0,"",I216/H215)</f>
        <v>0.76470588235294112</v>
      </c>
      <c r="P216" s="18">
        <v>21</v>
      </c>
      <c r="Q216" s="19">
        <f t="shared" si="18"/>
        <v>1</v>
      </c>
      <c r="R216" s="19">
        <f t="shared" si="19"/>
        <v>0</v>
      </c>
    </row>
    <row r="217" spans="1:19" ht="15.75" customHeight="1" x14ac:dyDescent="0.25">
      <c r="A217" s="5">
        <v>2402</v>
      </c>
      <c r="B217" s="6"/>
      <c r="C217" s="6"/>
      <c r="D217" s="6"/>
      <c r="E217" s="6"/>
      <c r="F217" s="6"/>
      <c r="G217" s="6"/>
      <c r="H217" s="6"/>
      <c r="I217" s="6"/>
      <c r="J217" s="6"/>
      <c r="K217" s="7"/>
      <c r="L217" s="14"/>
      <c r="M217" s="15"/>
      <c r="N217" s="16"/>
      <c r="O217" s="17" t="str">
        <f>IF(J217=0,"",J217/I216)</f>
        <v/>
      </c>
      <c r="P217" s="18"/>
      <c r="Q217" s="19" t="str">
        <f t="shared" si="18"/>
        <v/>
      </c>
      <c r="R217" s="19" t="str">
        <f t="shared" si="19"/>
        <v/>
      </c>
    </row>
    <row r="218" spans="1:19" ht="15.75" customHeight="1" x14ac:dyDescent="0.25">
      <c r="A218" s="5">
        <v>2501</v>
      </c>
      <c r="B218" s="6"/>
      <c r="C218" s="6"/>
      <c r="D218" s="6"/>
      <c r="E218" s="6"/>
      <c r="F218" s="6"/>
      <c r="G218" s="6"/>
      <c r="H218" s="6"/>
      <c r="I218" s="6"/>
      <c r="J218" s="6"/>
      <c r="K218" s="7"/>
      <c r="L218" s="14"/>
      <c r="M218" s="15"/>
      <c r="N218" s="21"/>
      <c r="O218" s="22"/>
      <c r="P218" s="23"/>
      <c r="Q218" s="24"/>
      <c r="R218" s="22"/>
    </row>
    <row r="219" spans="1:19" ht="15.75" customHeight="1" x14ac:dyDescent="0.25">
      <c r="A219" s="5">
        <v>2502</v>
      </c>
      <c r="B219" s="6"/>
      <c r="C219" s="6"/>
      <c r="D219" s="6"/>
      <c r="E219" s="6"/>
      <c r="F219" s="6"/>
      <c r="G219" s="6"/>
      <c r="H219" s="6"/>
      <c r="I219" s="6"/>
      <c r="J219" s="6"/>
      <c r="K219" s="7"/>
      <c r="L219" s="14"/>
      <c r="M219" s="15"/>
      <c r="N219" s="21"/>
      <c r="O219" s="25"/>
      <c r="P219" s="23"/>
      <c r="Q219" s="26"/>
      <c r="R219" s="25"/>
    </row>
    <row r="220" spans="1:19" ht="15.75" customHeight="1" x14ac:dyDescent="0.25">
      <c r="A220" s="5">
        <v>2601</v>
      </c>
      <c r="B220" s="6"/>
      <c r="C220" s="6"/>
      <c r="D220" s="6"/>
      <c r="E220" s="6"/>
      <c r="F220" s="6"/>
      <c r="G220" s="6"/>
      <c r="H220" s="6"/>
      <c r="I220" s="6"/>
      <c r="J220" s="6"/>
      <c r="K220" s="7"/>
      <c r="L220" s="14"/>
      <c r="M220" s="15"/>
      <c r="N220" s="21"/>
      <c r="O220" s="25"/>
      <c r="P220" s="23"/>
      <c r="Q220" s="26"/>
      <c r="R220" s="25"/>
    </row>
    <row r="221" spans="1:19" ht="15.75" customHeight="1" x14ac:dyDescent="0.25">
      <c r="A221" s="5">
        <v>2602</v>
      </c>
      <c r="B221" s="6"/>
      <c r="C221" s="6"/>
      <c r="D221" s="6"/>
      <c r="E221" s="6"/>
      <c r="F221" s="6"/>
      <c r="G221" s="6"/>
      <c r="H221" s="6"/>
      <c r="I221" s="6"/>
      <c r="J221" s="6"/>
      <c r="K221" s="7"/>
      <c r="L221" s="14"/>
      <c r="M221" s="15"/>
      <c r="N221" s="21"/>
      <c r="O221" s="15"/>
      <c r="P221" s="21"/>
      <c r="Q221" s="27"/>
      <c r="R221" s="25"/>
    </row>
    <row r="222" spans="1:19" ht="15.75" customHeight="1" x14ac:dyDescent="0.25">
      <c r="A222" s="5">
        <v>2701</v>
      </c>
      <c r="B222" s="6"/>
      <c r="C222" s="6"/>
      <c r="D222" s="6"/>
      <c r="E222" s="6"/>
      <c r="F222" s="6"/>
      <c r="G222" s="6"/>
      <c r="H222" s="6"/>
      <c r="I222" s="6"/>
      <c r="J222" s="6"/>
      <c r="K222" s="7"/>
      <c r="L222" s="14"/>
      <c r="M222" s="15"/>
      <c r="N222" s="21"/>
      <c r="O222" s="28" t="s">
        <v>21</v>
      </c>
      <c r="P222" s="29"/>
      <c r="Q222" s="30" t="str">
        <f>IF(SUM(K211:K218)=0,"",SUM(K211:K218))</f>
        <v/>
      </c>
      <c r="R222" s="31" t="s">
        <v>4</v>
      </c>
    </row>
    <row r="223" spans="1:19" ht="15.75" customHeight="1" x14ac:dyDescent="0.25">
      <c r="A223" s="5">
        <v>2702</v>
      </c>
      <c r="B223" s="6"/>
      <c r="C223" s="6"/>
      <c r="D223" s="6"/>
      <c r="E223" s="6"/>
      <c r="F223" s="6"/>
      <c r="G223" s="6"/>
      <c r="H223" s="6"/>
      <c r="I223" s="6"/>
      <c r="J223" s="6"/>
      <c r="K223" s="7"/>
      <c r="L223" s="14"/>
      <c r="M223" s="15"/>
      <c r="N223" s="21"/>
      <c r="O223" s="32" t="s">
        <v>22</v>
      </c>
      <c r="P223" s="33" t="str">
        <f>IF(P222/B209=0,"",P222/B209)</f>
        <v/>
      </c>
      <c r="Q223" s="34" t="e">
        <f>IF(P222/Q222=0,"",P222/Q222)</f>
        <v>#VALUE!</v>
      </c>
      <c r="R223" s="35" t="s">
        <v>23</v>
      </c>
    </row>
    <row r="224" spans="1:19" ht="15.75" customHeight="1" x14ac:dyDescent="0.25">
      <c r="A224" s="5">
        <v>2801</v>
      </c>
      <c r="B224" s="6"/>
      <c r="C224" s="6"/>
      <c r="D224" s="6"/>
      <c r="E224" s="6"/>
      <c r="F224" s="6"/>
      <c r="G224" s="6"/>
      <c r="H224" s="6"/>
      <c r="I224" s="6"/>
      <c r="J224" s="6"/>
      <c r="K224" s="7"/>
      <c r="L224" s="36"/>
      <c r="M224" s="37"/>
      <c r="N224" s="38"/>
      <c r="O224" s="39"/>
      <c r="P224" s="40"/>
      <c r="Q224" s="40"/>
      <c r="R224" s="41"/>
    </row>
    <row r="225" spans="1:19" ht="18" customHeight="1" x14ac:dyDescent="0.25">
      <c r="A225" s="42"/>
      <c r="B225" s="4"/>
      <c r="C225" s="4"/>
      <c r="D225" s="101" t="s">
        <v>24</v>
      </c>
      <c r="E225" s="95"/>
      <c r="F225" s="95"/>
      <c r="G225" s="95"/>
      <c r="H225" s="95"/>
      <c r="I225" s="95"/>
      <c r="J225" s="102"/>
      <c r="K225" s="43">
        <f>SUM(K212:K221)</f>
        <v>0</v>
      </c>
      <c r="L225" s="44" t="str">
        <f>IF(K217=0,"",K217/B209)</f>
        <v/>
      </c>
      <c r="M225" s="44" t="str">
        <f>IF(K225=0,"",K225/B209)</f>
        <v/>
      </c>
      <c r="N225" s="45" t="str">
        <f>IF(K217=0,"0%",M225-L225)</f>
        <v>0%</v>
      </c>
      <c r="O225" s="3"/>
      <c r="P225" s="4"/>
      <c r="Q225" s="46"/>
      <c r="R225" s="3"/>
    </row>
    <row r="226" spans="1:19" ht="15.75" customHeight="1" x14ac:dyDescent="0.25"/>
    <row r="227" spans="1:19" ht="15.75" customHeight="1" x14ac:dyDescent="0.25"/>
    <row r="228" spans="1:19" ht="26.25" customHeight="1" x14ac:dyDescent="0.4">
      <c r="B228" s="1" t="s">
        <v>0</v>
      </c>
      <c r="C228" s="1"/>
      <c r="D228" s="1"/>
      <c r="E228" s="1"/>
      <c r="F228" s="1"/>
      <c r="G228" s="1"/>
      <c r="H228" s="1"/>
      <c r="I228" s="1"/>
      <c r="K228" s="2"/>
      <c r="L228" s="2" t="s">
        <v>39</v>
      </c>
      <c r="M228" s="3"/>
      <c r="N228" s="3"/>
      <c r="O228" s="4"/>
      <c r="P228" s="3"/>
      <c r="Q228" s="4"/>
      <c r="R228" s="4"/>
      <c r="S228" s="4"/>
    </row>
    <row r="229" spans="1:19" ht="20.25" customHeight="1" x14ac:dyDescent="0.25">
      <c r="A229" s="93" t="s">
        <v>2</v>
      </c>
      <c r="B229" s="94" t="s">
        <v>3</v>
      </c>
      <c r="C229" s="95"/>
      <c r="D229" s="95"/>
      <c r="E229" s="95"/>
      <c r="F229" s="95"/>
      <c r="G229" s="95"/>
      <c r="H229" s="95"/>
      <c r="I229" s="95"/>
      <c r="J229" s="95"/>
      <c r="K229" s="96" t="s">
        <v>4</v>
      </c>
      <c r="L229" s="92" t="s">
        <v>5</v>
      </c>
      <c r="M229" s="92" t="s">
        <v>6</v>
      </c>
      <c r="N229" s="98" t="s">
        <v>7</v>
      </c>
      <c r="O229" s="92" t="s">
        <v>8</v>
      </c>
      <c r="P229" s="90" t="s">
        <v>9</v>
      </c>
      <c r="Q229" s="90" t="s">
        <v>10</v>
      </c>
      <c r="R229" s="92" t="s">
        <v>11</v>
      </c>
    </row>
    <row r="230" spans="1:19" ht="15.75" customHeight="1" x14ac:dyDescent="0.25">
      <c r="A230" s="91"/>
      <c r="B230" s="5" t="s">
        <v>12</v>
      </c>
      <c r="C230" s="5" t="s">
        <v>13</v>
      </c>
      <c r="D230" s="5" t="s">
        <v>14</v>
      </c>
      <c r="E230" s="5" t="s">
        <v>15</v>
      </c>
      <c r="F230" s="5" t="s">
        <v>16</v>
      </c>
      <c r="G230" s="5" t="s">
        <v>17</v>
      </c>
      <c r="H230" s="5" t="s">
        <v>18</v>
      </c>
      <c r="I230" s="5" t="s">
        <v>19</v>
      </c>
      <c r="J230" s="5" t="s">
        <v>20</v>
      </c>
      <c r="K230" s="97"/>
      <c r="L230" s="91"/>
      <c r="M230" s="91"/>
      <c r="N230" s="91"/>
      <c r="O230" s="91"/>
      <c r="P230" s="91"/>
      <c r="Q230" s="91"/>
      <c r="R230" s="91"/>
    </row>
    <row r="231" spans="1:19" ht="15.75" customHeight="1" x14ac:dyDescent="0.25">
      <c r="A231" s="5">
        <v>2101</v>
      </c>
      <c r="B231" s="6">
        <v>34</v>
      </c>
      <c r="C231" s="6"/>
      <c r="D231" s="6"/>
      <c r="E231" s="6"/>
      <c r="F231" s="6"/>
      <c r="G231" s="6"/>
      <c r="H231" s="6"/>
      <c r="I231" s="6"/>
      <c r="J231" s="6"/>
      <c r="K231" s="7"/>
      <c r="L231" s="8"/>
      <c r="M231" s="9"/>
      <c r="N231" s="10"/>
      <c r="O231" s="11"/>
      <c r="P231" s="12">
        <f>B231</f>
        <v>34</v>
      </c>
      <c r="Q231" s="13"/>
      <c r="R231" s="11"/>
    </row>
    <row r="232" spans="1:19" ht="15.75" customHeight="1" x14ac:dyDescent="0.25">
      <c r="A232" s="5">
        <v>2102</v>
      </c>
      <c r="B232" s="6"/>
      <c r="C232" s="6">
        <v>25</v>
      </c>
      <c r="D232" s="6"/>
      <c r="E232" s="6"/>
      <c r="F232" s="6"/>
      <c r="G232" s="6"/>
      <c r="H232" s="6"/>
      <c r="I232" s="6"/>
      <c r="J232" s="6"/>
      <c r="K232" s="7"/>
      <c r="L232" s="14"/>
      <c r="M232" s="15"/>
      <c r="N232" s="16"/>
      <c r="O232" s="17">
        <f>IF(C232=0,"",C232/B231)</f>
        <v>0.73529411764705888</v>
      </c>
      <c r="P232" s="18">
        <v>25</v>
      </c>
      <c r="Q232" s="19">
        <f t="shared" ref="Q232:Q239" si="20">IF(P232=0,"",P232/P231)</f>
        <v>0.73529411764705888</v>
      </c>
      <c r="R232" s="19">
        <f t="shared" ref="R232:R239" si="21">IF(P232=0,"",100%-Q232)</f>
        <v>0.26470588235294112</v>
      </c>
    </row>
    <row r="233" spans="1:19" ht="15.75" customHeight="1" x14ac:dyDescent="0.25">
      <c r="A233" s="5">
        <v>2201</v>
      </c>
      <c r="B233" s="6"/>
      <c r="C233" s="6"/>
      <c r="D233" s="6">
        <v>24</v>
      </c>
      <c r="E233" s="6"/>
      <c r="F233" s="6"/>
      <c r="G233" s="6"/>
      <c r="H233" s="6"/>
      <c r="I233" s="6"/>
      <c r="J233" s="6"/>
      <c r="K233" s="7"/>
      <c r="L233" s="14"/>
      <c r="M233" s="15"/>
      <c r="N233" s="16"/>
      <c r="O233" s="17">
        <f>IF(D233=0,"",D233/C232)</f>
        <v>0.96</v>
      </c>
      <c r="P233" s="18">
        <v>24</v>
      </c>
      <c r="Q233" s="19">
        <f t="shared" si="20"/>
        <v>0.96</v>
      </c>
      <c r="R233" s="19">
        <f t="shared" si="21"/>
        <v>4.0000000000000036E-2</v>
      </c>
      <c r="S233" s="20">
        <f>P233/P231</f>
        <v>0.70588235294117652</v>
      </c>
    </row>
    <row r="234" spans="1:19" ht="15.75" customHeight="1" x14ac:dyDescent="0.25">
      <c r="A234" s="5">
        <v>2202</v>
      </c>
      <c r="B234" s="6"/>
      <c r="C234" s="6"/>
      <c r="D234" s="6"/>
      <c r="E234" s="6">
        <v>23</v>
      </c>
      <c r="F234" s="6"/>
      <c r="G234" s="6"/>
      <c r="H234" s="6"/>
      <c r="I234" s="6"/>
      <c r="J234" s="6"/>
      <c r="K234" s="7"/>
      <c r="L234" s="14"/>
      <c r="M234" s="15"/>
      <c r="N234" s="16"/>
      <c r="O234" s="17">
        <f>IF(E234=0,"",E234/D233)</f>
        <v>0.95833333333333337</v>
      </c>
      <c r="P234" s="18">
        <v>24</v>
      </c>
      <c r="Q234" s="19">
        <f t="shared" si="20"/>
        <v>1</v>
      </c>
      <c r="R234" s="19">
        <f t="shared" si="21"/>
        <v>0</v>
      </c>
    </row>
    <row r="235" spans="1:19" ht="15.75" customHeight="1" x14ac:dyDescent="0.25">
      <c r="A235" s="5">
        <v>2301</v>
      </c>
      <c r="B235" s="6"/>
      <c r="C235" s="6"/>
      <c r="D235" s="6"/>
      <c r="E235" s="6"/>
      <c r="F235" s="6">
        <v>22</v>
      </c>
      <c r="G235" s="6"/>
      <c r="H235" s="6"/>
      <c r="I235" s="6"/>
      <c r="J235" s="6"/>
      <c r="K235" s="7"/>
      <c r="L235" s="14"/>
      <c r="M235" s="15"/>
      <c r="N235" s="16"/>
      <c r="O235" s="17">
        <f>IF(F235=0,"",F235/E234)</f>
        <v>0.95652173913043481</v>
      </c>
      <c r="P235" s="18">
        <v>23</v>
      </c>
      <c r="Q235" s="19">
        <f t="shared" si="20"/>
        <v>0.95833333333333337</v>
      </c>
      <c r="R235" s="19">
        <f t="shared" si="21"/>
        <v>4.166666666666663E-2</v>
      </c>
    </row>
    <row r="236" spans="1:19" ht="15.75" customHeight="1" x14ac:dyDescent="0.25">
      <c r="A236" s="5">
        <v>2302</v>
      </c>
      <c r="B236" s="6"/>
      <c r="C236" s="6"/>
      <c r="D236" s="6"/>
      <c r="E236" s="6"/>
      <c r="F236" s="6"/>
      <c r="G236" s="6">
        <v>17</v>
      </c>
      <c r="H236" s="6"/>
      <c r="I236" s="6"/>
      <c r="J236" s="6"/>
      <c r="K236" s="7"/>
      <c r="L236" s="14"/>
      <c r="M236" s="15"/>
      <c r="N236" s="16"/>
      <c r="O236" s="17">
        <f>IF(G236=0,"",G236/F235)</f>
        <v>0.77272727272727271</v>
      </c>
      <c r="P236" s="18">
        <v>22</v>
      </c>
      <c r="Q236" s="19">
        <f t="shared" si="20"/>
        <v>0.95652173913043481</v>
      </c>
      <c r="R236" s="19">
        <f t="shared" si="21"/>
        <v>4.3478260869565188E-2</v>
      </c>
    </row>
    <row r="237" spans="1:19" ht="15.75" customHeight="1" x14ac:dyDescent="0.25">
      <c r="A237" s="5">
        <v>2401</v>
      </c>
      <c r="B237" s="6"/>
      <c r="C237" s="6"/>
      <c r="D237" s="6"/>
      <c r="E237" s="6"/>
      <c r="F237" s="6"/>
      <c r="G237" s="6"/>
      <c r="H237" s="6">
        <v>12</v>
      </c>
      <c r="I237" s="6"/>
      <c r="J237" s="6"/>
      <c r="K237" s="7"/>
      <c r="L237" s="14"/>
      <c r="M237" s="15"/>
      <c r="N237" s="16"/>
      <c r="O237" s="17">
        <f>IF(H237=0,"",H237/G236)</f>
        <v>0.70588235294117652</v>
      </c>
      <c r="P237" s="18">
        <v>19</v>
      </c>
      <c r="Q237" s="19">
        <f t="shared" si="20"/>
        <v>0.86363636363636365</v>
      </c>
      <c r="R237" s="19">
        <f t="shared" si="21"/>
        <v>0.13636363636363635</v>
      </c>
    </row>
    <row r="238" spans="1:19" ht="15.75" customHeight="1" x14ac:dyDescent="0.25">
      <c r="A238" s="5">
        <v>2402</v>
      </c>
      <c r="B238" s="6"/>
      <c r="C238" s="6"/>
      <c r="D238" s="6"/>
      <c r="E238" s="6"/>
      <c r="F238" s="6"/>
      <c r="G238" s="6"/>
      <c r="H238" s="6"/>
      <c r="I238" s="6"/>
      <c r="J238" s="6"/>
      <c r="K238" s="7"/>
      <c r="L238" s="14"/>
      <c r="M238" s="15"/>
      <c r="N238" s="16"/>
      <c r="O238" s="17" t="str">
        <f>IF(I238=0,"",I238/H237)</f>
        <v/>
      </c>
      <c r="P238" s="18"/>
      <c r="Q238" s="19" t="str">
        <f t="shared" si="20"/>
        <v/>
      </c>
      <c r="R238" s="19" t="str">
        <f t="shared" si="21"/>
        <v/>
      </c>
    </row>
    <row r="239" spans="1:19" ht="15.75" customHeight="1" x14ac:dyDescent="0.25">
      <c r="A239" s="5">
        <v>2501</v>
      </c>
      <c r="B239" s="6"/>
      <c r="C239" s="6"/>
      <c r="D239" s="6"/>
      <c r="E239" s="6"/>
      <c r="F239" s="6"/>
      <c r="G239" s="6"/>
      <c r="H239" s="6"/>
      <c r="I239" s="6"/>
      <c r="J239" s="6"/>
      <c r="K239" s="7"/>
      <c r="L239" s="14"/>
      <c r="M239" s="15"/>
      <c r="N239" s="16"/>
      <c r="O239" s="17" t="str">
        <f>IF(J239=0,"",J239/I238)</f>
        <v/>
      </c>
      <c r="P239" s="18"/>
      <c r="Q239" s="19" t="str">
        <f t="shared" si="20"/>
        <v/>
      </c>
      <c r="R239" s="19" t="str">
        <f t="shared" si="21"/>
        <v/>
      </c>
    </row>
    <row r="240" spans="1:19" ht="15.75" customHeight="1" x14ac:dyDescent="0.25">
      <c r="A240" s="5">
        <v>2502</v>
      </c>
      <c r="B240" s="6"/>
      <c r="C240" s="6"/>
      <c r="D240" s="6"/>
      <c r="E240" s="6"/>
      <c r="F240" s="6"/>
      <c r="G240" s="6"/>
      <c r="H240" s="6"/>
      <c r="I240" s="6"/>
      <c r="J240" s="6"/>
      <c r="K240" s="7"/>
      <c r="L240" s="14"/>
      <c r="M240" s="15"/>
      <c r="N240" s="21"/>
      <c r="O240" s="22"/>
      <c r="P240" s="23"/>
      <c r="Q240" s="24"/>
      <c r="R240" s="22"/>
    </row>
    <row r="241" spans="1:23" ht="15.75" customHeight="1" x14ac:dyDescent="0.25">
      <c r="A241" s="5">
        <v>2601</v>
      </c>
      <c r="B241" s="6"/>
      <c r="C241" s="6"/>
      <c r="D241" s="6"/>
      <c r="E241" s="6"/>
      <c r="F241" s="6"/>
      <c r="G241" s="6"/>
      <c r="H241" s="6"/>
      <c r="I241" s="6"/>
      <c r="J241" s="6"/>
      <c r="K241" s="7"/>
      <c r="L241" s="14"/>
      <c r="M241" s="15"/>
      <c r="N241" s="21"/>
      <c r="O241" s="25"/>
      <c r="P241" s="23"/>
      <c r="Q241" s="26"/>
      <c r="R241" s="25"/>
    </row>
    <row r="242" spans="1:23" ht="15.75" customHeight="1" x14ac:dyDescent="0.25">
      <c r="A242" s="5">
        <v>2602</v>
      </c>
      <c r="B242" s="6"/>
      <c r="C242" s="6"/>
      <c r="D242" s="6"/>
      <c r="E242" s="6"/>
      <c r="F242" s="6"/>
      <c r="G242" s="6"/>
      <c r="H242" s="6"/>
      <c r="I242" s="6"/>
      <c r="J242" s="6"/>
      <c r="K242" s="7"/>
      <c r="L242" s="14"/>
      <c r="M242" s="15"/>
      <c r="N242" s="21"/>
      <c r="O242" s="25"/>
      <c r="P242" s="23"/>
      <c r="Q242" s="26"/>
      <c r="R242" s="25"/>
    </row>
    <row r="243" spans="1:23" ht="15.75" customHeight="1" x14ac:dyDescent="0.25">
      <c r="A243" s="5">
        <v>2701</v>
      </c>
      <c r="B243" s="6"/>
      <c r="C243" s="6"/>
      <c r="D243" s="6"/>
      <c r="E243" s="6"/>
      <c r="F243" s="6"/>
      <c r="G243" s="6"/>
      <c r="H243" s="6"/>
      <c r="I243" s="6"/>
      <c r="J243" s="6"/>
      <c r="K243" s="7"/>
      <c r="L243" s="14"/>
      <c r="M243" s="15"/>
      <c r="N243" s="21"/>
      <c r="O243" s="15"/>
      <c r="P243" s="21"/>
      <c r="Q243" s="27"/>
      <c r="R243" s="25"/>
    </row>
    <row r="244" spans="1:23" ht="15.75" customHeight="1" x14ac:dyDescent="0.25">
      <c r="A244" s="5">
        <v>2702</v>
      </c>
      <c r="B244" s="6"/>
      <c r="C244" s="6"/>
      <c r="D244" s="6"/>
      <c r="E244" s="6"/>
      <c r="F244" s="6"/>
      <c r="G244" s="6"/>
      <c r="H244" s="6"/>
      <c r="I244" s="6"/>
      <c r="J244" s="6"/>
      <c r="K244" s="7"/>
      <c r="L244" s="14"/>
      <c r="M244" s="15"/>
      <c r="N244" s="21"/>
      <c r="O244" s="28" t="s">
        <v>21</v>
      </c>
      <c r="P244" s="29"/>
      <c r="Q244" s="30" t="str">
        <f>IF(SUM(K233:K240)=0,"",SUM(K233:K240))</f>
        <v/>
      </c>
      <c r="R244" s="31" t="s">
        <v>4</v>
      </c>
    </row>
    <row r="245" spans="1:23" ht="15.75" customHeight="1" x14ac:dyDescent="0.25">
      <c r="A245" s="5">
        <v>2801</v>
      </c>
      <c r="B245" s="6"/>
      <c r="C245" s="6"/>
      <c r="D245" s="6"/>
      <c r="E245" s="6"/>
      <c r="F245" s="6"/>
      <c r="G245" s="6"/>
      <c r="H245" s="6"/>
      <c r="I245" s="6"/>
      <c r="J245" s="6"/>
      <c r="K245" s="7"/>
      <c r="L245" s="14"/>
      <c r="M245" s="15"/>
      <c r="N245" s="21"/>
      <c r="O245" s="32" t="s">
        <v>22</v>
      </c>
      <c r="P245" s="33" t="str">
        <f>IF(P244/B231=0,"",P244/B231)</f>
        <v/>
      </c>
      <c r="Q245" s="34" t="e">
        <f>IF(P244/Q244=0,"",P244/Q244)</f>
        <v>#VALUE!</v>
      </c>
      <c r="R245" s="35" t="s">
        <v>23</v>
      </c>
    </row>
    <row r="246" spans="1:23" ht="15.75" customHeight="1" x14ac:dyDescent="0.25">
      <c r="A246" s="5">
        <v>2802</v>
      </c>
      <c r="B246" s="6"/>
      <c r="C246" s="6"/>
      <c r="D246" s="6"/>
      <c r="E246" s="6"/>
      <c r="F246" s="6"/>
      <c r="G246" s="6"/>
      <c r="H246" s="6"/>
      <c r="I246" s="6"/>
      <c r="J246" s="6"/>
      <c r="K246" s="7"/>
      <c r="L246" s="36"/>
      <c r="M246" s="37"/>
      <c r="N246" s="38"/>
      <c r="O246" s="39"/>
      <c r="P246" s="40"/>
      <c r="Q246" s="40"/>
      <c r="R246" s="41"/>
      <c r="W246" s="86">
        <f>AVERAGE(S233,S257)</f>
        <v>0.71657754010695185</v>
      </c>
    </row>
    <row r="247" spans="1:23" ht="18" customHeight="1" x14ac:dyDescent="0.25">
      <c r="A247" s="42"/>
      <c r="B247" s="4"/>
      <c r="C247" s="4"/>
      <c r="D247" s="101" t="s">
        <v>24</v>
      </c>
      <c r="E247" s="95"/>
      <c r="F247" s="95"/>
      <c r="G247" s="95"/>
      <c r="H247" s="95"/>
      <c r="I247" s="95"/>
      <c r="J247" s="102"/>
      <c r="K247" s="43">
        <f>SUM(K234:K243)</f>
        <v>0</v>
      </c>
      <c r="L247" s="44" t="str">
        <f>IF(K239=0,"",K239/B231)</f>
        <v/>
      </c>
      <c r="M247" s="44" t="str">
        <f>IF(K247=0,"",K247/B231)</f>
        <v/>
      </c>
      <c r="N247" s="45" t="str">
        <f>IF(K239=0,"0%",M247-L247)</f>
        <v>0%</v>
      </c>
      <c r="O247" s="3"/>
      <c r="P247" s="4"/>
      <c r="Q247" s="46"/>
      <c r="R247" s="3"/>
    </row>
    <row r="248" spans="1:23" ht="15.75" customHeight="1" x14ac:dyDescent="0.25"/>
    <row r="249" spans="1:23" ht="15.75" customHeight="1" x14ac:dyDescent="0.25"/>
    <row r="250" spans="1:23" ht="15.75" customHeight="1" x14ac:dyDescent="0.25"/>
    <row r="251" spans="1:23" ht="15.75" customHeight="1" x14ac:dyDescent="0.25"/>
    <row r="252" spans="1:23" ht="26.25" customHeight="1" x14ac:dyDescent="0.4">
      <c r="B252" s="1" t="s">
        <v>0</v>
      </c>
      <c r="C252" s="1"/>
      <c r="D252" s="1"/>
      <c r="E252" s="1"/>
      <c r="F252" s="1"/>
      <c r="G252" s="1"/>
      <c r="H252" s="1"/>
      <c r="I252" s="1"/>
      <c r="K252" s="2"/>
      <c r="L252" s="2" t="s">
        <v>40</v>
      </c>
      <c r="M252" s="3"/>
      <c r="N252" s="3"/>
      <c r="O252" s="4"/>
      <c r="P252" s="3"/>
      <c r="Q252" s="4"/>
      <c r="R252" s="4"/>
      <c r="S252" s="4"/>
    </row>
    <row r="253" spans="1:23" ht="20.25" customHeight="1" x14ac:dyDescent="0.25">
      <c r="A253" s="93" t="s">
        <v>2</v>
      </c>
      <c r="B253" s="94" t="s">
        <v>3</v>
      </c>
      <c r="C253" s="95"/>
      <c r="D253" s="95"/>
      <c r="E253" s="95"/>
      <c r="F253" s="95"/>
      <c r="G253" s="95"/>
      <c r="H253" s="95"/>
      <c r="I253" s="95"/>
      <c r="J253" s="95"/>
      <c r="K253" s="96" t="s">
        <v>4</v>
      </c>
      <c r="L253" s="92" t="s">
        <v>5</v>
      </c>
      <c r="M253" s="92" t="s">
        <v>6</v>
      </c>
      <c r="N253" s="98" t="s">
        <v>7</v>
      </c>
      <c r="O253" s="92" t="s">
        <v>8</v>
      </c>
      <c r="P253" s="90" t="s">
        <v>9</v>
      </c>
      <c r="Q253" s="90" t="s">
        <v>10</v>
      </c>
      <c r="R253" s="92" t="s">
        <v>11</v>
      </c>
    </row>
    <row r="254" spans="1:23" ht="15.75" customHeight="1" x14ac:dyDescent="0.25">
      <c r="A254" s="91"/>
      <c r="B254" s="5" t="s">
        <v>12</v>
      </c>
      <c r="C254" s="5" t="s">
        <v>13</v>
      </c>
      <c r="D254" s="5" t="s">
        <v>14</v>
      </c>
      <c r="E254" s="5" t="s">
        <v>15</v>
      </c>
      <c r="F254" s="5" t="s">
        <v>16</v>
      </c>
      <c r="G254" s="5" t="s">
        <v>17</v>
      </c>
      <c r="H254" s="5" t="s">
        <v>18</v>
      </c>
      <c r="I254" s="5" t="s">
        <v>19</v>
      </c>
      <c r="J254" s="5" t="s">
        <v>20</v>
      </c>
      <c r="K254" s="97"/>
      <c r="L254" s="91"/>
      <c r="M254" s="91"/>
      <c r="N254" s="91"/>
      <c r="O254" s="91"/>
      <c r="P254" s="91"/>
      <c r="Q254" s="91"/>
      <c r="R254" s="91"/>
    </row>
    <row r="255" spans="1:23" ht="15.75" customHeight="1" x14ac:dyDescent="0.25">
      <c r="A255" s="5">
        <v>2102</v>
      </c>
      <c r="B255" s="6">
        <v>33</v>
      </c>
      <c r="C255" s="6"/>
      <c r="D255" s="6"/>
      <c r="E255" s="6"/>
      <c r="F255" s="6"/>
      <c r="G255" s="6"/>
      <c r="H255" s="6"/>
      <c r="I255" s="6"/>
      <c r="J255" s="6"/>
      <c r="K255" s="7"/>
      <c r="L255" s="8"/>
      <c r="M255" s="9"/>
      <c r="N255" s="10"/>
      <c r="O255" s="11"/>
      <c r="P255" s="12">
        <f>B255</f>
        <v>33</v>
      </c>
      <c r="Q255" s="13"/>
      <c r="R255" s="11"/>
    </row>
    <row r="256" spans="1:23" ht="15.75" customHeight="1" x14ac:dyDescent="0.25">
      <c r="A256" s="5">
        <v>2201</v>
      </c>
      <c r="B256" s="6"/>
      <c r="C256" s="6">
        <v>26</v>
      </c>
      <c r="D256" s="6"/>
      <c r="E256" s="6"/>
      <c r="F256" s="6"/>
      <c r="G256" s="6"/>
      <c r="H256" s="6"/>
      <c r="I256" s="6"/>
      <c r="J256" s="6"/>
      <c r="K256" s="7"/>
      <c r="L256" s="14"/>
      <c r="M256" s="15"/>
      <c r="N256" s="16"/>
      <c r="O256" s="17">
        <f>IF(C256=0,"",C256/B255)</f>
        <v>0.78787878787878785</v>
      </c>
      <c r="P256" s="18">
        <v>26</v>
      </c>
      <c r="Q256" s="19">
        <f t="shared" ref="Q256:Q263" si="22">IF(P256=0,"",P256/P255)</f>
        <v>0.78787878787878785</v>
      </c>
      <c r="R256" s="19">
        <f t="shared" ref="R256:R263" si="23">IF(P256=0,"",100%-Q256)</f>
        <v>0.21212121212121215</v>
      </c>
    </row>
    <row r="257" spans="1:19" ht="15.75" customHeight="1" x14ac:dyDescent="0.25">
      <c r="A257" s="5">
        <v>2202</v>
      </c>
      <c r="B257" s="6"/>
      <c r="C257" s="6"/>
      <c r="D257" s="6">
        <v>22</v>
      </c>
      <c r="E257" s="6"/>
      <c r="F257" s="6"/>
      <c r="G257" s="6"/>
      <c r="H257" s="6"/>
      <c r="I257" s="6"/>
      <c r="J257" s="6"/>
      <c r="K257" s="7"/>
      <c r="L257" s="14"/>
      <c r="M257" s="15"/>
      <c r="N257" s="16"/>
      <c r="O257" s="17">
        <f>IF(D257=0,"",D257/C256)</f>
        <v>0.84615384615384615</v>
      </c>
      <c r="P257" s="18">
        <v>24</v>
      </c>
      <c r="Q257" s="19">
        <f t="shared" si="22"/>
        <v>0.92307692307692313</v>
      </c>
      <c r="R257" s="19">
        <f t="shared" si="23"/>
        <v>7.6923076923076872E-2</v>
      </c>
      <c r="S257" s="20">
        <f>P257/P255</f>
        <v>0.72727272727272729</v>
      </c>
    </row>
    <row r="258" spans="1:19" ht="15.75" customHeight="1" x14ac:dyDescent="0.25">
      <c r="A258" s="5">
        <v>2301</v>
      </c>
      <c r="B258" s="6"/>
      <c r="C258" s="6"/>
      <c r="D258" s="6"/>
      <c r="E258" s="6">
        <v>15</v>
      </c>
      <c r="F258" s="6"/>
      <c r="G258" s="6"/>
      <c r="H258" s="6"/>
      <c r="I258" s="6"/>
      <c r="J258" s="6"/>
      <c r="K258" s="7"/>
      <c r="L258" s="14"/>
      <c r="M258" s="15"/>
      <c r="N258" s="16"/>
      <c r="O258" s="17">
        <f>IF(E258=0,"",E258/D257)</f>
        <v>0.68181818181818177</v>
      </c>
      <c r="P258" s="18">
        <v>23</v>
      </c>
      <c r="Q258" s="19">
        <f t="shared" si="22"/>
        <v>0.95833333333333337</v>
      </c>
      <c r="R258" s="19">
        <f t="shared" si="23"/>
        <v>4.166666666666663E-2</v>
      </c>
    </row>
    <row r="259" spans="1:19" ht="15.75" customHeight="1" x14ac:dyDescent="0.25">
      <c r="A259" s="5">
        <v>2302</v>
      </c>
      <c r="B259" s="6"/>
      <c r="C259" s="6"/>
      <c r="D259" s="6"/>
      <c r="E259" s="6"/>
      <c r="F259" s="6">
        <v>9</v>
      </c>
      <c r="G259" s="6"/>
      <c r="H259" s="6"/>
      <c r="I259" s="6"/>
      <c r="J259" s="6"/>
      <c r="K259" s="7"/>
      <c r="L259" s="14"/>
      <c r="M259" s="15"/>
      <c r="N259" s="16"/>
      <c r="O259" s="17">
        <f>IF(F259=0,"",F259/E258)</f>
        <v>0.6</v>
      </c>
      <c r="P259" s="18">
        <v>19</v>
      </c>
      <c r="Q259" s="19">
        <f t="shared" si="22"/>
        <v>0.82608695652173914</v>
      </c>
      <c r="R259" s="19">
        <f t="shared" si="23"/>
        <v>0.17391304347826086</v>
      </c>
    </row>
    <row r="260" spans="1:19" ht="15.75" customHeight="1" x14ac:dyDescent="0.25">
      <c r="A260" s="5">
        <v>2401</v>
      </c>
      <c r="B260" s="6"/>
      <c r="C260" s="6"/>
      <c r="D260" s="6"/>
      <c r="E260" s="6"/>
      <c r="F260" s="6"/>
      <c r="G260" s="6">
        <v>8</v>
      </c>
      <c r="H260" s="6"/>
      <c r="I260" s="6"/>
      <c r="J260" s="6"/>
      <c r="K260" s="7"/>
      <c r="L260" s="14"/>
      <c r="M260" s="15"/>
      <c r="N260" s="16"/>
      <c r="O260" s="17">
        <f>IF(G260=0,"",G260/F259)</f>
        <v>0.88888888888888884</v>
      </c>
      <c r="P260" s="18">
        <v>18</v>
      </c>
      <c r="Q260" s="19">
        <f t="shared" si="22"/>
        <v>0.94736842105263153</v>
      </c>
      <c r="R260" s="19">
        <f t="shared" si="23"/>
        <v>5.2631578947368474E-2</v>
      </c>
    </row>
    <row r="261" spans="1:19" ht="15.75" customHeight="1" x14ac:dyDescent="0.25">
      <c r="A261" s="5">
        <v>2402</v>
      </c>
      <c r="B261" s="6"/>
      <c r="C261" s="6"/>
      <c r="D261" s="6"/>
      <c r="E261" s="6"/>
      <c r="F261" s="6"/>
      <c r="G261" s="6"/>
      <c r="H261" s="6"/>
      <c r="I261" s="6"/>
      <c r="J261" s="6"/>
      <c r="K261" s="7"/>
      <c r="L261" s="14"/>
      <c r="M261" s="15"/>
      <c r="N261" s="16"/>
      <c r="O261" s="17" t="str">
        <f>IF(H261=0,"",H261/G260)</f>
        <v/>
      </c>
      <c r="P261" s="18"/>
      <c r="Q261" s="19" t="str">
        <f t="shared" si="22"/>
        <v/>
      </c>
      <c r="R261" s="19" t="str">
        <f t="shared" si="23"/>
        <v/>
      </c>
    </row>
    <row r="262" spans="1:19" ht="15.75" customHeight="1" x14ac:dyDescent="0.25">
      <c r="A262" s="5">
        <v>2501</v>
      </c>
      <c r="B262" s="6"/>
      <c r="C262" s="6"/>
      <c r="D262" s="6"/>
      <c r="E262" s="6"/>
      <c r="F262" s="6"/>
      <c r="G262" s="6"/>
      <c r="H262" s="6"/>
      <c r="I262" s="6"/>
      <c r="J262" s="6"/>
      <c r="K262" s="7"/>
      <c r="L262" s="14"/>
      <c r="M262" s="15"/>
      <c r="N262" s="16"/>
      <c r="O262" s="17" t="str">
        <f>IF(I262=0,"",I262/H261)</f>
        <v/>
      </c>
      <c r="P262" s="18"/>
      <c r="Q262" s="19" t="str">
        <f t="shared" si="22"/>
        <v/>
      </c>
      <c r="R262" s="19" t="str">
        <f t="shared" si="23"/>
        <v/>
      </c>
    </row>
    <row r="263" spans="1:19" ht="15.75" customHeight="1" x14ac:dyDescent="0.25">
      <c r="A263" s="5">
        <v>2502</v>
      </c>
      <c r="B263" s="6"/>
      <c r="C263" s="6"/>
      <c r="D263" s="6"/>
      <c r="E263" s="6"/>
      <c r="F263" s="6"/>
      <c r="G263" s="6"/>
      <c r="H263" s="6"/>
      <c r="I263" s="6"/>
      <c r="J263" s="6"/>
      <c r="K263" s="7"/>
      <c r="L263" s="14"/>
      <c r="M263" s="15"/>
      <c r="N263" s="16"/>
      <c r="O263" s="17" t="str">
        <f>IF(J263=0,"",J263/I262)</f>
        <v/>
      </c>
      <c r="P263" s="18"/>
      <c r="Q263" s="19" t="str">
        <f t="shared" si="22"/>
        <v/>
      </c>
      <c r="R263" s="19" t="str">
        <f t="shared" si="23"/>
        <v/>
      </c>
    </row>
    <row r="264" spans="1:19" ht="15.75" customHeight="1" x14ac:dyDescent="0.25">
      <c r="A264" s="5">
        <v>2601</v>
      </c>
      <c r="B264" s="6"/>
      <c r="C264" s="6"/>
      <c r="D264" s="6"/>
      <c r="E264" s="6"/>
      <c r="F264" s="6"/>
      <c r="G264" s="6"/>
      <c r="H264" s="6"/>
      <c r="I264" s="6"/>
      <c r="J264" s="6"/>
      <c r="K264" s="7"/>
      <c r="L264" s="14"/>
      <c r="M264" s="15"/>
      <c r="N264" s="21"/>
      <c r="O264" s="22"/>
      <c r="P264" s="23"/>
      <c r="Q264" s="24"/>
      <c r="R264" s="22"/>
    </row>
    <row r="265" spans="1:19" ht="15.75" customHeight="1" x14ac:dyDescent="0.25">
      <c r="A265" s="5">
        <v>2602</v>
      </c>
      <c r="B265" s="6"/>
      <c r="C265" s="6"/>
      <c r="D265" s="6"/>
      <c r="E265" s="6"/>
      <c r="F265" s="6"/>
      <c r="G265" s="6"/>
      <c r="H265" s="6"/>
      <c r="I265" s="6"/>
      <c r="J265" s="6"/>
      <c r="K265" s="7"/>
      <c r="L265" s="14"/>
      <c r="M265" s="15"/>
      <c r="N265" s="21"/>
      <c r="O265" s="25"/>
      <c r="P265" s="23"/>
      <c r="Q265" s="26"/>
      <c r="R265" s="25"/>
    </row>
    <row r="266" spans="1:19" ht="15.75" customHeight="1" x14ac:dyDescent="0.25">
      <c r="A266" s="5">
        <v>2701</v>
      </c>
      <c r="B266" s="6"/>
      <c r="C266" s="6"/>
      <c r="D266" s="6"/>
      <c r="E266" s="6"/>
      <c r="F266" s="6"/>
      <c r="G266" s="6"/>
      <c r="H266" s="6"/>
      <c r="I266" s="6"/>
      <c r="J266" s="6"/>
      <c r="K266" s="7"/>
      <c r="L266" s="14"/>
      <c r="M266" s="15"/>
      <c r="N266" s="21"/>
      <c r="O266" s="25"/>
      <c r="P266" s="23"/>
      <c r="Q266" s="26"/>
      <c r="R266" s="25"/>
    </row>
    <row r="267" spans="1:19" ht="15.75" customHeight="1" x14ac:dyDescent="0.25">
      <c r="A267" s="5">
        <v>2702</v>
      </c>
      <c r="B267" s="6"/>
      <c r="C267" s="6"/>
      <c r="D267" s="6"/>
      <c r="E267" s="6"/>
      <c r="F267" s="6"/>
      <c r="G267" s="6"/>
      <c r="H267" s="6"/>
      <c r="I267" s="6"/>
      <c r="J267" s="6"/>
      <c r="K267" s="7"/>
      <c r="L267" s="14"/>
      <c r="M267" s="15"/>
      <c r="N267" s="21"/>
      <c r="O267" s="15"/>
      <c r="P267" s="21"/>
      <c r="Q267" s="27"/>
      <c r="R267" s="25"/>
    </row>
    <row r="268" spans="1:19" ht="15.75" customHeight="1" x14ac:dyDescent="0.25">
      <c r="A268" s="5">
        <v>2801</v>
      </c>
      <c r="B268" s="6"/>
      <c r="C268" s="6"/>
      <c r="D268" s="6"/>
      <c r="E268" s="6"/>
      <c r="F268" s="6"/>
      <c r="G268" s="6"/>
      <c r="H268" s="6"/>
      <c r="I268" s="6"/>
      <c r="J268" s="6"/>
      <c r="K268" s="7"/>
      <c r="L268" s="14"/>
      <c r="M268" s="15"/>
      <c r="N268" s="21"/>
      <c r="O268" s="28" t="s">
        <v>21</v>
      </c>
      <c r="P268" s="29"/>
      <c r="Q268" s="30" t="str">
        <f>IF(SUM(K257:K264)=0,"",SUM(K257:K264))</f>
        <v/>
      </c>
      <c r="R268" s="31" t="s">
        <v>4</v>
      </c>
    </row>
    <row r="269" spans="1:19" ht="15.75" customHeight="1" x14ac:dyDescent="0.25">
      <c r="A269" s="5">
        <v>2802</v>
      </c>
      <c r="B269" s="6"/>
      <c r="C269" s="6"/>
      <c r="D269" s="6"/>
      <c r="E269" s="6"/>
      <c r="F269" s="6"/>
      <c r="G269" s="6"/>
      <c r="H269" s="6"/>
      <c r="I269" s="6"/>
      <c r="J269" s="6"/>
      <c r="K269" s="7"/>
      <c r="L269" s="14"/>
      <c r="M269" s="15"/>
      <c r="N269" s="21"/>
      <c r="O269" s="32" t="s">
        <v>22</v>
      </c>
      <c r="P269" s="33" t="str">
        <f>IF(P268/B255=0,"",P268/B255)</f>
        <v/>
      </c>
      <c r="Q269" s="34" t="e">
        <f>IF(P268/Q268=0,"",P268/Q268)</f>
        <v>#VALUE!</v>
      </c>
      <c r="R269" s="35" t="s">
        <v>23</v>
      </c>
    </row>
    <row r="270" spans="1:19" ht="15.75" customHeight="1" x14ac:dyDescent="0.25">
      <c r="A270" s="5">
        <v>2901</v>
      </c>
      <c r="B270" s="6"/>
      <c r="C270" s="6"/>
      <c r="D270" s="6"/>
      <c r="E270" s="6"/>
      <c r="F270" s="6"/>
      <c r="G270" s="6"/>
      <c r="H270" s="6"/>
      <c r="I270" s="6"/>
      <c r="J270" s="6"/>
      <c r="K270" s="7"/>
      <c r="L270" s="36"/>
      <c r="M270" s="37"/>
      <c r="N270" s="38"/>
      <c r="O270" s="39"/>
      <c r="P270" s="40"/>
      <c r="Q270" s="40"/>
      <c r="R270" s="41"/>
    </row>
    <row r="271" spans="1:19" ht="18" customHeight="1" x14ac:dyDescent="0.25">
      <c r="A271" s="42"/>
      <c r="B271" s="4"/>
      <c r="C271" s="4"/>
      <c r="D271" s="101" t="s">
        <v>24</v>
      </c>
      <c r="E271" s="95"/>
      <c r="F271" s="95"/>
      <c r="G271" s="95"/>
      <c r="H271" s="95"/>
      <c r="I271" s="95"/>
      <c r="J271" s="102"/>
      <c r="K271" s="43">
        <f>SUM(K258:K267)</f>
        <v>0</v>
      </c>
      <c r="L271" s="44" t="str">
        <f>IF(K263=0,"",K263/B255)</f>
        <v/>
      </c>
      <c r="M271" s="44" t="str">
        <f>IF(K271=0,"",K271/B255)</f>
        <v/>
      </c>
      <c r="N271" s="45" t="str">
        <f>IF(K263=0,"0%",M271-L271)</f>
        <v>0%</v>
      </c>
      <c r="O271" s="3"/>
      <c r="P271" s="4"/>
      <c r="Q271" s="46"/>
      <c r="R271" s="3"/>
    </row>
    <row r="272" spans="1:19" ht="15.75" customHeight="1" x14ac:dyDescent="0.25"/>
    <row r="273" spans="1:19" ht="15.75" customHeight="1" x14ac:dyDescent="0.25"/>
    <row r="274" spans="1:19" ht="26.25" customHeight="1" x14ac:dyDescent="0.4">
      <c r="B274" s="1" t="s">
        <v>0</v>
      </c>
      <c r="C274" s="1"/>
      <c r="D274" s="1"/>
      <c r="E274" s="1"/>
      <c r="F274" s="1"/>
      <c r="G274" s="1"/>
      <c r="H274" s="1"/>
      <c r="I274" s="1"/>
      <c r="K274" s="2"/>
      <c r="L274" s="2" t="s">
        <v>41</v>
      </c>
      <c r="M274" s="3"/>
      <c r="N274" s="3"/>
      <c r="O274" s="4"/>
      <c r="P274" s="3"/>
      <c r="Q274" s="4"/>
      <c r="R274" s="4"/>
      <c r="S274" s="4"/>
    </row>
    <row r="275" spans="1:19" ht="20.25" customHeight="1" x14ac:dyDescent="0.25">
      <c r="A275" s="93" t="s">
        <v>2</v>
      </c>
      <c r="B275" s="94" t="s">
        <v>3</v>
      </c>
      <c r="C275" s="95"/>
      <c r="D275" s="95"/>
      <c r="E275" s="95"/>
      <c r="F275" s="95"/>
      <c r="G275" s="95"/>
      <c r="H275" s="95"/>
      <c r="I275" s="95"/>
      <c r="J275" s="95"/>
      <c r="K275" s="96" t="s">
        <v>4</v>
      </c>
      <c r="L275" s="92" t="s">
        <v>5</v>
      </c>
      <c r="M275" s="92" t="s">
        <v>6</v>
      </c>
      <c r="N275" s="98" t="s">
        <v>7</v>
      </c>
      <c r="O275" s="92" t="s">
        <v>8</v>
      </c>
      <c r="P275" s="90" t="s">
        <v>9</v>
      </c>
      <c r="Q275" s="90" t="s">
        <v>10</v>
      </c>
      <c r="R275" s="92" t="s">
        <v>11</v>
      </c>
    </row>
    <row r="276" spans="1:19" ht="15.75" customHeight="1" x14ac:dyDescent="0.25">
      <c r="A276" s="91"/>
      <c r="B276" s="5" t="s">
        <v>12</v>
      </c>
      <c r="C276" s="5" t="s">
        <v>13</v>
      </c>
      <c r="D276" s="5" t="s">
        <v>14</v>
      </c>
      <c r="E276" s="5" t="s">
        <v>15</v>
      </c>
      <c r="F276" s="5" t="s">
        <v>16</v>
      </c>
      <c r="G276" s="5" t="s">
        <v>17</v>
      </c>
      <c r="H276" s="5" t="s">
        <v>18</v>
      </c>
      <c r="I276" s="5" t="s">
        <v>19</v>
      </c>
      <c r="J276" s="5" t="s">
        <v>20</v>
      </c>
      <c r="K276" s="97"/>
      <c r="L276" s="91"/>
      <c r="M276" s="91"/>
      <c r="N276" s="91"/>
      <c r="O276" s="91"/>
      <c r="P276" s="91"/>
      <c r="Q276" s="91"/>
      <c r="R276" s="91"/>
    </row>
    <row r="277" spans="1:19" ht="15.75" customHeight="1" x14ac:dyDescent="0.25">
      <c r="A277" s="5">
        <v>2201</v>
      </c>
      <c r="B277" s="6">
        <v>29</v>
      </c>
      <c r="C277" s="6"/>
      <c r="D277" s="6"/>
      <c r="E277" s="6"/>
      <c r="F277" s="6"/>
      <c r="G277" s="6"/>
      <c r="H277" s="6"/>
      <c r="I277" s="6"/>
      <c r="J277" s="6"/>
      <c r="K277" s="7"/>
      <c r="L277" s="8"/>
      <c r="M277" s="9"/>
      <c r="N277" s="10"/>
      <c r="O277" s="11"/>
      <c r="P277" s="12">
        <f>B277</f>
        <v>29</v>
      </c>
      <c r="Q277" s="13"/>
      <c r="R277" s="11"/>
    </row>
    <row r="278" spans="1:19" ht="15.75" customHeight="1" x14ac:dyDescent="0.25">
      <c r="A278" s="5">
        <v>2202</v>
      </c>
      <c r="B278" s="6"/>
      <c r="C278" s="6">
        <v>17</v>
      </c>
      <c r="D278" s="6"/>
      <c r="E278" s="6"/>
      <c r="F278" s="6"/>
      <c r="G278" s="6"/>
      <c r="H278" s="6"/>
      <c r="I278" s="6"/>
      <c r="J278" s="6"/>
      <c r="K278" s="7"/>
      <c r="L278" s="14"/>
      <c r="M278" s="15"/>
      <c r="N278" s="16"/>
      <c r="O278" s="17">
        <f>IF(C278=0,"",C278/B277)</f>
        <v>0.58620689655172409</v>
      </c>
      <c r="P278" s="18">
        <v>17</v>
      </c>
      <c r="Q278" s="19">
        <f t="shared" ref="Q278:Q285" si="24">IF(P278=0,"",P278/P277)</f>
        <v>0.58620689655172409</v>
      </c>
      <c r="R278" s="19">
        <f t="shared" ref="R278:R285" si="25">IF(P278=0,"",100%-Q278)</f>
        <v>0.41379310344827591</v>
      </c>
    </row>
    <row r="279" spans="1:19" ht="15.75" customHeight="1" x14ac:dyDescent="0.25">
      <c r="A279" s="5">
        <v>2301</v>
      </c>
      <c r="B279" s="6"/>
      <c r="C279" s="6"/>
      <c r="D279" s="6">
        <v>13</v>
      </c>
      <c r="E279" s="6"/>
      <c r="F279" s="6"/>
      <c r="G279" s="6"/>
      <c r="H279" s="6"/>
      <c r="I279" s="6"/>
      <c r="J279" s="6"/>
      <c r="K279" s="7"/>
      <c r="L279" s="14"/>
      <c r="M279" s="15"/>
      <c r="N279" s="16"/>
      <c r="O279" s="17">
        <f>IF(D279=0,"",D279/C278)</f>
        <v>0.76470588235294112</v>
      </c>
      <c r="P279" s="18">
        <v>17</v>
      </c>
      <c r="Q279" s="19">
        <f t="shared" si="24"/>
        <v>1</v>
      </c>
      <c r="R279" s="19">
        <f t="shared" si="25"/>
        <v>0</v>
      </c>
      <c r="S279" s="20">
        <f>P279/P277</f>
        <v>0.58620689655172409</v>
      </c>
    </row>
    <row r="280" spans="1:19" ht="15.75" customHeight="1" x14ac:dyDescent="0.25">
      <c r="A280" s="5">
        <v>2302</v>
      </c>
      <c r="B280" s="6"/>
      <c r="C280" s="6"/>
      <c r="D280" s="6"/>
      <c r="E280" s="6">
        <v>10</v>
      </c>
      <c r="F280" s="6"/>
      <c r="G280" s="6"/>
      <c r="H280" s="6"/>
      <c r="I280" s="6"/>
      <c r="J280" s="6"/>
      <c r="K280" s="7"/>
      <c r="L280" s="14"/>
      <c r="M280" s="15"/>
      <c r="N280" s="16"/>
      <c r="O280" s="17">
        <f>IF(E280=0,"",E280/D279)</f>
        <v>0.76923076923076927</v>
      </c>
      <c r="P280" s="18">
        <v>15</v>
      </c>
      <c r="Q280" s="19">
        <f t="shared" si="24"/>
        <v>0.88235294117647056</v>
      </c>
      <c r="R280" s="19">
        <f t="shared" si="25"/>
        <v>0.11764705882352944</v>
      </c>
    </row>
    <row r="281" spans="1:19" ht="15.75" customHeight="1" x14ac:dyDescent="0.25">
      <c r="A281" s="5">
        <v>2401</v>
      </c>
      <c r="B281" s="6"/>
      <c r="C281" s="6"/>
      <c r="D281" s="6"/>
      <c r="E281" s="6"/>
      <c r="F281" s="6">
        <v>7</v>
      </c>
      <c r="G281" s="6"/>
      <c r="H281" s="6"/>
      <c r="I281" s="6"/>
      <c r="J281" s="6"/>
      <c r="K281" s="7"/>
      <c r="L281" s="14"/>
      <c r="M281" s="15"/>
      <c r="N281" s="16"/>
      <c r="O281" s="17">
        <f>IF(F281=0,"",F281/E280)</f>
        <v>0.7</v>
      </c>
      <c r="P281" s="18">
        <v>13</v>
      </c>
      <c r="Q281" s="19">
        <f t="shared" si="24"/>
        <v>0.8666666666666667</v>
      </c>
      <c r="R281" s="19">
        <f t="shared" si="25"/>
        <v>0.1333333333333333</v>
      </c>
    </row>
    <row r="282" spans="1:19" ht="15.75" customHeight="1" x14ac:dyDescent="0.25">
      <c r="A282" s="5">
        <v>2402</v>
      </c>
      <c r="B282" s="6"/>
      <c r="C282" s="6"/>
      <c r="D282" s="6"/>
      <c r="E282" s="6"/>
      <c r="F282" s="6"/>
      <c r="G282" s="6"/>
      <c r="H282" s="6"/>
      <c r="I282" s="6"/>
      <c r="J282" s="6"/>
      <c r="K282" s="7"/>
      <c r="L282" s="14"/>
      <c r="M282" s="15"/>
      <c r="N282" s="16"/>
      <c r="O282" s="17" t="str">
        <f>IF(G282=0,"",G282/F281)</f>
        <v/>
      </c>
      <c r="P282" s="18"/>
      <c r="Q282" s="19" t="str">
        <f t="shared" si="24"/>
        <v/>
      </c>
      <c r="R282" s="19" t="str">
        <f t="shared" si="25"/>
        <v/>
      </c>
    </row>
    <row r="283" spans="1:19" ht="15.75" customHeight="1" x14ac:dyDescent="0.25">
      <c r="A283" s="5">
        <v>2501</v>
      </c>
      <c r="B283" s="6"/>
      <c r="C283" s="6"/>
      <c r="D283" s="6"/>
      <c r="E283" s="6"/>
      <c r="F283" s="6"/>
      <c r="G283" s="6"/>
      <c r="H283" s="6"/>
      <c r="I283" s="6"/>
      <c r="J283" s="6"/>
      <c r="K283" s="7"/>
      <c r="L283" s="14"/>
      <c r="M283" s="15"/>
      <c r="N283" s="16"/>
      <c r="O283" s="17" t="str">
        <f>IF(H283=0,"",H283/G282)</f>
        <v/>
      </c>
      <c r="P283" s="18"/>
      <c r="Q283" s="19" t="str">
        <f t="shared" si="24"/>
        <v/>
      </c>
      <c r="R283" s="19" t="str">
        <f t="shared" si="25"/>
        <v/>
      </c>
    </row>
    <row r="284" spans="1:19" ht="15.75" customHeight="1" x14ac:dyDescent="0.25">
      <c r="A284" s="5">
        <v>2502</v>
      </c>
      <c r="B284" s="6"/>
      <c r="C284" s="6"/>
      <c r="D284" s="6"/>
      <c r="E284" s="6"/>
      <c r="F284" s="6"/>
      <c r="G284" s="6"/>
      <c r="H284" s="6"/>
      <c r="I284" s="6"/>
      <c r="J284" s="6"/>
      <c r="K284" s="7"/>
      <c r="L284" s="14"/>
      <c r="M284" s="15"/>
      <c r="N284" s="16"/>
      <c r="O284" s="17" t="str">
        <f>IF(I284=0,"",I284/H283)</f>
        <v/>
      </c>
      <c r="P284" s="18"/>
      <c r="Q284" s="19" t="str">
        <f t="shared" si="24"/>
        <v/>
      </c>
      <c r="R284" s="19" t="str">
        <f t="shared" si="25"/>
        <v/>
      </c>
    </row>
    <row r="285" spans="1:19" ht="15.75" customHeight="1" x14ac:dyDescent="0.25">
      <c r="A285" s="5">
        <v>2601</v>
      </c>
      <c r="B285" s="6"/>
      <c r="C285" s="6"/>
      <c r="D285" s="6"/>
      <c r="E285" s="6"/>
      <c r="F285" s="6"/>
      <c r="G285" s="6"/>
      <c r="H285" s="6"/>
      <c r="I285" s="6"/>
      <c r="J285" s="6"/>
      <c r="K285" s="7"/>
      <c r="L285" s="14"/>
      <c r="M285" s="15"/>
      <c r="N285" s="16"/>
      <c r="O285" s="17" t="str">
        <f>IF(J285=0,"",J285/I284)</f>
        <v/>
      </c>
      <c r="P285" s="18"/>
      <c r="Q285" s="19" t="str">
        <f t="shared" si="24"/>
        <v/>
      </c>
      <c r="R285" s="19" t="str">
        <f t="shared" si="25"/>
        <v/>
      </c>
    </row>
    <row r="286" spans="1:19" ht="15.75" customHeight="1" x14ac:dyDescent="0.25">
      <c r="A286" s="5">
        <v>2602</v>
      </c>
      <c r="B286" s="6"/>
      <c r="C286" s="6"/>
      <c r="D286" s="6"/>
      <c r="E286" s="6"/>
      <c r="F286" s="6"/>
      <c r="G286" s="6"/>
      <c r="H286" s="6"/>
      <c r="I286" s="6"/>
      <c r="J286" s="6"/>
      <c r="K286" s="7"/>
      <c r="L286" s="14"/>
      <c r="M286" s="15"/>
      <c r="N286" s="21"/>
      <c r="O286" s="22"/>
      <c r="P286" s="23"/>
      <c r="Q286" s="24"/>
      <c r="R286" s="22"/>
    </row>
    <row r="287" spans="1:19" ht="15.75" customHeight="1" x14ac:dyDescent="0.25">
      <c r="A287" s="5">
        <v>2701</v>
      </c>
      <c r="B287" s="6"/>
      <c r="C287" s="6"/>
      <c r="D287" s="6"/>
      <c r="E287" s="6"/>
      <c r="F287" s="6"/>
      <c r="G287" s="6"/>
      <c r="H287" s="6"/>
      <c r="I287" s="6"/>
      <c r="J287" s="6"/>
      <c r="K287" s="7"/>
      <c r="L287" s="14"/>
      <c r="M287" s="15"/>
      <c r="N287" s="21"/>
      <c r="O287" s="25"/>
      <c r="P287" s="23"/>
      <c r="Q287" s="26"/>
      <c r="R287" s="25"/>
    </row>
    <row r="288" spans="1:19" ht="15.75" customHeight="1" x14ac:dyDescent="0.25">
      <c r="A288" s="5">
        <v>2702</v>
      </c>
      <c r="B288" s="6"/>
      <c r="C288" s="6"/>
      <c r="D288" s="6"/>
      <c r="E288" s="6"/>
      <c r="F288" s="6"/>
      <c r="G288" s="6"/>
      <c r="H288" s="6"/>
      <c r="I288" s="6"/>
      <c r="J288" s="6"/>
      <c r="K288" s="7"/>
      <c r="L288" s="14"/>
      <c r="M288" s="15"/>
      <c r="N288" s="21"/>
      <c r="O288" s="25"/>
      <c r="P288" s="23"/>
      <c r="Q288" s="26"/>
      <c r="R288" s="25"/>
    </row>
    <row r="289" spans="1:19" ht="15.75" customHeight="1" x14ac:dyDescent="0.25">
      <c r="A289" s="5">
        <v>2801</v>
      </c>
      <c r="B289" s="6"/>
      <c r="C289" s="6"/>
      <c r="D289" s="6"/>
      <c r="E289" s="6"/>
      <c r="F289" s="6"/>
      <c r="G289" s="6"/>
      <c r="H289" s="6"/>
      <c r="I289" s="6"/>
      <c r="J289" s="6"/>
      <c r="K289" s="7"/>
      <c r="L289" s="14"/>
      <c r="M289" s="15"/>
      <c r="N289" s="21"/>
      <c r="O289" s="15"/>
      <c r="P289" s="21"/>
      <c r="Q289" s="27"/>
      <c r="R289" s="25"/>
    </row>
    <row r="290" spans="1:19" ht="15.75" customHeight="1" x14ac:dyDescent="0.25">
      <c r="A290" s="5">
        <v>2802</v>
      </c>
      <c r="B290" s="6"/>
      <c r="C290" s="6"/>
      <c r="D290" s="6"/>
      <c r="E290" s="6"/>
      <c r="F290" s="6"/>
      <c r="G290" s="6"/>
      <c r="H290" s="6"/>
      <c r="I290" s="6"/>
      <c r="J290" s="6"/>
      <c r="K290" s="7"/>
      <c r="L290" s="14"/>
      <c r="M290" s="15"/>
      <c r="N290" s="21"/>
      <c r="O290" s="28" t="s">
        <v>21</v>
      </c>
      <c r="P290" s="29"/>
      <c r="Q290" s="30" t="str">
        <f>IF(SUM(K279:K286)=0,"",SUM(K279:K286))</f>
        <v/>
      </c>
      <c r="R290" s="31" t="s">
        <v>4</v>
      </c>
    </row>
    <row r="291" spans="1:19" ht="15.75" customHeight="1" x14ac:dyDescent="0.25">
      <c r="A291" s="5">
        <v>2901</v>
      </c>
      <c r="B291" s="6"/>
      <c r="C291" s="6"/>
      <c r="D291" s="6"/>
      <c r="E291" s="6"/>
      <c r="F291" s="6"/>
      <c r="G291" s="6"/>
      <c r="H291" s="6"/>
      <c r="I291" s="6"/>
      <c r="J291" s="6"/>
      <c r="K291" s="7"/>
      <c r="L291" s="14"/>
      <c r="M291" s="15"/>
      <c r="N291" s="21"/>
      <c r="O291" s="32" t="s">
        <v>22</v>
      </c>
      <c r="P291" s="33" t="str">
        <f>IF(P290/B277=0,"",P290/B277)</f>
        <v/>
      </c>
      <c r="Q291" s="34" t="e">
        <f>IF(P290/Q290=0,"",P290/Q290)</f>
        <v>#VALUE!</v>
      </c>
      <c r="R291" s="35" t="s">
        <v>23</v>
      </c>
    </row>
    <row r="292" spans="1:19" ht="15.75" customHeight="1" x14ac:dyDescent="0.25">
      <c r="A292" s="5">
        <v>2902</v>
      </c>
      <c r="B292" s="6"/>
      <c r="C292" s="6"/>
      <c r="D292" s="6"/>
      <c r="E292" s="6"/>
      <c r="F292" s="6"/>
      <c r="G292" s="6"/>
      <c r="H292" s="6"/>
      <c r="I292" s="6"/>
      <c r="J292" s="6"/>
      <c r="K292" s="7"/>
      <c r="L292" s="36"/>
      <c r="M292" s="37"/>
      <c r="N292" s="38"/>
      <c r="O292" s="39"/>
      <c r="P292" s="40"/>
      <c r="Q292" s="40"/>
      <c r="R292" s="41"/>
    </row>
    <row r="293" spans="1:19" ht="18" customHeight="1" x14ac:dyDescent="0.25">
      <c r="A293" s="42"/>
      <c r="B293" s="4"/>
      <c r="C293" s="4"/>
      <c r="D293" s="101" t="s">
        <v>24</v>
      </c>
      <c r="E293" s="95"/>
      <c r="F293" s="95"/>
      <c r="G293" s="95"/>
      <c r="H293" s="95"/>
      <c r="I293" s="95"/>
      <c r="J293" s="102"/>
      <c r="K293" s="43">
        <f>SUM(K280:K289)</f>
        <v>0</v>
      </c>
      <c r="L293" s="44" t="str">
        <f>IF(K285=0,"",K285/B277)</f>
        <v/>
      </c>
      <c r="M293" s="44" t="str">
        <f>IF(K293=0,"",K293/B277)</f>
        <v/>
      </c>
      <c r="N293" s="45" t="str">
        <f>IF(K285=0,"0%",M293-L293)</f>
        <v>0%</v>
      </c>
      <c r="O293" s="3"/>
      <c r="P293" s="4"/>
      <c r="Q293" s="46"/>
      <c r="R293" s="3"/>
    </row>
    <row r="294" spans="1:19" ht="15.75" customHeight="1" x14ac:dyDescent="0.25"/>
    <row r="295" spans="1:19" ht="15.75" customHeight="1" x14ac:dyDescent="0.25"/>
    <row r="296" spans="1:19" ht="15.75" customHeight="1" x14ac:dyDescent="0.4">
      <c r="B296" s="1" t="s">
        <v>0</v>
      </c>
      <c r="C296" s="1"/>
      <c r="D296" s="1"/>
      <c r="E296" s="1"/>
      <c r="F296" s="1"/>
      <c r="G296" s="1"/>
      <c r="H296" s="1"/>
      <c r="I296" s="1"/>
      <c r="K296" s="2"/>
      <c r="L296" s="2" t="s">
        <v>42</v>
      </c>
      <c r="M296" s="3"/>
      <c r="N296" s="3"/>
      <c r="O296" s="4"/>
      <c r="P296" s="3"/>
      <c r="Q296" s="4"/>
      <c r="R296" s="4"/>
      <c r="S296" s="4"/>
    </row>
    <row r="297" spans="1:19" ht="15.75" customHeight="1" x14ac:dyDescent="0.25">
      <c r="A297" s="93" t="s">
        <v>2</v>
      </c>
      <c r="B297" s="94" t="s">
        <v>3</v>
      </c>
      <c r="C297" s="95"/>
      <c r="D297" s="95"/>
      <c r="E297" s="95"/>
      <c r="F297" s="95"/>
      <c r="G297" s="95"/>
      <c r="H297" s="95"/>
      <c r="I297" s="95"/>
      <c r="J297" s="95"/>
      <c r="K297" s="96" t="s">
        <v>4</v>
      </c>
      <c r="L297" s="92" t="s">
        <v>5</v>
      </c>
      <c r="M297" s="92" t="s">
        <v>6</v>
      </c>
      <c r="N297" s="98" t="s">
        <v>7</v>
      </c>
      <c r="O297" s="92" t="s">
        <v>8</v>
      </c>
      <c r="P297" s="90" t="s">
        <v>9</v>
      </c>
      <c r="Q297" s="90" t="s">
        <v>10</v>
      </c>
      <c r="R297" s="92" t="s">
        <v>11</v>
      </c>
    </row>
    <row r="298" spans="1:19" ht="15.75" customHeight="1" x14ac:dyDescent="0.25">
      <c r="A298" s="91"/>
      <c r="B298" s="5" t="s">
        <v>12</v>
      </c>
      <c r="C298" s="5" t="s">
        <v>13</v>
      </c>
      <c r="D298" s="5" t="s">
        <v>14</v>
      </c>
      <c r="E298" s="5" t="s">
        <v>15</v>
      </c>
      <c r="F298" s="5" t="s">
        <v>16</v>
      </c>
      <c r="G298" s="5" t="s">
        <v>17</v>
      </c>
      <c r="H298" s="5" t="s">
        <v>18</v>
      </c>
      <c r="I298" s="5" t="s">
        <v>19</v>
      </c>
      <c r="J298" s="5" t="s">
        <v>20</v>
      </c>
      <c r="K298" s="97"/>
      <c r="L298" s="91"/>
      <c r="M298" s="91"/>
      <c r="N298" s="91"/>
      <c r="O298" s="91"/>
      <c r="P298" s="91"/>
      <c r="Q298" s="91"/>
      <c r="R298" s="91"/>
    </row>
    <row r="299" spans="1:19" ht="15.75" customHeight="1" x14ac:dyDescent="0.25">
      <c r="A299" s="5">
        <v>2202</v>
      </c>
      <c r="B299" s="6">
        <v>33</v>
      </c>
      <c r="C299" s="6"/>
      <c r="D299" s="6"/>
      <c r="E299" s="6"/>
      <c r="F299" s="6"/>
      <c r="G299" s="6"/>
      <c r="H299" s="6"/>
      <c r="I299" s="6"/>
      <c r="J299" s="6"/>
      <c r="K299" s="7"/>
      <c r="L299" s="8"/>
      <c r="M299" s="9"/>
      <c r="N299" s="10"/>
      <c r="O299" s="11"/>
      <c r="P299" s="12">
        <f>B299</f>
        <v>33</v>
      </c>
      <c r="Q299" s="13"/>
      <c r="R299" s="11"/>
    </row>
    <row r="300" spans="1:19" ht="15.75" customHeight="1" x14ac:dyDescent="0.25">
      <c r="A300" s="5">
        <v>2301</v>
      </c>
      <c r="B300" s="6"/>
      <c r="C300" s="6">
        <v>26</v>
      </c>
      <c r="D300" s="6"/>
      <c r="E300" s="6"/>
      <c r="F300" s="6"/>
      <c r="G300" s="6"/>
      <c r="H300" s="6"/>
      <c r="I300" s="6"/>
      <c r="J300" s="6"/>
      <c r="K300" s="7"/>
      <c r="L300" s="14"/>
      <c r="M300" s="15"/>
      <c r="N300" s="16"/>
      <c r="O300" s="17">
        <f>IF(C300=0,"",C300/B299)</f>
        <v>0.78787878787878785</v>
      </c>
      <c r="P300" s="18">
        <v>26</v>
      </c>
      <c r="Q300" s="19">
        <f t="shared" ref="Q300:Q307" si="26">IF(P300=0,"",P300/P299)</f>
        <v>0.78787878787878785</v>
      </c>
      <c r="R300" s="19">
        <f t="shared" ref="R300:R307" si="27">IF(P300=0,"",100%-Q300)</f>
        <v>0.21212121212121215</v>
      </c>
    </row>
    <row r="301" spans="1:19" ht="15.75" customHeight="1" x14ac:dyDescent="0.25">
      <c r="A301" s="5">
        <v>2302</v>
      </c>
      <c r="B301" s="6"/>
      <c r="C301" s="6"/>
      <c r="D301" s="6">
        <v>22</v>
      </c>
      <c r="E301" s="6"/>
      <c r="F301" s="6"/>
      <c r="G301" s="6"/>
      <c r="H301" s="6"/>
      <c r="I301" s="6"/>
      <c r="J301" s="6"/>
      <c r="K301" s="7"/>
      <c r="L301" s="14"/>
      <c r="M301" s="15"/>
      <c r="N301" s="16"/>
      <c r="O301" s="17">
        <f>IF(D301=0,"",D301/C300)</f>
        <v>0.84615384615384615</v>
      </c>
      <c r="P301" s="18">
        <v>24</v>
      </c>
      <c r="Q301" s="19">
        <f t="shared" si="26"/>
        <v>0.92307692307692313</v>
      </c>
      <c r="R301" s="19">
        <f t="shared" si="27"/>
        <v>7.6923076923076872E-2</v>
      </c>
      <c r="S301" s="20">
        <f>P301/P299</f>
        <v>0.72727272727272729</v>
      </c>
    </row>
    <row r="302" spans="1:19" ht="15.75" customHeight="1" x14ac:dyDescent="0.25">
      <c r="A302" s="5">
        <v>2401</v>
      </c>
      <c r="B302" s="6"/>
      <c r="C302" s="6"/>
      <c r="D302" s="6"/>
      <c r="E302" s="6">
        <v>20</v>
      </c>
      <c r="F302" s="6"/>
      <c r="G302" s="6"/>
      <c r="H302" s="6"/>
      <c r="I302" s="6"/>
      <c r="J302" s="6"/>
      <c r="K302" s="7"/>
      <c r="L302" s="14"/>
      <c r="M302" s="15"/>
      <c r="N302" s="16"/>
      <c r="O302" s="17">
        <f>IF(E302=0,"",E302/D301)</f>
        <v>0.90909090909090906</v>
      </c>
      <c r="P302" s="18">
        <v>24</v>
      </c>
      <c r="Q302" s="19">
        <f t="shared" si="26"/>
        <v>1</v>
      </c>
      <c r="R302" s="19">
        <f t="shared" si="27"/>
        <v>0</v>
      </c>
    </row>
    <row r="303" spans="1:19" ht="15.75" customHeight="1" x14ac:dyDescent="0.25">
      <c r="A303" s="5">
        <v>2402</v>
      </c>
      <c r="B303" s="6"/>
      <c r="C303" s="6"/>
      <c r="D303" s="6"/>
      <c r="E303" s="6"/>
      <c r="F303" s="6"/>
      <c r="G303" s="6"/>
      <c r="H303" s="6"/>
      <c r="I303" s="6"/>
      <c r="J303" s="6"/>
      <c r="K303" s="7"/>
      <c r="L303" s="14"/>
      <c r="M303" s="15"/>
      <c r="N303" s="16"/>
      <c r="O303" s="17" t="str">
        <f>IF(F303=0,"",F303/E302)</f>
        <v/>
      </c>
      <c r="P303" s="18"/>
      <c r="Q303" s="19" t="str">
        <f t="shared" si="26"/>
        <v/>
      </c>
      <c r="R303" s="19" t="str">
        <f t="shared" si="27"/>
        <v/>
      </c>
    </row>
    <row r="304" spans="1:19" ht="15.75" customHeight="1" x14ac:dyDescent="0.25">
      <c r="A304" s="5">
        <v>2501</v>
      </c>
      <c r="B304" s="6"/>
      <c r="C304" s="6"/>
      <c r="D304" s="6"/>
      <c r="E304" s="6"/>
      <c r="F304" s="6"/>
      <c r="G304" s="6"/>
      <c r="H304" s="6"/>
      <c r="I304" s="6"/>
      <c r="J304" s="6"/>
      <c r="K304" s="7"/>
      <c r="L304" s="14"/>
      <c r="M304" s="15"/>
      <c r="N304" s="16"/>
      <c r="O304" s="17" t="str">
        <f>IF(G304=0,"",G304/F303)</f>
        <v/>
      </c>
      <c r="P304" s="18"/>
      <c r="Q304" s="19" t="str">
        <f t="shared" si="26"/>
        <v/>
      </c>
      <c r="R304" s="19" t="str">
        <f t="shared" si="27"/>
        <v/>
      </c>
    </row>
    <row r="305" spans="1:19" ht="15.75" customHeight="1" x14ac:dyDescent="0.25">
      <c r="A305" s="5">
        <v>2502</v>
      </c>
      <c r="B305" s="6"/>
      <c r="C305" s="6"/>
      <c r="D305" s="6"/>
      <c r="E305" s="6"/>
      <c r="F305" s="6"/>
      <c r="G305" s="6"/>
      <c r="H305" s="6"/>
      <c r="I305" s="6"/>
      <c r="J305" s="6"/>
      <c r="K305" s="7"/>
      <c r="L305" s="14"/>
      <c r="M305" s="15"/>
      <c r="N305" s="16"/>
      <c r="O305" s="17" t="str">
        <f>IF(H305=0,"",H305/G304)</f>
        <v/>
      </c>
      <c r="P305" s="18"/>
      <c r="Q305" s="19" t="str">
        <f t="shared" si="26"/>
        <v/>
      </c>
      <c r="R305" s="19" t="str">
        <f t="shared" si="27"/>
        <v/>
      </c>
    </row>
    <row r="306" spans="1:19" ht="15.75" customHeight="1" x14ac:dyDescent="0.25">
      <c r="A306" s="5">
        <v>2601</v>
      </c>
      <c r="B306" s="6"/>
      <c r="C306" s="6"/>
      <c r="D306" s="6"/>
      <c r="E306" s="6"/>
      <c r="F306" s="6"/>
      <c r="G306" s="6"/>
      <c r="H306" s="6"/>
      <c r="I306" s="6"/>
      <c r="J306" s="6"/>
      <c r="K306" s="7"/>
      <c r="L306" s="14"/>
      <c r="M306" s="15"/>
      <c r="N306" s="16"/>
      <c r="O306" s="17" t="str">
        <f>IF(I306=0,"",I306/H305)</f>
        <v/>
      </c>
      <c r="P306" s="18"/>
      <c r="Q306" s="19" t="str">
        <f t="shared" si="26"/>
        <v/>
      </c>
      <c r="R306" s="19" t="str">
        <f t="shared" si="27"/>
        <v/>
      </c>
    </row>
    <row r="307" spans="1:19" ht="15.75" customHeight="1" x14ac:dyDescent="0.25">
      <c r="A307" s="5">
        <v>2602</v>
      </c>
      <c r="B307" s="6"/>
      <c r="C307" s="6"/>
      <c r="D307" s="6"/>
      <c r="E307" s="6"/>
      <c r="F307" s="6"/>
      <c r="G307" s="6"/>
      <c r="H307" s="6"/>
      <c r="I307" s="6"/>
      <c r="J307" s="6"/>
      <c r="K307" s="7"/>
      <c r="L307" s="14"/>
      <c r="M307" s="15"/>
      <c r="N307" s="16"/>
      <c r="O307" s="17" t="str">
        <f>IF(J307=0,"",J307/I306)</f>
        <v/>
      </c>
      <c r="P307" s="18"/>
      <c r="Q307" s="19" t="str">
        <f t="shared" si="26"/>
        <v/>
      </c>
      <c r="R307" s="19" t="str">
        <f t="shared" si="27"/>
        <v/>
      </c>
    </row>
    <row r="308" spans="1:19" ht="15.75" customHeight="1" x14ac:dyDescent="0.25">
      <c r="A308" s="5">
        <v>2701</v>
      </c>
      <c r="B308" s="6"/>
      <c r="C308" s="6"/>
      <c r="D308" s="6"/>
      <c r="E308" s="6"/>
      <c r="F308" s="6"/>
      <c r="G308" s="6"/>
      <c r="H308" s="6"/>
      <c r="I308" s="6"/>
      <c r="J308" s="6"/>
      <c r="K308" s="7"/>
      <c r="L308" s="14"/>
      <c r="M308" s="15"/>
      <c r="N308" s="21"/>
      <c r="O308" s="22"/>
      <c r="P308" s="23"/>
      <c r="Q308" s="24"/>
      <c r="R308" s="22"/>
    </row>
    <row r="309" spans="1:19" ht="15.75" customHeight="1" x14ac:dyDescent="0.25">
      <c r="A309" s="5">
        <v>2702</v>
      </c>
      <c r="B309" s="6"/>
      <c r="C309" s="6"/>
      <c r="D309" s="6"/>
      <c r="E309" s="6"/>
      <c r="F309" s="6"/>
      <c r="G309" s="6"/>
      <c r="H309" s="6"/>
      <c r="I309" s="6"/>
      <c r="J309" s="6"/>
      <c r="K309" s="7"/>
      <c r="L309" s="14"/>
      <c r="M309" s="15"/>
      <c r="N309" s="21"/>
      <c r="O309" s="25"/>
      <c r="P309" s="23"/>
      <c r="Q309" s="26"/>
      <c r="R309" s="25"/>
    </row>
    <row r="310" spans="1:19" ht="15.75" customHeight="1" x14ac:dyDescent="0.25">
      <c r="A310" s="5">
        <v>2801</v>
      </c>
      <c r="B310" s="6"/>
      <c r="C310" s="6"/>
      <c r="D310" s="6"/>
      <c r="E310" s="6"/>
      <c r="F310" s="6"/>
      <c r="G310" s="6"/>
      <c r="H310" s="6"/>
      <c r="I310" s="6"/>
      <c r="J310" s="6"/>
      <c r="K310" s="7"/>
      <c r="L310" s="14"/>
      <c r="M310" s="15"/>
      <c r="N310" s="21"/>
      <c r="O310" s="25"/>
      <c r="P310" s="23"/>
      <c r="Q310" s="26"/>
      <c r="R310" s="25"/>
    </row>
    <row r="311" spans="1:19" ht="15.75" customHeight="1" x14ac:dyDescent="0.25">
      <c r="A311" s="5">
        <v>2802</v>
      </c>
      <c r="B311" s="6"/>
      <c r="C311" s="6"/>
      <c r="D311" s="6"/>
      <c r="E311" s="6"/>
      <c r="F311" s="6"/>
      <c r="G311" s="6"/>
      <c r="H311" s="6"/>
      <c r="I311" s="6"/>
      <c r="J311" s="6"/>
      <c r="K311" s="7"/>
      <c r="L311" s="14"/>
      <c r="M311" s="15"/>
      <c r="N311" s="21"/>
      <c r="O311" s="15"/>
      <c r="P311" s="21"/>
      <c r="Q311" s="27"/>
      <c r="R311" s="25"/>
    </row>
    <row r="312" spans="1:19" ht="15.75" customHeight="1" x14ac:dyDescent="0.25">
      <c r="A312" s="5">
        <v>2901</v>
      </c>
      <c r="B312" s="6"/>
      <c r="C312" s="6"/>
      <c r="D312" s="6"/>
      <c r="E312" s="6"/>
      <c r="F312" s="6"/>
      <c r="G312" s="6"/>
      <c r="H312" s="6"/>
      <c r="I312" s="6"/>
      <c r="J312" s="6"/>
      <c r="K312" s="7"/>
      <c r="L312" s="14"/>
      <c r="M312" s="15"/>
      <c r="N312" s="21"/>
      <c r="O312" s="28" t="s">
        <v>21</v>
      </c>
      <c r="P312" s="29"/>
      <c r="Q312" s="30" t="str">
        <f>IF(SUM(K301:K308)=0,"",SUM(K301:K308))</f>
        <v/>
      </c>
      <c r="R312" s="31" t="s">
        <v>4</v>
      </c>
    </row>
    <row r="313" spans="1:19" ht="15.75" customHeight="1" x14ac:dyDescent="0.25">
      <c r="A313" s="5">
        <v>2902</v>
      </c>
      <c r="B313" s="6"/>
      <c r="C313" s="6"/>
      <c r="D313" s="6"/>
      <c r="E313" s="6"/>
      <c r="F313" s="6"/>
      <c r="G313" s="6"/>
      <c r="H313" s="6"/>
      <c r="I313" s="6"/>
      <c r="J313" s="6"/>
      <c r="K313" s="7"/>
      <c r="L313" s="14"/>
      <c r="M313" s="15"/>
      <c r="N313" s="21"/>
      <c r="O313" s="32" t="s">
        <v>22</v>
      </c>
      <c r="P313" s="33" t="str">
        <f>IF(P312/B299=0,"",P312/B299)</f>
        <v/>
      </c>
      <c r="Q313" s="34" t="e">
        <f>IF(P312/Q312=0,"",P312/Q312)</f>
        <v>#VALUE!</v>
      </c>
      <c r="R313" s="35" t="s">
        <v>23</v>
      </c>
    </row>
    <row r="314" spans="1:19" ht="15.75" customHeight="1" x14ac:dyDescent="0.25">
      <c r="A314" s="5">
        <v>3001</v>
      </c>
      <c r="B314" s="6"/>
      <c r="C314" s="6"/>
      <c r="D314" s="6"/>
      <c r="E314" s="6"/>
      <c r="F314" s="6"/>
      <c r="G314" s="6"/>
      <c r="H314" s="6"/>
      <c r="I314" s="6"/>
      <c r="J314" s="6"/>
      <c r="K314" s="7"/>
      <c r="L314" s="36"/>
      <c r="M314" s="37"/>
      <c r="N314" s="38"/>
      <c r="O314" s="39"/>
      <c r="P314" s="40"/>
      <c r="Q314" s="40"/>
      <c r="R314" s="41"/>
    </row>
    <row r="315" spans="1:19" ht="15.75" customHeight="1" x14ac:dyDescent="0.25">
      <c r="A315" s="42"/>
      <c r="B315" s="4"/>
      <c r="C315" s="4"/>
      <c r="D315" s="101" t="s">
        <v>24</v>
      </c>
      <c r="E315" s="95"/>
      <c r="F315" s="95"/>
      <c r="G315" s="95"/>
      <c r="H315" s="95"/>
      <c r="I315" s="95"/>
      <c r="J315" s="102"/>
      <c r="K315" s="43">
        <f>SUM(K302:K311)</f>
        <v>0</v>
      </c>
      <c r="L315" s="44" t="str">
        <f>IF(K307=0,"",K307/B299)</f>
        <v/>
      </c>
      <c r="M315" s="44" t="str">
        <f>IF(K315=0,"",K315/B299)</f>
        <v/>
      </c>
      <c r="N315" s="45" t="str">
        <f>IF(K307=0,"0%",M315-L315)</f>
        <v>0%</v>
      </c>
      <c r="O315" s="3"/>
      <c r="P315" s="4"/>
      <c r="Q315" s="46"/>
      <c r="R315" s="3"/>
    </row>
    <row r="316" spans="1:19" ht="15.75" customHeight="1" x14ac:dyDescent="0.25"/>
    <row r="317" spans="1:19" ht="15.75" customHeight="1" x14ac:dyDescent="0.25"/>
    <row r="318" spans="1:19" ht="15.75" customHeight="1" x14ac:dyDescent="0.4">
      <c r="B318" s="1" t="s">
        <v>0</v>
      </c>
      <c r="C318" s="1"/>
      <c r="D318" s="1"/>
      <c r="E318" s="1"/>
      <c r="F318" s="1"/>
      <c r="G318" s="1"/>
      <c r="H318" s="1"/>
      <c r="I318" s="1"/>
      <c r="K318" s="2"/>
      <c r="L318" s="2" t="s">
        <v>44</v>
      </c>
      <c r="M318" s="3"/>
      <c r="N318" s="3"/>
      <c r="O318" s="4"/>
      <c r="P318" s="3"/>
      <c r="Q318" s="4"/>
      <c r="R318" s="4"/>
      <c r="S318" s="4"/>
    </row>
    <row r="319" spans="1:19" ht="15.75" customHeight="1" x14ac:dyDescent="0.25">
      <c r="A319" s="93" t="s">
        <v>2</v>
      </c>
      <c r="B319" s="94" t="s">
        <v>3</v>
      </c>
      <c r="C319" s="95"/>
      <c r="D319" s="95"/>
      <c r="E319" s="95"/>
      <c r="F319" s="95"/>
      <c r="G319" s="95"/>
      <c r="H319" s="95"/>
      <c r="I319" s="95"/>
      <c r="J319" s="95"/>
      <c r="K319" s="96" t="s">
        <v>4</v>
      </c>
      <c r="L319" s="92" t="s">
        <v>5</v>
      </c>
      <c r="M319" s="92" t="s">
        <v>6</v>
      </c>
      <c r="N319" s="98" t="s">
        <v>7</v>
      </c>
      <c r="O319" s="92" t="s">
        <v>8</v>
      </c>
      <c r="P319" s="90" t="s">
        <v>9</v>
      </c>
      <c r="Q319" s="90" t="s">
        <v>10</v>
      </c>
      <c r="R319" s="92" t="s">
        <v>11</v>
      </c>
    </row>
    <row r="320" spans="1:19" ht="15.75" customHeight="1" x14ac:dyDescent="0.25">
      <c r="A320" s="91"/>
      <c r="B320" s="5" t="s">
        <v>12</v>
      </c>
      <c r="C320" s="5" t="s">
        <v>13</v>
      </c>
      <c r="D320" s="5" t="s">
        <v>14</v>
      </c>
      <c r="E320" s="5" t="s">
        <v>15</v>
      </c>
      <c r="F320" s="5" t="s">
        <v>16</v>
      </c>
      <c r="G320" s="5" t="s">
        <v>17</v>
      </c>
      <c r="H320" s="5" t="s">
        <v>18</v>
      </c>
      <c r="I320" s="5" t="s">
        <v>19</v>
      </c>
      <c r="J320" s="5" t="s">
        <v>20</v>
      </c>
      <c r="K320" s="97"/>
      <c r="L320" s="91"/>
      <c r="M320" s="91"/>
      <c r="N320" s="91"/>
      <c r="O320" s="91"/>
      <c r="P320" s="91"/>
      <c r="Q320" s="91"/>
      <c r="R320" s="91"/>
    </row>
    <row r="321" spans="1:19" ht="15.75" customHeight="1" x14ac:dyDescent="0.25">
      <c r="A321" s="5">
        <v>2301</v>
      </c>
      <c r="B321" s="6">
        <v>20</v>
      </c>
      <c r="C321" s="6"/>
      <c r="D321" s="6"/>
      <c r="E321" s="6"/>
      <c r="F321" s="6"/>
      <c r="G321" s="6"/>
      <c r="H321" s="6"/>
      <c r="I321" s="6"/>
      <c r="J321" s="6"/>
      <c r="K321" s="51"/>
      <c r="L321" s="8"/>
      <c r="M321" s="9"/>
      <c r="N321" s="10"/>
      <c r="O321" s="11"/>
      <c r="P321" s="12">
        <f>B321</f>
        <v>20</v>
      </c>
      <c r="Q321" s="13"/>
      <c r="R321" s="11"/>
    </row>
    <row r="322" spans="1:19" ht="15.75" customHeight="1" x14ac:dyDescent="0.25">
      <c r="A322" s="5">
        <v>2302</v>
      </c>
      <c r="B322" s="6"/>
      <c r="C322" s="6">
        <v>15</v>
      </c>
      <c r="D322" s="6"/>
      <c r="E322" s="6"/>
      <c r="F322" s="6"/>
      <c r="G322" s="6"/>
      <c r="H322" s="6"/>
      <c r="I322" s="6"/>
      <c r="J322" s="6"/>
      <c r="K322" s="51"/>
      <c r="L322" s="14"/>
      <c r="M322" s="15"/>
      <c r="N322" s="16"/>
      <c r="O322" s="17">
        <f>IF(C322=0,"",C322/B321)</f>
        <v>0.75</v>
      </c>
      <c r="P322" s="18">
        <v>16</v>
      </c>
      <c r="Q322" s="19">
        <f t="shared" ref="Q322:Q329" si="28">IF(P322=0,"",P322/P321)</f>
        <v>0.8</v>
      </c>
      <c r="R322" s="19">
        <f t="shared" ref="R322:R329" si="29">IF(P322=0,"",100%-Q322)</f>
        <v>0.19999999999999996</v>
      </c>
    </row>
    <row r="323" spans="1:19" ht="15.75" customHeight="1" x14ac:dyDescent="0.25">
      <c r="A323" s="5">
        <v>2401</v>
      </c>
      <c r="B323" s="6"/>
      <c r="C323" s="6"/>
      <c r="D323" s="6">
        <v>10</v>
      </c>
      <c r="E323" s="6"/>
      <c r="F323" s="6"/>
      <c r="G323" s="6"/>
      <c r="H323" s="6"/>
      <c r="I323" s="6"/>
      <c r="J323" s="6"/>
      <c r="K323" s="51"/>
      <c r="L323" s="14"/>
      <c r="M323" s="15"/>
      <c r="N323" s="16"/>
      <c r="O323" s="17">
        <f>IF(D323=0,"",D323/C322)</f>
        <v>0.66666666666666663</v>
      </c>
      <c r="P323" s="18">
        <v>14</v>
      </c>
      <c r="Q323" s="19">
        <f t="shared" si="28"/>
        <v>0.875</v>
      </c>
      <c r="R323" s="19">
        <f t="shared" si="29"/>
        <v>0.125</v>
      </c>
      <c r="S323" s="20">
        <f>P323/P321</f>
        <v>0.7</v>
      </c>
    </row>
    <row r="324" spans="1:19" ht="15.75" customHeight="1" x14ac:dyDescent="0.25">
      <c r="A324" s="5">
        <v>2402</v>
      </c>
      <c r="B324" s="6"/>
      <c r="C324" s="6"/>
      <c r="D324" s="6"/>
      <c r="E324" s="6"/>
      <c r="F324" s="6"/>
      <c r="G324" s="6"/>
      <c r="H324" s="6"/>
      <c r="I324" s="6"/>
      <c r="J324" s="6"/>
      <c r="K324" s="51"/>
      <c r="L324" s="14"/>
      <c r="M324" s="15"/>
      <c r="N324" s="16"/>
      <c r="O324" s="17" t="str">
        <f>IF(E324=0,"",E324/D323)</f>
        <v/>
      </c>
      <c r="P324" s="18"/>
      <c r="Q324" s="19" t="str">
        <f t="shared" si="28"/>
        <v/>
      </c>
      <c r="R324" s="19" t="str">
        <f t="shared" si="29"/>
        <v/>
      </c>
    </row>
    <row r="325" spans="1:19" ht="15.75" customHeight="1" x14ac:dyDescent="0.25">
      <c r="A325" s="5">
        <v>2501</v>
      </c>
      <c r="B325" s="6"/>
      <c r="C325" s="6"/>
      <c r="D325" s="6"/>
      <c r="E325" s="6"/>
      <c r="F325" s="6"/>
      <c r="G325" s="6"/>
      <c r="H325" s="6"/>
      <c r="I325" s="6"/>
      <c r="J325" s="6"/>
      <c r="K325" s="51"/>
      <c r="L325" s="14"/>
      <c r="M325" s="15"/>
      <c r="N325" s="16"/>
      <c r="O325" s="17" t="str">
        <f>IF(F325=0,"",F325/E324)</f>
        <v/>
      </c>
      <c r="P325" s="18"/>
      <c r="Q325" s="19" t="str">
        <f t="shared" si="28"/>
        <v/>
      </c>
      <c r="R325" s="19" t="str">
        <f t="shared" si="29"/>
        <v/>
      </c>
    </row>
    <row r="326" spans="1:19" ht="15.75" customHeight="1" x14ac:dyDescent="0.25">
      <c r="A326" s="5">
        <v>2502</v>
      </c>
      <c r="B326" s="6"/>
      <c r="C326" s="6"/>
      <c r="D326" s="6"/>
      <c r="E326" s="6"/>
      <c r="F326" s="6"/>
      <c r="G326" s="6"/>
      <c r="H326" s="6"/>
      <c r="I326" s="6"/>
      <c r="J326" s="6"/>
      <c r="K326" s="51"/>
      <c r="L326" s="14"/>
      <c r="M326" s="15"/>
      <c r="N326" s="16"/>
      <c r="O326" s="17" t="str">
        <f>IF(G326=0,"",G326/F325)</f>
        <v/>
      </c>
      <c r="P326" s="18"/>
      <c r="Q326" s="19" t="str">
        <f t="shared" si="28"/>
        <v/>
      </c>
      <c r="R326" s="19" t="str">
        <f t="shared" si="29"/>
        <v/>
      </c>
    </row>
    <row r="327" spans="1:19" ht="15.75" customHeight="1" x14ac:dyDescent="0.25">
      <c r="A327" s="5">
        <v>2601</v>
      </c>
      <c r="B327" s="6"/>
      <c r="C327" s="6"/>
      <c r="D327" s="6"/>
      <c r="E327" s="6"/>
      <c r="F327" s="6"/>
      <c r="G327" s="6"/>
      <c r="H327" s="6"/>
      <c r="I327" s="6"/>
      <c r="J327" s="6"/>
      <c r="K327" s="51"/>
      <c r="L327" s="14"/>
      <c r="M327" s="15"/>
      <c r="N327" s="16"/>
      <c r="O327" s="17" t="str">
        <f>IF(H327=0,"",H327/G326)</f>
        <v/>
      </c>
      <c r="P327" s="18"/>
      <c r="Q327" s="19" t="str">
        <f t="shared" si="28"/>
        <v/>
      </c>
      <c r="R327" s="19" t="str">
        <f t="shared" si="29"/>
        <v/>
      </c>
    </row>
    <row r="328" spans="1:19" ht="15.75" customHeight="1" x14ac:dyDescent="0.25">
      <c r="A328" s="5">
        <v>2602</v>
      </c>
      <c r="B328" s="6"/>
      <c r="C328" s="6"/>
      <c r="D328" s="6"/>
      <c r="E328" s="6"/>
      <c r="F328" s="6"/>
      <c r="G328" s="6"/>
      <c r="H328" s="6"/>
      <c r="I328" s="6"/>
      <c r="J328" s="6"/>
      <c r="K328" s="51"/>
      <c r="L328" s="14"/>
      <c r="M328" s="15"/>
      <c r="N328" s="16"/>
      <c r="O328" s="17" t="str">
        <f>IF(I328=0,"",I328/H327)</f>
        <v/>
      </c>
      <c r="P328" s="18"/>
      <c r="Q328" s="19" t="str">
        <f t="shared" si="28"/>
        <v/>
      </c>
      <c r="R328" s="19" t="str">
        <f t="shared" si="29"/>
        <v/>
      </c>
    </row>
    <row r="329" spans="1:19" ht="15.75" customHeight="1" x14ac:dyDescent="0.25">
      <c r="A329" s="5">
        <v>2701</v>
      </c>
      <c r="B329" s="6"/>
      <c r="C329" s="6"/>
      <c r="D329" s="6"/>
      <c r="E329" s="6"/>
      <c r="F329" s="6"/>
      <c r="G329" s="6"/>
      <c r="H329" s="6"/>
      <c r="I329" s="6"/>
      <c r="J329" s="6"/>
      <c r="K329" s="51"/>
      <c r="L329" s="14"/>
      <c r="M329" s="15"/>
      <c r="N329" s="16"/>
      <c r="O329" s="17" t="str">
        <f>IF(J329=0,"",J329/I328)</f>
        <v/>
      </c>
      <c r="P329" s="18"/>
      <c r="Q329" s="19" t="str">
        <f t="shared" si="28"/>
        <v/>
      </c>
      <c r="R329" s="19" t="str">
        <f t="shared" si="29"/>
        <v/>
      </c>
    </row>
    <row r="330" spans="1:19" ht="15.75" customHeight="1" x14ac:dyDescent="0.25">
      <c r="A330" s="5">
        <v>2702</v>
      </c>
      <c r="B330" s="6"/>
      <c r="C330" s="6"/>
      <c r="D330" s="6"/>
      <c r="E330" s="6"/>
      <c r="F330" s="6"/>
      <c r="G330" s="6"/>
      <c r="H330" s="6"/>
      <c r="I330" s="6"/>
      <c r="J330" s="6"/>
      <c r="K330" s="51"/>
      <c r="L330" s="14"/>
      <c r="M330" s="15"/>
      <c r="N330" s="21"/>
      <c r="O330" s="22"/>
      <c r="P330" s="23"/>
      <c r="Q330" s="24"/>
      <c r="R330" s="22"/>
    </row>
    <row r="331" spans="1:19" ht="15.75" customHeight="1" x14ac:dyDescent="0.25">
      <c r="A331" s="5">
        <v>2801</v>
      </c>
      <c r="B331" s="6"/>
      <c r="C331" s="6"/>
      <c r="D331" s="6"/>
      <c r="E331" s="6"/>
      <c r="F331" s="6"/>
      <c r="G331" s="6"/>
      <c r="H331" s="6"/>
      <c r="I331" s="6"/>
      <c r="J331" s="6"/>
      <c r="K331" s="51"/>
      <c r="L331" s="14"/>
      <c r="M331" s="15"/>
      <c r="N331" s="21"/>
      <c r="O331" s="25"/>
      <c r="P331" s="23"/>
      <c r="Q331" s="26"/>
      <c r="R331" s="25"/>
    </row>
    <row r="332" spans="1:19" ht="15.75" customHeight="1" x14ac:dyDescent="0.25">
      <c r="A332" s="5">
        <v>2802</v>
      </c>
      <c r="B332" s="6"/>
      <c r="C332" s="6"/>
      <c r="D332" s="6"/>
      <c r="E332" s="6"/>
      <c r="F332" s="6"/>
      <c r="G332" s="6"/>
      <c r="H332" s="6"/>
      <c r="I332" s="6"/>
      <c r="J332" s="6"/>
      <c r="K332" s="51"/>
      <c r="L332" s="14"/>
      <c r="M332" s="15"/>
      <c r="N332" s="21"/>
      <c r="O332" s="25"/>
      <c r="P332" s="23"/>
      <c r="Q332" s="26"/>
      <c r="R332" s="25"/>
    </row>
    <row r="333" spans="1:19" ht="15.75" customHeight="1" x14ac:dyDescent="0.25">
      <c r="A333" s="5">
        <v>2901</v>
      </c>
      <c r="B333" s="6"/>
      <c r="C333" s="6"/>
      <c r="D333" s="6"/>
      <c r="E333" s="6"/>
      <c r="F333" s="6"/>
      <c r="G333" s="6"/>
      <c r="H333" s="6"/>
      <c r="I333" s="6"/>
      <c r="J333" s="6"/>
      <c r="K333" s="51"/>
      <c r="L333" s="14"/>
      <c r="M333" s="15"/>
      <c r="N333" s="21"/>
      <c r="O333" s="15"/>
      <c r="P333" s="21"/>
      <c r="Q333" s="27"/>
      <c r="R333" s="25"/>
    </row>
    <row r="334" spans="1:19" ht="15.75" customHeight="1" x14ac:dyDescent="0.25">
      <c r="A334" s="5">
        <v>2902</v>
      </c>
      <c r="B334" s="6"/>
      <c r="C334" s="6"/>
      <c r="D334" s="6"/>
      <c r="E334" s="6"/>
      <c r="F334" s="6"/>
      <c r="G334" s="6"/>
      <c r="H334" s="6"/>
      <c r="I334" s="6"/>
      <c r="J334" s="6"/>
      <c r="K334" s="51"/>
      <c r="L334" s="14"/>
      <c r="M334" s="15"/>
      <c r="N334" s="21"/>
      <c r="O334" s="28" t="s">
        <v>21</v>
      </c>
      <c r="P334" s="29"/>
      <c r="Q334" s="30" t="str">
        <f>IF(SUM(K323:K330)=0,"",SUM(K323:K330))</f>
        <v/>
      </c>
      <c r="R334" s="31" t="s">
        <v>4</v>
      </c>
    </row>
    <row r="335" spans="1:19" ht="15.75" customHeight="1" x14ac:dyDescent="0.25">
      <c r="A335" s="5">
        <v>3001</v>
      </c>
      <c r="B335" s="6"/>
      <c r="C335" s="6"/>
      <c r="D335" s="6"/>
      <c r="E335" s="6"/>
      <c r="F335" s="6"/>
      <c r="G335" s="6"/>
      <c r="H335" s="6"/>
      <c r="I335" s="6"/>
      <c r="J335" s="6"/>
      <c r="K335" s="51"/>
      <c r="L335" s="14"/>
      <c r="M335" s="15"/>
      <c r="N335" s="21"/>
      <c r="O335" s="32" t="s">
        <v>22</v>
      </c>
      <c r="P335" s="33" t="str">
        <f>IF(P334/B321=0,"",P334/B321)</f>
        <v/>
      </c>
      <c r="Q335" s="34" t="e">
        <f>IF(P334/Q334=0,"",P334/Q334)</f>
        <v>#VALUE!</v>
      </c>
      <c r="R335" s="35" t="s">
        <v>23</v>
      </c>
    </row>
    <row r="336" spans="1:19" ht="15.75" customHeight="1" x14ac:dyDescent="0.25">
      <c r="A336" s="5">
        <v>3002</v>
      </c>
      <c r="B336" s="6"/>
      <c r="C336" s="6"/>
      <c r="D336" s="6"/>
      <c r="E336" s="6"/>
      <c r="F336" s="6"/>
      <c r="G336" s="6"/>
      <c r="H336" s="6"/>
      <c r="I336" s="6"/>
      <c r="J336" s="6"/>
      <c r="K336" s="51"/>
      <c r="L336" s="36"/>
      <c r="M336" s="37"/>
      <c r="N336" s="38"/>
      <c r="O336" s="39"/>
      <c r="P336" s="40"/>
      <c r="Q336" s="40"/>
      <c r="R336" s="41"/>
    </row>
    <row r="337" spans="1:19" ht="15.75" customHeight="1" x14ac:dyDescent="0.25">
      <c r="A337" s="42"/>
      <c r="B337" s="4"/>
      <c r="C337" s="4"/>
      <c r="D337" s="101" t="s">
        <v>24</v>
      </c>
      <c r="E337" s="95"/>
      <c r="F337" s="95"/>
      <c r="G337" s="95"/>
      <c r="H337" s="95"/>
      <c r="I337" s="95"/>
      <c r="J337" s="102"/>
      <c r="K337" s="43">
        <f>SUM(K324:K333)</f>
        <v>0</v>
      </c>
      <c r="L337" s="44" t="str">
        <f>IF(K329=0,"",K329/B321)</f>
        <v/>
      </c>
      <c r="M337" s="44" t="str">
        <f>IF(K337=0,"",K337/B321)</f>
        <v/>
      </c>
      <c r="N337" s="45" t="str">
        <f>IF(K329=0,"0%",M337-L337)</f>
        <v>0%</v>
      </c>
      <c r="O337" s="3"/>
      <c r="P337" s="4"/>
      <c r="Q337" s="46"/>
      <c r="R337" s="3"/>
    </row>
    <row r="338" spans="1:19" ht="15.75" customHeight="1" x14ac:dyDescent="0.25"/>
    <row r="339" spans="1:19" ht="15.75" customHeight="1" x14ac:dyDescent="0.25"/>
    <row r="340" spans="1:19" ht="26.25" x14ac:dyDescent="0.4">
      <c r="B340" s="1" t="s">
        <v>0</v>
      </c>
      <c r="C340" s="1"/>
      <c r="D340" s="1"/>
      <c r="E340" s="1"/>
      <c r="F340" s="1"/>
      <c r="G340" s="1"/>
      <c r="H340" s="1"/>
      <c r="I340" s="1"/>
      <c r="K340" s="2"/>
      <c r="L340" s="2" t="s">
        <v>45</v>
      </c>
      <c r="M340" s="3"/>
      <c r="N340" s="3"/>
      <c r="O340" s="4"/>
      <c r="P340" s="3"/>
      <c r="Q340" s="4"/>
      <c r="R340" s="4"/>
      <c r="S340" s="4"/>
    </row>
    <row r="341" spans="1:19" ht="15.75" customHeight="1" x14ac:dyDescent="0.25">
      <c r="A341" s="93" t="s">
        <v>2</v>
      </c>
      <c r="B341" s="94" t="s">
        <v>3</v>
      </c>
      <c r="C341" s="95"/>
      <c r="D341" s="95"/>
      <c r="E341" s="95"/>
      <c r="F341" s="95"/>
      <c r="G341" s="95"/>
      <c r="H341" s="95"/>
      <c r="I341" s="95"/>
      <c r="J341" s="95"/>
      <c r="K341" s="96" t="s">
        <v>4</v>
      </c>
      <c r="L341" s="92" t="s">
        <v>5</v>
      </c>
      <c r="M341" s="92" t="s">
        <v>6</v>
      </c>
      <c r="N341" s="98" t="s">
        <v>7</v>
      </c>
      <c r="O341" s="92" t="s">
        <v>8</v>
      </c>
      <c r="P341" s="90" t="s">
        <v>9</v>
      </c>
      <c r="Q341" s="90" t="s">
        <v>10</v>
      </c>
      <c r="R341" s="92" t="s">
        <v>11</v>
      </c>
    </row>
    <row r="342" spans="1:19" ht="15.75" customHeight="1" x14ac:dyDescent="0.25">
      <c r="A342" s="91"/>
      <c r="B342" s="5" t="s">
        <v>12</v>
      </c>
      <c r="C342" s="5" t="s">
        <v>13</v>
      </c>
      <c r="D342" s="5" t="s">
        <v>14</v>
      </c>
      <c r="E342" s="5" t="s">
        <v>15</v>
      </c>
      <c r="F342" s="5" t="s">
        <v>16</v>
      </c>
      <c r="G342" s="5" t="s">
        <v>17</v>
      </c>
      <c r="H342" s="5" t="s">
        <v>18</v>
      </c>
      <c r="I342" s="5" t="s">
        <v>19</v>
      </c>
      <c r="J342" s="5" t="s">
        <v>20</v>
      </c>
      <c r="K342" s="97"/>
      <c r="L342" s="91"/>
      <c r="M342" s="91"/>
      <c r="N342" s="91"/>
      <c r="O342" s="91"/>
      <c r="P342" s="91"/>
      <c r="Q342" s="91"/>
      <c r="R342" s="91"/>
    </row>
    <row r="343" spans="1:19" ht="15.75" customHeight="1" x14ac:dyDescent="0.25">
      <c r="A343" s="5">
        <v>2302</v>
      </c>
      <c r="B343" s="6">
        <v>23</v>
      </c>
      <c r="C343" s="6"/>
      <c r="D343" s="6"/>
      <c r="E343" s="6"/>
      <c r="F343" s="6"/>
      <c r="G343" s="6"/>
      <c r="H343" s="6"/>
      <c r="I343" s="6"/>
      <c r="J343" s="6"/>
      <c r="K343" s="51"/>
      <c r="L343" s="8"/>
      <c r="M343" s="9"/>
      <c r="N343" s="10"/>
      <c r="O343" s="11"/>
      <c r="P343" s="12">
        <f>B343</f>
        <v>23</v>
      </c>
      <c r="Q343" s="13"/>
      <c r="R343" s="11"/>
    </row>
    <row r="344" spans="1:19" ht="15.75" customHeight="1" x14ac:dyDescent="0.25">
      <c r="A344" s="5">
        <v>2401</v>
      </c>
      <c r="B344" s="6"/>
      <c r="C344" s="6">
        <v>15</v>
      </c>
      <c r="D344" s="6"/>
      <c r="E344" s="6"/>
      <c r="F344" s="6"/>
      <c r="G344" s="6"/>
      <c r="H344" s="6"/>
      <c r="I344" s="6"/>
      <c r="J344" s="6"/>
      <c r="K344" s="51"/>
      <c r="L344" s="14"/>
      <c r="M344" s="15"/>
      <c r="N344" s="16"/>
      <c r="O344" s="17">
        <f>IF(C344=0,"",C344/B343)</f>
        <v>0.65217391304347827</v>
      </c>
      <c r="P344" s="18">
        <v>15</v>
      </c>
      <c r="Q344" s="19">
        <f t="shared" ref="Q344:Q351" si="30">IF(P344=0,"",P344/P343)</f>
        <v>0.65217391304347827</v>
      </c>
      <c r="R344" s="19">
        <f t="shared" ref="R344:R351" si="31">IF(P344=0,"",100%-Q344)</f>
        <v>0.34782608695652173</v>
      </c>
    </row>
    <row r="345" spans="1:19" ht="15.75" customHeight="1" x14ac:dyDescent="0.25">
      <c r="A345" s="5">
        <v>2402</v>
      </c>
      <c r="B345" s="6"/>
      <c r="C345" s="6"/>
      <c r="D345" s="6"/>
      <c r="E345" s="6"/>
      <c r="F345" s="6"/>
      <c r="G345" s="6"/>
      <c r="H345" s="6"/>
      <c r="I345" s="6"/>
      <c r="J345" s="6"/>
      <c r="K345" s="51"/>
      <c r="L345" s="14"/>
      <c r="M345" s="15"/>
      <c r="N345" s="16"/>
      <c r="O345" s="17" t="str">
        <f>IF(D345=0,"",D345/C344)</f>
        <v/>
      </c>
      <c r="P345" s="18"/>
      <c r="Q345" s="19" t="str">
        <f t="shared" si="30"/>
        <v/>
      </c>
      <c r="R345" s="19" t="str">
        <f t="shared" si="31"/>
        <v/>
      </c>
      <c r="S345" s="20">
        <f>P345/P343</f>
        <v>0</v>
      </c>
    </row>
    <row r="346" spans="1:19" ht="15.75" customHeight="1" x14ac:dyDescent="0.25">
      <c r="A346" s="5">
        <v>2501</v>
      </c>
      <c r="B346" s="6"/>
      <c r="C346" s="6"/>
      <c r="D346" s="6"/>
      <c r="E346" s="6"/>
      <c r="F346" s="6"/>
      <c r="G346" s="6"/>
      <c r="H346" s="6"/>
      <c r="I346" s="6"/>
      <c r="J346" s="6"/>
      <c r="K346" s="51"/>
      <c r="L346" s="14"/>
      <c r="M346" s="15"/>
      <c r="N346" s="16"/>
      <c r="O346" s="17" t="str">
        <f>IF(E346=0,"",E346/D345)</f>
        <v/>
      </c>
      <c r="P346" s="18"/>
      <c r="Q346" s="19" t="str">
        <f t="shared" si="30"/>
        <v/>
      </c>
      <c r="R346" s="19" t="str">
        <f t="shared" si="31"/>
        <v/>
      </c>
    </row>
    <row r="347" spans="1:19" ht="15.75" customHeight="1" x14ac:dyDescent="0.25">
      <c r="A347" s="5">
        <v>2502</v>
      </c>
      <c r="B347" s="6"/>
      <c r="C347" s="6"/>
      <c r="D347" s="6"/>
      <c r="E347" s="6"/>
      <c r="F347" s="6"/>
      <c r="G347" s="6"/>
      <c r="H347" s="6"/>
      <c r="I347" s="6"/>
      <c r="J347" s="6"/>
      <c r="K347" s="51"/>
      <c r="L347" s="14"/>
      <c r="M347" s="15"/>
      <c r="N347" s="16"/>
      <c r="O347" s="17" t="str">
        <f>IF(F347=0,"",F347/E346)</f>
        <v/>
      </c>
      <c r="P347" s="18"/>
      <c r="Q347" s="19" t="str">
        <f t="shared" si="30"/>
        <v/>
      </c>
      <c r="R347" s="19" t="str">
        <f t="shared" si="31"/>
        <v/>
      </c>
    </row>
    <row r="348" spans="1:19" ht="15.75" customHeight="1" x14ac:dyDescent="0.25">
      <c r="A348" s="5">
        <v>2601</v>
      </c>
      <c r="B348" s="6"/>
      <c r="C348" s="6"/>
      <c r="D348" s="6"/>
      <c r="E348" s="6"/>
      <c r="F348" s="6"/>
      <c r="G348" s="6"/>
      <c r="H348" s="6"/>
      <c r="I348" s="6"/>
      <c r="J348" s="6"/>
      <c r="K348" s="51"/>
      <c r="L348" s="14"/>
      <c r="M348" s="15"/>
      <c r="N348" s="16"/>
      <c r="O348" s="17" t="str">
        <f>IF(G348=0,"",G348/F347)</f>
        <v/>
      </c>
      <c r="P348" s="18"/>
      <c r="Q348" s="19" t="str">
        <f t="shared" si="30"/>
        <v/>
      </c>
      <c r="R348" s="19" t="str">
        <f t="shared" si="31"/>
        <v/>
      </c>
    </row>
    <row r="349" spans="1:19" ht="15.75" customHeight="1" x14ac:dyDescent="0.25">
      <c r="A349" s="5">
        <v>2602</v>
      </c>
      <c r="B349" s="6"/>
      <c r="C349" s="6"/>
      <c r="D349" s="6"/>
      <c r="E349" s="6"/>
      <c r="F349" s="6"/>
      <c r="G349" s="6"/>
      <c r="H349" s="6"/>
      <c r="I349" s="6"/>
      <c r="J349" s="6"/>
      <c r="K349" s="51"/>
      <c r="L349" s="14"/>
      <c r="M349" s="15"/>
      <c r="N349" s="16"/>
      <c r="O349" s="17" t="str">
        <f>IF(H349=0,"",H349/G348)</f>
        <v/>
      </c>
      <c r="P349" s="18"/>
      <c r="Q349" s="19" t="str">
        <f t="shared" si="30"/>
        <v/>
      </c>
      <c r="R349" s="19" t="str">
        <f t="shared" si="31"/>
        <v/>
      </c>
    </row>
    <row r="350" spans="1:19" ht="15.75" customHeight="1" x14ac:dyDescent="0.25">
      <c r="A350" s="5">
        <v>2701</v>
      </c>
      <c r="B350" s="6"/>
      <c r="C350" s="6"/>
      <c r="D350" s="6"/>
      <c r="E350" s="6"/>
      <c r="F350" s="6"/>
      <c r="G350" s="6"/>
      <c r="H350" s="6"/>
      <c r="I350" s="6"/>
      <c r="J350" s="6"/>
      <c r="K350" s="51"/>
      <c r="L350" s="14"/>
      <c r="M350" s="15"/>
      <c r="N350" s="16"/>
      <c r="O350" s="17" t="str">
        <f>IF(I350=0,"",I350/H349)</f>
        <v/>
      </c>
      <c r="P350" s="18"/>
      <c r="Q350" s="19" t="str">
        <f t="shared" si="30"/>
        <v/>
      </c>
      <c r="R350" s="19" t="str">
        <f t="shared" si="31"/>
        <v/>
      </c>
    </row>
    <row r="351" spans="1:19" ht="15.75" customHeight="1" x14ac:dyDescent="0.25">
      <c r="A351" s="5">
        <v>2702</v>
      </c>
      <c r="B351" s="6"/>
      <c r="C351" s="6"/>
      <c r="D351" s="6"/>
      <c r="E351" s="6"/>
      <c r="F351" s="6"/>
      <c r="G351" s="6"/>
      <c r="H351" s="6"/>
      <c r="I351" s="6"/>
      <c r="J351" s="6"/>
      <c r="K351" s="51"/>
      <c r="L351" s="14"/>
      <c r="M351" s="15"/>
      <c r="N351" s="16"/>
      <c r="O351" s="17" t="str">
        <f>IF(J351=0,"",J351/I350)</f>
        <v/>
      </c>
      <c r="P351" s="18"/>
      <c r="Q351" s="19" t="str">
        <f t="shared" si="30"/>
        <v/>
      </c>
      <c r="R351" s="19" t="str">
        <f t="shared" si="31"/>
        <v/>
      </c>
    </row>
    <row r="352" spans="1:19" ht="15.75" customHeight="1" x14ac:dyDescent="0.25">
      <c r="A352" s="5">
        <v>2801</v>
      </c>
      <c r="B352" s="6"/>
      <c r="C352" s="6"/>
      <c r="D352" s="6"/>
      <c r="E352" s="6"/>
      <c r="F352" s="6"/>
      <c r="G352" s="6"/>
      <c r="H352" s="6"/>
      <c r="I352" s="6"/>
      <c r="J352" s="6"/>
      <c r="K352" s="51"/>
      <c r="L352" s="14"/>
      <c r="M352" s="15"/>
      <c r="N352" s="21"/>
      <c r="O352" s="22"/>
      <c r="P352" s="23"/>
      <c r="Q352" s="24"/>
      <c r="R352" s="22"/>
    </row>
    <row r="353" spans="1:19" ht="15.75" customHeight="1" x14ac:dyDescent="0.25">
      <c r="A353" s="5">
        <v>2802</v>
      </c>
      <c r="B353" s="6"/>
      <c r="C353" s="6"/>
      <c r="D353" s="6"/>
      <c r="E353" s="6"/>
      <c r="F353" s="6"/>
      <c r="G353" s="6"/>
      <c r="H353" s="6"/>
      <c r="I353" s="6"/>
      <c r="J353" s="6"/>
      <c r="K353" s="51"/>
      <c r="L353" s="14"/>
      <c r="M353" s="15"/>
      <c r="N353" s="21"/>
      <c r="O353" s="25"/>
      <c r="P353" s="23"/>
      <c r="Q353" s="26"/>
      <c r="R353" s="25"/>
    </row>
    <row r="354" spans="1:19" ht="15.75" customHeight="1" x14ac:dyDescent="0.25">
      <c r="A354" s="5">
        <v>2901</v>
      </c>
      <c r="B354" s="6"/>
      <c r="C354" s="6"/>
      <c r="D354" s="6"/>
      <c r="E354" s="6"/>
      <c r="F354" s="6"/>
      <c r="G354" s="6"/>
      <c r="H354" s="6"/>
      <c r="I354" s="6"/>
      <c r="J354" s="6"/>
      <c r="K354" s="51"/>
      <c r="L354" s="14"/>
      <c r="M354" s="15"/>
      <c r="N354" s="21"/>
      <c r="O354" s="25"/>
      <c r="P354" s="23"/>
      <c r="Q354" s="26"/>
      <c r="R354" s="25"/>
    </row>
    <row r="355" spans="1:19" ht="15.75" customHeight="1" x14ac:dyDescent="0.25">
      <c r="A355" s="5">
        <v>2902</v>
      </c>
      <c r="B355" s="6"/>
      <c r="C355" s="6"/>
      <c r="D355" s="6"/>
      <c r="E355" s="6"/>
      <c r="F355" s="6"/>
      <c r="G355" s="6"/>
      <c r="H355" s="6"/>
      <c r="I355" s="6"/>
      <c r="J355" s="6"/>
      <c r="K355" s="51"/>
      <c r="L355" s="14"/>
      <c r="M355" s="15"/>
      <c r="N355" s="21"/>
      <c r="O355" s="15"/>
      <c r="P355" s="21"/>
      <c r="Q355" s="27"/>
      <c r="R355" s="25"/>
    </row>
    <row r="356" spans="1:19" ht="15.75" customHeight="1" x14ac:dyDescent="0.25">
      <c r="A356" s="5">
        <v>3001</v>
      </c>
      <c r="B356" s="6"/>
      <c r="C356" s="6"/>
      <c r="D356" s="6"/>
      <c r="E356" s="6"/>
      <c r="F356" s="6"/>
      <c r="G356" s="6"/>
      <c r="H356" s="6"/>
      <c r="I356" s="6"/>
      <c r="J356" s="6"/>
      <c r="K356" s="51"/>
      <c r="L356" s="14"/>
      <c r="M356" s="15"/>
      <c r="N356" s="21"/>
      <c r="O356" s="28" t="s">
        <v>21</v>
      </c>
      <c r="P356" s="29"/>
      <c r="Q356" s="30" t="str">
        <f>IF(SUM(K345:K352)=0,"",SUM(K345:K352))</f>
        <v/>
      </c>
      <c r="R356" s="31" t="s">
        <v>4</v>
      </c>
    </row>
    <row r="357" spans="1:19" ht="15.75" customHeight="1" x14ac:dyDescent="0.25">
      <c r="A357" s="5">
        <v>3002</v>
      </c>
      <c r="B357" s="6"/>
      <c r="C357" s="6"/>
      <c r="D357" s="6"/>
      <c r="E357" s="6"/>
      <c r="F357" s="6"/>
      <c r="G357" s="6"/>
      <c r="H357" s="6"/>
      <c r="I357" s="6"/>
      <c r="J357" s="6"/>
      <c r="K357" s="51"/>
      <c r="L357" s="14"/>
      <c r="M357" s="15"/>
      <c r="N357" s="21"/>
      <c r="O357" s="32" t="s">
        <v>22</v>
      </c>
      <c r="P357" s="33" t="str">
        <f>IF(P356/B343=0,"",P356/B343)</f>
        <v/>
      </c>
      <c r="Q357" s="34" t="e">
        <f>IF(P356/Q356=0,"",P356/Q356)</f>
        <v>#VALUE!</v>
      </c>
      <c r="R357" s="35" t="s">
        <v>23</v>
      </c>
    </row>
    <row r="358" spans="1:19" ht="15.75" customHeight="1" x14ac:dyDescent="0.25">
      <c r="A358" s="5">
        <v>3101</v>
      </c>
      <c r="B358" s="6"/>
      <c r="C358" s="6"/>
      <c r="D358" s="6"/>
      <c r="E358" s="6"/>
      <c r="F358" s="6"/>
      <c r="G358" s="6"/>
      <c r="H358" s="6"/>
      <c r="I358" s="6"/>
      <c r="J358" s="6"/>
      <c r="K358" s="51"/>
      <c r="L358" s="36"/>
      <c r="M358" s="37"/>
      <c r="N358" s="38"/>
      <c r="O358" s="39"/>
      <c r="P358" s="40"/>
      <c r="Q358" s="40"/>
      <c r="R358" s="41"/>
    </row>
    <row r="359" spans="1:19" ht="15.75" customHeight="1" x14ac:dyDescent="0.25">
      <c r="A359" s="42"/>
      <c r="B359" s="4"/>
      <c r="C359" s="4"/>
      <c r="D359" s="101" t="s">
        <v>24</v>
      </c>
      <c r="E359" s="95"/>
      <c r="F359" s="95"/>
      <c r="G359" s="95"/>
      <c r="H359" s="95"/>
      <c r="I359" s="95"/>
      <c r="J359" s="102"/>
      <c r="K359" s="43">
        <f>SUM(K346:K355)</f>
        <v>0</v>
      </c>
      <c r="L359" s="44" t="str">
        <f>IF(K351=0,"",K351/B343)</f>
        <v/>
      </c>
      <c r="M359" s="44" t="str">
        <f>IF(K359=0,"",K359/B343)</f>
        <v/>
      </c>
      <c r="N359" s="45" t="str">
        <f>IF(K351=0,"0%",M359-L359)</f>
        <v>0%</v>
      </c>
      <c r="O359" s="3"/>
      <c r="P359" s="4"/>
      <c r="Q359" s="46"/>
      <c r="R359" s="3"/>
    </row>
    <row r="360" spans="1:19" ht="15.75" customHeight="1" x14ac:dyDescent="0.25"/>
    <row r="361" spans="1:19" ht="15.75" customHeight="1" x14ac:dyDescent="0.25"/>
    <row r="362" spans="1:19" ht="15.75" customHeight="1" x14ac:dyDescent="0.4">
      <c r="B362" s="1" t="s">
        <v>0</v>
      </c>
      <c r="C362" s="1"/>
      <c r="D362" s="1"/>
      <c r="E362" s="1"/>
      <c r="F362" s="1"/>
      <c r="G362" s="1"/>
      <c r="H362" s="1"/>
      <c r="I362" s="1"/>
      <c r="K362" s="2"/>
      <c r="L362" s="2" t="s">
        <v>46</v>
      </c>
      <c r="M362" s="3"/>
      <c r="N362" s="3"/>
      <c r="O362" s="4"/>
      <c r="P362" s="3"/>
      <c r="Q362" s="4"/>
      <c r="R362" s="4"/>
      <c r="S362" s="4"/>
    </row>
    <row r="363" spans="1:19" ht="15.75" customHeight="1" x14ac:dyDescent="0.25">
      <c r="A363" s="93" t="s">
        <v>2</v>
      </c>
      <c r="B363" s="94" t="s">
        <v>3</v>
      </c>
      <c r="C363" s="95"/>
      <c r="D363" s="95"/>
      <c r="E363" s="95"/>
      <c r="F363" s="95"/>
      <c r="G363" s="95"/>
      <c r="H363" s="95"/>
      <c r="I363" s="95"/>
      <c r="J363" s="95"/>
      <c r="K363" s="96" t="s">
        <v>4</v>
      </c>
      <c r="L363" s="92" t="s">
        <v>5</v>
      </c>
      <c r="M363" s="92" t="s">
        <v>6</v>
      </c>
      <c r="N363" s="98" t="s">
        <v>7</v>
      </c>
      <c r="O363" s="92" t="s">
        <v>8</v>
      </c>
      <c r="P363" s="90" t="s">
        <v>9</v>
      </c>
      <c r="Q363" s="90" t="s">
        <v>10</v>
      </c>
      <c r="R363" s="92" t="s">
        <v>11</v>
      </c>
    </row>
    <row r="364" spans="1:19" ht="15.75" customHeight="1" x14ac:dyDescent="0.25">
      <c r="A364" s="91"/>
      <c r="B364" s="5" t="s">
        <v>12</v>
      </c>
      <c r="C364" s="5" t="s">
        <v>13</v>
      </c>
      <c r="D364" s="5" t="s">
        <v>14</v>
      </c>
      <c r="E364" s="5" t="s">
        <v>15</v>
      </c>
      <c r="F364" s="5" t="s">
        <v>16</v>
      </c>
      <c r="G364" s="5" t="s">
        <v>17</v>
      </c>
      <c r="H364" s="5" t="s">
        <v>18</v>
      </c>
      <c r="I364" s="5" t="s">
        <v>19</v>
      </c>
      <c r="J364" s="5" t="s">
        <v>20</v>
      </c>
      <c r="K364" s="97"/>
      <c r="L364" s="91"/>
      <c r="M364" s="91"/>
      <c r="N364" s="91"/>
      <c r="O364" s="91"/>
      <c r="P364" s="91"/>
      <c r="Q364" s="91"/>
      <c r="R364" s="91"/>
    </row>
    <row r="365" spans="1:19" ht="15.75" customHeight="1" x14ac:dyDescent="0.25">
      <c r="A365" s="5">
        <v>2401</v>
      </c>
      <c r="B365" s="6">
        <v>6</v>
      </c>
      <c r="C365" s="6"/>
      <c r="D365" s="6"/>
      <c r="E365" s="6"/>
      <c r="F365" s="6"/>
      <c r="G365" s="6"/>
      <c r="H365" s="6"/>
      <c r="I365" s="6"/>
      <c r="J365" s="6"/>
      <c r="K365" s="51"/>
      <c r="L365" s="8"/>
      <c r="M365" s="9"/>
      <c r="N365" s="10"/>
      <c r="O365" s="11"/>
      <c r="P365" s="12">
        <f>B365</f>
        <v>6</v>
      </c>
      <c r="Q365" s="13"/>
      <c r="R365" s="11"/>
    </row>
    <row r="366" spans="1:19" ht="15.75" customHeight="1" x14ac:dyDescent="0.25">
      <c r="A366" s="5">
        <v>2402</v>
      </c>
      <c r="B366" s="6"/>
      <c r="C366" s="6"/>
      <c r="D366" s="6"/>
      <c r="E366" s="6"/>
      <c r="F366" s="6"/>
      <c r="G366" s="6"/>
      <c r="H366" s="6"/>
      <c r="I366" s="6"/>
      <c r="J366" s="6"/>
      <c r="K366" s="51"/>
      <c r="L366" s="14"/>
      <c r="M366" s="15"/>
      <c r="N366" s="16"/>
      <c r="O366" s="17" t="str">
        <f>IF(C366=0,"",C366/B365)</f>
        <v/>
      </c>
      <c r="P366" s="18"/>
      <c r="Q366" s="19" t="str">
        <f t="shared" ref="Q366:Q373" si="32">IF(P366=0,"",P366/P365)</f>
        <v/>
      </c>
      <c r="R366" s="19" t="str">
        <f t="shared" ref="R366:R373" si="33">IF(P366=0,"",100%-Q366)</f>
        <v/>
      </c>
    </row>
    <row r="367" spans="1:19" ht="15.75" customHeight="1" x14ac:dyDescent="0.25">
      <c r="A367" s="5">
        <v>2501</v>
      </c>
      <c r="B367" s="6"/>
      <c r="C367" s="6"/>
      <c r="D367" s="6"/>
      <c r="E367" s="6"/>
      <c r="F367" s="6"/>
      <c r="G367" s="6"/>
      <c r="H367" s="6"/>
      <c r="I367" s="6"/>
      <c r="J367" s="6"/>
      <c r="K367" s="51"/>
      <c r="L367" s="14"/>
      <c r="M367" s="15"/>
      <c r="N367" s="16"/>
      <c r="O367" s="17" t="str">
        <f>IF(D367=0,"",D367/C366)</f>
        <v/>
      </c>
      <c r="P367" s="18"/>
      <c r="Q367" s="19" t="str">
        <f t="shared" si="32"/>
        <v/>
      </c>
      <c r="R367" s="19" t="str">
        <f t="shared" si="33"/>
        <v/>
      </c>
      <c r="S367" s="20">
        <f>P367/P365</f>
        <v>0</v>
      </c>
    </row>
    <row r="368" spans="1:19" ht="15.75" customHeight="1" x14ac:dyDescent="0.25">
      <c r="A368" s="5">
        <v>2502</v>
      </c>
      <c r="B368" s="6"/>
      <c r="C368" s="6"/>
      <c r="D368" s="6"/>
      <c r="E368" s="6"/>
      <c r="F368" s="6"/>
      <c r="G368" s="6"/>
      <c r="H368" s="6"/>
      <c r="I368" s="6"/>
      <c r="J368" s="6"/>
      <c r="K368" s="51"/>
      <c r="L368" s="14"/>
      <c r="M368" s="15"/>
      <c r="N368" s="16"/>
      <c r="O368" s="17" t="str">
        <f>IF(E368=0,"",E368/D367)</f>
        <v/>
      </c>
      <c r="P368" s="18"/>
      <c r="Q368" s="19" t="str">
        <f t="shared" si="32"/>
        <v/>
      </c>
      <c r="R368" s="19" t="str">
        <f t="shared" si="33"/>
        <v/>
      </c>
    </row>
    <row r="369" spans="1:18" ht="15.75" customHeight="1" x14ac:dyDescent="0.25">
      <c r="A369" s="5">
        <v>2601</v>
      </c>
      <c r="B369" s="6"/>
      <c r="C369" s="6"/>
      <c r="D369" s="6"/>
      <c r="E369" s="6"/>
      <c r="F369" s="6"/>
      <c r="G369" s="6"/>
      <c r="H369" s="6"/>
      <c r="I369" s="6"/>
      <c r="J369" s="6"/>
      <c r="K369" s="51"/>
      <c r="L369" s="14"/>
      <c r="M369" s="15"/>
      <c r="N369" s="16"/>
      <c r="O369" s="17" t="str">
        <f>IF(F369=0,"",F369/E368)</f>
        <v/>
      </c>
      <c r="P369" s="18"/>
      <c r="Q369" s="19" t="str">
        <f t="shared" si="32"/>
        <v/>
      </c>
      <c r="R369" s="19" t="str">
        <f t="shared" si="33"/>
        <v/>
      </c>
    </row>
    <row r="370" spans="1:18" ht="15.75" customHeight="1" x14ac:dyDescent="0.25">
      <c r="A370" s="5">
        <v>2602</v>
      </c>
      <c r="B370" s="6"/>
      <c r="C370" s="6"/>
      <c r="D370" s="6"/>
      <c r="E370" s="6"/>
      <c r="F370" s="6"/>
      <c r="G370" s="6"/>
      <c r="H370" s="6"/>
      <c r="I370" s="6"/>
      <c r="J370" s="6"/>
      <c r="K370" s="51"/>
      <c r="L370" s="14"/>
      <c r="M370" s="15"/>
      <c r="N370" s="16"/>
      <c r="O370" s="17" t="str">
        <f>IF(G370=0,"",G370/F369)</f>
        <v/>
      </c>
      <c r="P370" s="18"/>
      <c r="Q370" s="19" t="str">
        <f t="shared" si="32"/>
        <v/>
      </c>
      <c r="R370" s="19" t="str">
        <f t="shared" si="33"/>
        <v/>
      </c>
    </row>
    <row r="371" spans="1:18" ht="15.75" customHeight="1" x14ac:dyDescent="0.25">
      <c r="A371" s="5">
        <v>2701</v>
      </c>
      <c r="B371" s="6"/>
      <c r="C371" s="6"/>
      <c r="D371" s="6"/>
      <c r="E371" s="6"/>
      <c r="F371" s="6"/>
      <c r="G371" s="6"/>
      <c r="H371" s="6"/>
      <c r="I371" s="6"/>
      <c r="J371" s="6"/>
      <c r="K371" s="51"/>
      <c r="L371" s="14"/>
      <c r="M371" s="15"/>
      <c r="N371" s="16"/>
      <c r="O371" s="17" t="str">
        <f>IF(H371=0,"",H371/G370)</f>
        <v/>
      </c>
      <c r="P371" s="18"/>
      <c r="Q371" s="19" t="str">
        <f t="shared" si="32"/>
        <v/>
      </c>
      <c r="R371" s="19" t="str">
        <f t="shared" si="33"/>
        <v/>
      </c>
    </row>
    <row r="372" spans="1:18" ht="15.75" customHeight="1" x14ac:dyDescent="0.25">
      <c r="A372" s="5">
        <v>2702</v>
      </c>
      <c r="B372" s="6"/>
      <c r="C372" s="6"/>
      <c r="D372" s="6"/>
      <c r="E372" s="6"/>
      <c r="F372" s="6"/>
      <c r="G372" s="6"/>
      <c r="H372" s="6"/>
      <c r="I372" s="6"/>
      <c r="J372" s="6"/>
      <c r="K372" s="51"/>
      <c r="L372" s="14"/>
      <c r="M372" s="15"/>
      <c r="N372" s="16"/>
      <c r="O372" s="17" t="str">
        <f>IF(I372=0,"",I372/H371)</f>
        <v/>
      </c>
      <c r="P372" s="18"/>
      <c r="Q372" s="19" t="str">
        <f t="shared" si="32"/>
        <v/>
      </c>
      <c r="R372" s="19" t="str">
        <f t="shared" si="33"/>
        <v/>
      </c>
    </row>
    <row r="373" spans="1:18" ht="15.75" customHeight="1" x14ac:dyDescent="0.25">
      <c r="A373" s="5">
        <v>2801</v>
      </c>
      <c r="B373" s="6"/>
      <c r="C373" s="6"/>
      <c r="D373" s="6"/>
      <c r="E373" s="6"/>
      <c r="F373" s="6"/>
      <c r="G373" s="6"/>
      <c r="H373" s="6"/>
      <c r="I373" s="6"/>
      <c r="J373" s="6"/>
      <c r="K373" s="51"/>
      <c r="L373" s="14"/>
      <c r="M373" s="15"/>
      <c r="N373" s="16"/>
      <c r="O373" s="17" t="str">
        <f>IF(J373=0,"",J373/I372)</f>
        <v/>
      </c>
      <c r="P373" s="18"/>
      <c r="Q373" s="19" t="str">
        <f t="shared" si="32"/>
        <v/>
      </c>
      <c r="R373" s="19" t="str">
        <f t="shared" si="33"/>
        <v/>
      </c>
    </row>
    <row r="374" spans="1:18" ht="15.75" customHeight="1" x14ac:dyDescent="0.25">
      <c r="A374" s="5">
        <v>2802</v>
      </c>
      <c r="B374" s="6"/>
      <c r="C374" s="6"/>
      <c r="D374" s="6"/>
      <c r="E374" s="6"/>
      <c r="F374" s="6"/>
      <c r="G374" s="6"/>
      <c r="H374" s="6"/>
      <c r="I374" s="6"/>
      <c r="J374" s="6"/>
      <c r="K374" s="51"/>
      <c r="L374" s="14"/>
      <c r="M374" s="15"/>
      <c r="N374" s="21"/>
      <c r="O374" s="22"/>
      <c r="P374" s="23"/>
      <c r="Q374" s="24"/>
      <c r="R374" s="22"/>
    </row>
    <row r="375" spans="1:18" ht="15.75" customHeight="1" x14ac:dyDescent="0.25">
      <c r="A375" s="5">
        <v>2901</v>
      </c>
      <c r="B375" s="6"/>
      <c r="C375" s="6"/>
      <c r="D375" s="6"/>
      <c r="E375" s="6"/>
      <c r="F375" s="6"/>
      <c r="G375" s="6"/>
      <c r="H375" s="6"/>
      <c r="I375" s="6"/>
      <c r="J375" s="6"/>
      <c r="K375" s="51"/>
      <c r="L375" s="14"/>
      <c r="M375" s="15"/>
      <c r="N375" s="21"/>
      <c r="O375" s="25"/>
      <c r="P375" s="23"/>
      <c r="Q375" s="26"/>
      <c r="R375" s="25"/>
    </row>
    <row r="376" spans="1:18" ht="15.75" customHeight="1" x14ac:dyDescent="0.25">
      <c r="A376" s="5">
        <v>2902</v>
      </c>
      <c r="B376" s="6"/>
      <c r="C376" s="6"/>
      <c r="D376" s="6"/>
      <c r="E376" s="6"/>
      <c r="F376" s="6"/>
      <c r="G376" s="6"/>
      <c r="H376" s="6"/>
      <c r="I376" s="6"/>
      <c r="J376" s="6"/>
      <c r="K376" s="51"/>
      <c r="L376" s="14"/>
      <c r="M376" s="15"/>
      <c r="N376" s="21"/>
      <c r="O376" s="25"/>
      <c r="P376" s="23"/>
      <c r="Q376" s="26"/>
      <c r="R376" s="25"/>
    </row>
    <row r="377" spans="1:18" ht="15.75" customHeight="1" x14ac:dyDescent="0.25">
      <c r="A377" s="5">
        <v>3001</v>
      </c>
      <c r="B377" s="6"/>
      <c r="C377" s="6"/>
      <c r="D377" s="6"/>
      <c r="E377" s="6"/>
      <c r="F377" s="6"/>
      <c r="G377" s="6"/>
      <c r="H377" s="6"/>
      <c r="I377" s="6"/>
      <c r="J377" s="6"/>
      <c r="K377" s="51"/>
      <c r="L377" s="14"/>
      <c r="M377" s="15"/>
      <c r="N377" s="21"/>
      <c r="O377" s="15"/>
      <c r="P377" s="21"/>
      <c r="Q377" s="27"/>
      <c r="R377" s="25"/>
    </row>
    <row r="378" spans="1:18" ht="15.75" customHeight="1" x14ac:dyDescent="0.25">
      <c r="A378" s="5">
        <v>3002</v>
      </c>
      <c r="B378" s="6"/>
      <c r="C378" s="6"/>
      <c r="D378" s="6"/>
      <c r="E378" s="6"/>
      <c r="F378" s="6"/>
      <c r="G378" s="6"/>
      <c r="H378" s="6"/>
      <c r="I378" s="6"/>
      <c r="J378" s="6"/>
      <c r="K378" s="51"/>
      <c r="L378" s="14"/>
      <c r="M378" s="15"/>
      <c r="N378" s="21"/>
      <c r="O378" s="28" t="s">
        <v>21</v>
      </c>
      <c r="P378" s="29"/>
      <c r="Q378" s="30" t="str">
        <f>IF(SUM(K367:K374)=0,"",SUM(K367:K374))</f>
        <v/>
      </c>
      <c r="R378" s="31" t="s">
        <v>4</v>
      </c>
    </row>
    <row r="379" spans="1:18" ht="15.75" customHeight="1" x14ac:dyDescent="0.25">
      <c r="A379" s="5">
        <v>3101</v>
      </c>
      <c r="B379" s="6"/>
      <c r="C379" s="6"/>
      <c r="D379" s="6"/>
      <c r="E379" s="6"/>
      <c r="F379" s="6"/>
      <c r="G379" s="6"/>
      <c r="H379" s="6"/>
      <c r="I379" s="6"/>
      <c r="J379" s="6"/>
      <c r="K379" s="51"/>
      <c r="L379" s="14"/>
      <c r="M379" s="15"/>
      <c r="N379" s="21"/>
      <c r="O379" s="32" t="s">
        <v>22</v>
      </c>
      <c r="P379" s="33" t="str">
        <f>IF(P378/B365=0,"",P378/B365)</f>
        <v/>
      </c>
      <c r="Q379" s="34" t="e">
        <f>IF(P378/Q378=0,"",P378/Q378)</f>
        <v>#VALUE!</v>
      </c>
      <c r="R379" s="35" t="s">
        <v>23</v>
      </c>
    </row>
    <row r="380" spans="1:18" ht="15.75" customHeight="1" x14ac:dyDescent="0.25">
      <c r="A380" s="5">
        <v>3102</v>
      </c>
      <c r="B380" s="6"/>
      <c r="C380" s="6"/>
      <c r="D380" s="6"/>
      <c r="E380" s="6"/>
      <c r="F380" s="6"/>
      <c r="G380" s="6"/>
      <c r="H380" s="6"/>
      <c r="I380" s="6"/>
      <c r="J380" s="6"/>
      <c r="K380" s="51"/>
      <c r="L380" s="36"/>
      <c r="M380" s="37"/>
      <c r="N380" s="38"/>
      <c r="O380" s="39"/>
      <c r="P380" s="40"/>
      <c r="Q380" s="40"/>
      <c r="R380" s="41"/>
    </row>
    <row r="381" spans="1:18" ht="15.75" customHeight="1" x14ac:dyDescent="0.25">
      <c r="A381" s="42"/>
      <c r="B381" s="4"/>
      <c r="C381" s="4"/>
      <c r="D381" s="101" t="s">
        <v>24</v>
      </c>
      <c r="E381" s="95"/>
      <c r="F381" s="95"/>
      <c r="G381" s="95"/>
      <c r="H381" s="95"/>
      <c r="I381" s="95"/>
      <c r="J381" s="102"/>
      <c r="K381" s="43">
        <f>SUM(K368:K377)</f>
        <v>0</v>
      </c>
      <c r="L381" s="44" t="str">
        <f>IF(K373=0,"",K373/B365)</f>
        <v/>
      </c>
      <c r="M381" s="44" t="str">
        <f>IF(K381=0,"",K381/B365)</f>
        <v/>
      </c>
      <c r="N381" s="45" t="str">
        <f>IF(K373=0,"0%",M381-L381)</f>
        <v>0%</v>
      </c>
      <c r="O381" s="3"/>
      <c r="P381" s="4"/>
      <c r="Q381" s="46"/>
      <c r="R381" s="3"/>
    </row>
    <row r="382" spans="1:18" ht="15.75" customHeight="1" x14ac:dyDescent="0.25"/>
    <row r="383" spans="1:18" ht="15.75" customHeight="1" x14ac:dyDescent="0.25"/>
    <row r="384" spans="1:18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3">
    <mergeCell ref="R363:R364"/>
    <mergeCell ref="D381:J381"/>
    <mergeCell ref="A363:A364"/>
    <mergeCell ref="B363:J363"/>
    <mergeCell ref="K363:K364"/>
    <mergeCell ref="L363:L364"/>
    <mergeCell ref="M363:M364"/>
    <mergeCell ref="N363:N364"/>
    <mergeCell ref="O363:O364"/>
    <mergeCell ref="P363:P364"/>
    <mergeCell ref="Q363:Q364"/>
    <mergeCell ref="R341:R342"/>
    <mergeCell ref="D359:J359"/>
    <mergeCell ref="A341:A342"/>
    <mergeCell ref="B341:J341"/>
    <mergeCell ref="K341:K342"/>
    <mergeCell ref="L341:L342"/>
    <mergeCell ref="M341:M342"/>
    <mergeCell ref="N341:N342"/>
    <mergeCell ref="O341:O342"/>
    <mergeCell ref="P341:P342"/>
    <mergeCell ref="Q341:Q342"/>
    <mergeCell ref="D315:J315"/>
    <mergeCell ref="A275:A276"/>
    <mergeCell ref="A297:A298"/>
    <mergeCell ref="A119:A120"/>
    <mergeCell ref="A141:A142"/>
    <mergeCell ref="A163:A164"/>
    <mergeCell ref="A185:A186"/>
    <mergeCell ref="A207:A208"/>
    <mergeCell ref="A229:A230"/>
    <mergeCell ref="A253:A254"/>
    <mergeCell ref="D293:J293"/>
    <mergeCell ref="Q297:Q298"/>
    <mergeCell ref="R297:R298"/>
    <mergeCell ref="B297:J297"/>
    <mergeCell ref="K297:K298"/>
    <mergeCell ref="L297:L298"/>
    <mergeCell ref="M297:M298"/>
    <mergeCell ref="N297:N298"/>
    <mergeCell ref="O297:O298"/>
    <mergeCell ref="P297:P298"/>
    <mergeCell ref="P229:P230"/>
    <mergeCell ref="Q229:Q230"/>
    <mergeCell ref="R229:R230"/>
    <mergeCell ref="D225:J225"/>
    <mergeCell ref="B229:J229"/>
    <mergeCell ref="K229:K230"/>
    <mergeCell ref="L229:L230"/>
    <mergeCell ref="M229:M230"/>
    <mergeCell ref="N229:N230"/>
    <mergeCell ref="O229:O230"/>
    <mergeCell ref="P207:P208"/>
    <mergeCell ref="Q207:Q208"/>
    <mergeCell ref="R207:R208"/>
    <mergeCell ref="D203:J203"/>
    <mergeCell ref="B207:J207"/>
    <mergeCell ref="K207:K208"/>
    <mergeCell ref="L207:L208"/>
    <mergeCell ref="M207:M208"/>
    <mergeCell ref="N207:N208"/>
    <mergeCell ref="O207:O208"/>
    <mergeCell ref="P185:P186"/>
    <mergeCell ref="Q185:Q186"/>
    <mergeCell ref="R185:R186"/>
    <mergeCell ref="D181:J181"/>
    <mergeCell ref="B185:J185"/>
    <mergeCell ref="K185:K186"/>
    <mergeCell ref="L185:L186"/>
    <mergeCell ref="M185:M186"/>
    <mergeCell ref="N185:N186"/>
    <mergeCell ref="O185:O186"/>
    <mergeCell ref="N50:N51"/>
    <mergeCell ref="O50:O51"/>
    <mergeCell ref="P50:P51"/>
    <mergeCell ref="Q50:Q51"/>
    <mergeCell ref="R50:R51"/>
    <mergeCell ref="D46:J46"/>
    <mergeCell ref="B49:J49"/>
    <mergeCell ref="A50:A51"/>
    <mergeCell ref="B50:J50"/>
    <mergeCell ref="K50:K51"/>
    <mergeCell ref="L50:L51"/>
    <mergeCell ref="M50:M51"/>
    <mergeCell ref="N27:N28"/>
    <mergeCell ref="O27:O28"/>
    <mergeCell ref="P27:P28"/>
    <mergeCell ref="Q27:Q28"/>
    <mergeCell ref="R27:R28"/>
    <mergeCell ref="D23:J23"/>
    <mergeCell ref="B26:J26"/>
    <mergeCell ref="A27:A28"/>
    <mergeCell ref="B27:J27"/>
    <mergeCell ref="K27:K28"/>
    <mergeCell ref="L27:L28"/>
    <mergeCell ref="M27:M28"/>
    <mergeCell ref="O4:O5"/>
    <mergeCell ref="P4:P5"/>
    <mergeCell ref="Q4:Q5"/>
    <mergeCell ref="R4:R5"/>
    <mergeCell ref="B3:J3"/>
    <mergeCell ref="A4:A5"/>
    <mergeCell ref="B4:J4"/>
    <mergeCell ref="K4:K5"/>
    <mergeCell ref="L4:L5"/>
    <mergeCell ref="M4:M5"/>
    <mergeCell ref="N4:N5"/>
    <mergeCell ref="N73:N74"/>
    <mergeCell ref="O73:O74"/>
    <mergeCell ref="P73:P74"/>
    <mergeCell ref="Q73:Q74"/>
    <mergeCell ref="R73:R74"/>
    <mergeCell ref="D69:J69"/>
    <mergeCell ref="B72:J72"/>
    <mergeCell ref="A73:A74"/>
    <mergeCell ref="B73:J73"/>
    <mergeCell ref="K73:K74"/>
    <mergeCell ref="L73:L74"/>
    <mergeCell ref="M73:M74"/>
    <mergeCell ref="N96:N97"/>
    <mergeCell ref="O96:O97"/>
    <mergeCell ref="P96:P97"/>
    <mergeCell ref="Q96:Q97"/>
    <mergeCell ref="R96:R97"/>
    <mergeCell ref="D92:J92"/>
    <mergeCell ref="B95:J95"/>
    <mergeCell ref="A96:A97"/>
    <mergeCell ref="B96:J96"/>
    <mergeCell ref="K96:K97"/>
    <mergeCell ref="L96:L97"/>
    <mergeCell ref="M96:M97"/>
    <mergeCell ref="P275:P276"/>
    <mergeCell ref="Q275:Q276"/>
    <mergeCell ref="R275:R276"/>
    <mergeCell ref="D271:J271"/>
    <mergeCell ref="B275:J275"/>
    <mergeCell ref="K275:K276"/>
    <mergeCell ref="L275:L276"/>
    <mergeCell ref="M275:M276"/>
    <mergeCell ref="N275:N276"/>
    <mergeCell ref="O275:O276"/>
    <mergeCell ref="P163:P164"/>
    <mergeCell ref="Q163:Q164"/>
    <mergeCell ref="R163:R164"/>
    <mergeCell ref="D159:J159"/>
    <mergeCell ref="B163:J163"/>
    <mergeCell ref="K163:K164"/>
    <mergeCell ref="L163:L164"/>
    <mergeCell ref="M163:M164"/>
    <mergeCell ref="N163:N164"/>
    <mergeCell ref="O163:O164"/>
    <mergeCell ref="D115:J115"/>
    <mergeCell ref="B118:J118"/>
    <mergeCell ref="B119:J119"/>
    <mergeCell ref="K119:K120"/>
    <mergeCell ref="L119:L120"/>
    <mergeCell ref="M119:M120"/>
    <mergeCell ref="D137:J137"/>
    <mergeCell ref="Q141:Q142"/>
    <mergeCell ref="R141:R142"/>
    <mergeCell ref="B141:J141"/>
    <mergeCell ref="K141:K142"/>
    <mergeCell ref="L141:L142"/>
    <mergeCell ref="M141:M142"/>
    <mergeCell ref="N141:N142"/>
    <mergeCell ref="O141:O142"/>
    <mergeCell ref="P141:P142"/>
    <mergeCell ref="N119:N120"/>
    <mergeCell ref="O119:O120"/>
    <mergeCell ref="P119:P120"/>
    <mergeCell ref="Q119:Q120"/>
    <mergeCell ref="R119:R120"/>
    <mergeCell ref="P253:P254"/>
    <mergeCell ref="Q253:Q254"/>
    <mergeCell ref="R253:R254"/>
    <mergeCell ref="D247:J247"/>
    <mergeCell ref="B253:J253"/>
    <mergeCell ref="K253:K254"/>
    <mergeCell ref="L253:L254"/>
    <mergeCell ref="M253:M254"/>
    <mergeCell ref="N253:N254"/>
    <mergeCell ref="O253:O254"/>
    <mergeCell ref="R319:R320"/>
    <mergeCell ref="D337:J337"/>
    <mergeCell ref="A319:A320"/>
    <mergeCell ref="B319:J319"/>
    <mergeCell ref="K319:K320"/>
    <mergeCell ref="L319:L320"/>
    <mergeCell ref="M319:M320"/>
    <mergeCell ref="N319:N320"/>
    <mergeCell ref="O319:O320"/>
    <mergeCell ref="P319:P320"/>
    <mergeCell ref="Q319:Q320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</sheetPr>
  <dimension ref="A3:Z979"/>
  <sheetViews>
    <sheetView tabSelected="1" topLeftCell="A214" workbookViewId="0">
      <selection activeCell="P245" sqref="P245"/>
    </sheetView>
  </sheetViews>
  <sheetFormatPr baseColWidth="10" defaultColWidth="14.42578125" defaultRowHeight="15" customHeight="1" x14ac:dyDescent="0.25"/>
  <cols>
    <col min="1" max="1" width="11.5703125" customWidth="1"/>
    <col min="2" max="10" width="4.5703125" customWidth="1"/>
    <col min="11" max="11" width="13.42578125" customWidth="1"/>
    <col min="12" max="12" width="10.85546875" customWidth="1"/>
    <col min="13" max="13" width="11.42578125" customWidth="1"/>
    <col min="14" max="14" width="10" customWidth="1"/>
    <col min="15" max="15" width="14.28515625" customWidth="1"/>
    <col min="16" max="17" width="11.5703125" customWidth="1"/>
    <col min="18" max="18" width="13.28515625" customWidth="1"/>
    <col min="19" max="19" width="11.5703125" customWidth="1"/>
    <col min="20" max="26" width="10" customWidth="1"/>
  </cols>
  <sheetData>
    <row r="3" spans="1:19" ht="26.25" customHeight="1" x14ac:dyDescent="0.4">
      <c r="B3" s="103" t="s">
        <v>0</v>
      </c>
      <c r="C3" s="104"/>
      <c r="D3" s="104"/>
      <c r="E3" s="104"/>
      <c r="F3" s="104"/>
      <c r="G3" s="104"/>
      <c r="H3" s="104"/>
      <c r="I3" s="104"/>
      <c r="J3" s="104"/>
      <c r="K3" s="2" t="s">
        <v>1</v>
      </c>
      <c r="M3" s="3"/>
      <c r="N3" s="3"/>
      <c r="O3" s="4"/>
      <c r="P3" s="3"/>
      <c r="Q3" s="4"/>
      <c r="R3" s="4"/>
      <c r="S3" s="4"/>
    </row>
    <row r="4" spans="1:19" ht="20.25" customHeight="1" x14ac:dyDescent="0.25">
      <c r="A4" s="93" t="s">
        <v>2</v>
      </c>
      <c r="B4" s="94" t="s">
        <v>3</v>
      </c>
      <c r="C4" s="95"/>
      <c r="D4" s="95"/>
      <c r="E4" s="95"/>
      <c r="F4" s="95"/>
      <c r="G4" s="95"/>
      <c r="H4" s="95"/>
      <c r="I4" s="95"/>
      <c r="J4" s="95"/>
      <c r="K4" s="96" t="s">
        <v>4</v>
      </c>
      <c r="L4" s="92" t="s">
        <v>5</v>
      </c>
      <c r="M4" s="92" t="s">
        <v>6</v>
      </c>
      <c r="N4" s="98" t="s">
        <v>7</v>
      </c>
      <c r="O4" s="92" t="s">
        <v>8</v>
      </c>
      <c r="P4" s="90" t="s">
        <v>9</v>
      </c>
      <c r="Q4" s="90" t="s">
        <v>10</v>
      </c>
      <c r="R4" s="92" t="s">
        <v>11</v>
      </c>
    </row>
    <row r="5" spans="1:19" ht="15.75" customHeight="1" x14ac:dyDescent="0.25">
      <c r="A5" s="91"/>
      <c r="B5" s="5" t="s">
        <v>12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5" t="s">
        <v>20</v>
      </c>
      <c r="K5" s="97"/>
      <c r="L5" s="91"/>
      <c r="M5" s="91"/>
      <c r="N5" s="91"/>
      <c r="O5" s="91"/>
      <c r="P5" s="91"/>
      <c r="Q5" s="91"/>
      <c r="R5" s="91"/>
    </row>
    <row r="6" spans="1:19" ht="15.75" customHeight="1" x14ac:dyDescent="0.25">
      <c r="A6" s="5">
        <v>1302</v>
      </c>
      <c r="B6" s="6">
        <v>23</v>
      </c>
      <c r="C6" s="6"/>
      <c r="D6" s="6"/>
      <c r="E6" s="6"/>
      <c r="F6" s="6"/>
      <c r="G6" s="6"/>
      <c r="H6" s="6"/>
      <c r="I6" s="6"/>
      <c r="J6" s="6"/>
      <c r="K6" s="7"/>
      <c r="L6" s="8"/>
      <c r="M6" s="9"/>
      <c r="N6" s="10"/>
      <c r="O6" s="11"/>
      <c r="P6" s="12">
        <f>B6</f>
        <v>23</v>
      </c>
      <c r="Q6" s="13"/>
      <c r="R6" s="11"/>
    </row>
    <row r="7" spans="1:19" ht="15.75" customHeight="1" x14ac:dyDescent="0.25">
      <c r="A7" s="5">
        <v>1401</v>
      </c>
      <c r="B7" s="6"/>
      <c r="C7" s="6">
        <v>15</v>
      </c>
      <c r="D7" s="6"/>
      <c r="E7" s="6"/>
      <c r="F7" s="6"/>
      <c r="G7" s="6"/>
      <c r="H7" s="6"/>
      <c r="I7" s="6"/>
      <c r="J7" s="6"/>
      <c r="K7" s="7"/>
      <c r="L7" s="14"/>
      <c r="M7" s="15"/>
      <c r="N7" s="16"/>
      <c r="O7" s="17">
        <f>IF(C7=0,"",C7/B6)</f>
        <v>0.65217391304347827</v>
      </c>
      <c r="P7" s="18">
        <v>15</v>
      </c>
      <c r="Q7" s="19">
        <f t="shared" ref="Q7:Q15" si="0">IF(P7=0,"",P7/P6)</f>
        <v>0.65217391304347827</v>
      </c>
      <c r="R7" s="19">
        <f t="shared" ref="R7:R15" si="1">IF(P7=0,"",100%-Q7)</f>
        <v>0.34782608695652173</v>
      </c>
    </row>
    <row r="8" spans="1:19" ht="15.75" customHeight="1" x14ac:dyDescent="0.25">
      <c r="A8" s="5">
        <v>1402</v>
      </c>
      <c r="B8" s="6"/>
      <c r="C8" s="6"/>
      <c r="D8" s="6">
        <v>8</v>
      </c>
      <c r="E8" s="6"/>
      <c r="F8" s="6"/>
      <c r="G8" s="6"/>
      <c r="H8" s="6"/>
      <c r="I8" s="6"/>
      <c r="J8" s="6"/>
      <c r="K8" s="7"/>
      <c r="L8" s="14"/>
      <c r="M8" s="15"/>
      <c r="N8" s="16"/>
      <c r="O8" s="17">
        <f>IF(D8=0,"",D8/C7)</f>
        <v>0.53333333333333333</v>
      </c>
      <c r="P8" s="18">
        <v>12</v>
      </c>
      <c r="Q8" s="19">
        <f t="shared" si="0"/>
        <v>0.8</v>
      </c>
      <c r="R8" s="19">
        <f t="shared" si="1"/>
        <v>0.19999999999999996</v>
      </c>
      <c r="S8" s="20">
        <f>P8/P6</f>
        <v>0.52173913043478259</v>
      </c>
    </row>
    <row r="9" spans="1:19" ht="15.75" customHeight="1" x14ac:dyDescent="0.25">
      <c r="A9" s="5">
        <v>1501</v>
      </c>
      <c r="B9" s="6"/>
      <c r="C9" s="6"/>
      <c r="D9" s="6"/>
      <c r="E9" s="6">
        <v>8</v>
      </c>
      <c r="F9" s="6"/>
      <c r="G9" s="6"/>
      <c r="H9" s="6"/>
      <c r="I9" s="6"/>
      <c r="J9" s="6"/>
      <c r="K9" s="7"/>
      <c r="L9" s="14"/>
      <c r="M9" s="15"/>
      <c r="N9" s="16"/>
      <c r="O9" s="17">
        <f>IF(E9=0,"",E9/D8)</f>
        <v>1</v>
      </c>
      <c r="P9" s="18">
        <v>12</v>
      </c>
      <c r="Q9" s="19">
        <f t="shared" si="0"/>
        <v>1</v>
      </c>
      <c r="R9" s="19">
        <f t="shared" si="1"/>
        <v>0</v>
      </c>
    </row>
    <row r="10" spans="1:19" ht="15.75" customHeight="1" x14ac:dyDescent="0.25">
      <c r="A10" s="5">
        <v>1502</v>
      </c>
      <c r="B10" s="6"/>
      <c r="C10" s="6"/>
      <c r="D10" s="6"/>
      <c r="E10" s="6"/>
      <c r="F10" s="6">
        <v>8</v>
      </c>
      <c r="G10" s="6"/>
      <c r="H10" s="6"/>
      <c r="I10" s="6"/>
      <c r="J10" s="6"/>
      <c r="K10" s="7"/>
      <c r="L10" s="14"/>
      <c r="M10" s="15"/>
      <c r="N10" s="16"/>
      <c r="O10" s="17">
        <f>IF(F10=0,"",F10/E9)</f>
        <v>1</v>
      </c>
      <c r="P10" s="18">
        <v>12</v>
      </c>
      <c r="Q10" s="19">
        <f t="shared" si="0"/>
        <v>1</v>
      </c>
      <c r="R10" s="19">
        <f t="shared" si="1"/>
        <v>0</v>
      </c>
    </row>
    <row r="11" spans="1:19" ht="15.75" customHeight="1" x14ac:dyDescent="0.25">
      <c r="A11" s="5">
        <v>1601</v>
      </c>
      <c r="B11" s="6"/>
      <c r="C11" s="6"/>
      <c r="D11" s="6"/>
      <c r="E11" s="6"/>
      <c r="F11" s="6"/>
      <c r="G11" s="6">
        <v>7</v>
      </c>
      <c r="H11" s="6"/>
      <c r="I11" s="6"/>
      <c r="J11" s="6"/>
      <c r="K11" s="7"/>
      <c r="L11" s="14"/>
      <c r="M11" s="15"/>
      <c r="N11" s="16"/>
      <c r="O11" s="17">
        <f>IF(G11=0,"",G11/F10)</f>
        <v>0.875</v>
      </c>
      <c r="P11" s="18">
        <v>12</v>
      </c>
      <c r="Q11" s="19">
        <f t="shared" si="0"/>
        <v>1</v>
      </c>
      <c r="R11" s="19">
        <f t="shared" si="1"/>
        <v>0</v>
      </c>
    </row>
    <row r="12" spans="1:19" ht="15.75" customHeight="1" x14ac:dyDescent="0.25">
      <c r="A12" s="5">
        <v>1602</v>
      </c>
      <c r="B12" s="6"/>
      <c r="C12" s="6"/>
      <c r="D12" s="6"/>
      <c r="E12" s="6"/>
      <c r="F12" s="6"/>
      <c r="G12" s="6"/>
      <c r="H12" s="6">
        <v>7</v>
      </c>
      <c r="I12" s="6"/>
      <c r="J12" s="6"/>
      <c r="K12" s="7"/>
      <c r="L12" s="14"/>
      <c r="M12" s="15"/>
      <c r="N12" s="16"/>
      <c r="O12" s="17">
        <f>IF(H12=0,"",H12/G11)</f>
        <v>1</v>
      </c>
      <c r="P12" s="18">
        <v>11</v>
      </c>
      <c r="Q12" s="19">
        <f t="shared" si="0"/>
        <v>0.91666666666666663</v>
      </c>
      <c r="R12" s="19">
        <f t="shared" si="1"/>
        <v>8.333333333333337E-2</v>
      </c>
    </row>
    <row r="13" spans="1:19" ht="15.75" customHeight="1" x14ac:dyDescent="0.25">
      <c r="A13" s="5">
        <v>1701</v>
      </c>
      <c r="B13" s="6"/>
      <c r="C13" s="6"/>
      <c r="D13" s="6"/>
      <c r="E13" s="6"/>
      <c r="F13" s="6"/>
      <c r="G13" s="6"/>
      <c r="H13" s="6"/>
      <c r="I13" s="6">
        <v>7</v>
      </c>
      <c r="J13" s="6"/>
      <c r="K13" s="7"/>
      <c r="L13" s="14"/>
      <c r="M13" s="15"/>
      <c r="N13" s="16"/>
      <c r="O13" s="17">
        <f>IF(I13=0,"",I13/H12)</f>
        <v>1</v>
      </c>
      <c r="P13" s="18">
        <v>11</v>
      </c>
      <c r="Q13" s="19">
        <f t="shared" si="0"/>
        <v>1</v>
      </c>
      <c r="R13" s="19">
        <f t="shared" si="1"/>
        <v>0</v>
      </c>
    </row>
    <row r="14" spans="1:19" ht="15.75" customHeight="1" x14ac:dyDescent="0.25">
      <c r="A14" s="5">
        <v>1702</v>
      </c>
      <c r="B14" s="6"/>
      <c r="C14" s="6"/>
      <c r="D14" s="6"/>
      <c r="E14" s="6"/>
      <c r="F14" s="6"/>
      <c r="G14" s="6"/>
      <c r="H14" s="6"/>
      <c r="I14" s="6"/>
      <c r="J14" s="6">
        <v>6</v>
      </c>
      <c r="K14" s="7">
        <v>5</v>
      </c>
      <c r="L14" s="14"/>
      <c r="M14" s="15"/>
      <c r="N14" s="16"/>
      <c r="O14" s="17">
        <f>IF(J14=0,"",J14/I13)</f>
        <v>0.8571428571428571</v>
      </c>
      <c r="P14" s="18">
        <v>10</v>
      </c>
      <c r="Q14" s="19">
        <f t="shared" si="0"/>
        <v>0.90909090909090906</v>
      </c>
      <c r="R14" s="19">
        <f t="shared" si="1"/>
        <v>9.0909090909090939E-2</v>
      </c>
    </row>
    <row r="15" spans="1:19" ht="15.75" customHeight="1" x14ac:dyDescent="0.25">
      <c r="A15" s="5">
        <v>1801</v>
      </c>
      <c r="B15" s="6"/>
      <c r="C15" s="6"/>
      <c r="D15" s="6"/>
      <c r="E15" s="6"/>
      <c r="F15" s="6"/>
      <c r="G15" s="6"/>
      <c r="H15" s="6"/>
      <c r="I15" s="6"/>
      <c r="J15" s="6">
        <v>1</v>
      </c>
      <c r="K15" s="7">
        <v>1</v>
      </c>
      <c r="L15" s="14"/>
      <c r="M15" s="15"/>
      <c r="N15" s="16"/>
      <c r="O15" s="17"/>
      <c r="P15" s="18">
        <v>2</v>
      </c>
      <c r="Q15" s="19">
        <f t="shared" si="0"/>
        <v>0.2</v>
      </c>
      <c r="R15" s="19">
        <f t="shared" si="1"/>
        <v>0.8</v>
      </c>
    </row>
    <row r="16" spans="1:19" ht="15.75" customHeight="1" x14ac:dyDescent="0.25">
      <c r="A16" s="5">
        <v>1802</v>
      </c>
      <c r="B16" s="6"/>
      <c r="C16" s="6"/>
      <c r="D16" s="6"/>
      <c r="E16" s="6"/>
      <c r="F16" s="6"/>
      <c r="G16" s="6"/>
      <c r="H16" s="6"/>
      <c r="I16" s="6"/>
      <c r="J16" s="6">
        <v>1</v>
      </c>
      <c r="K16" s="7"/>
      <c r="L16" s="14"/>
      <c r="M16" s="15"/>
      <c r="N16" s="21"/>
      <c r="O16" s="22"/>
      <c r="P16" s="23">
        <v>1</v>
      </c>
      <c r="Q16" s="24"/>
      <c r="R16" s="22"/>
    </row>
    <row r="17" spans="1:19" ht="15.75" customHeight="1" x14ac:dyDescent="0.25">
      <c r="A17" s="5">
        <v>1901</v>
      </c>
      <c r="B17" s="6"/>
      <c r="C17" s="6"/>
      <c r="D17" s="6"/>
      <c r="E17" s="6"/>
      <c r="F17" s="6"/>
      <c r="G17" s="6"/>
      <c r="H17" s="6"/>
      <c r="I17" s="6"/>
      <c r="J17" s="6">
        <v>1</v>
      </c>
      <c r="K17" s="7">
        <v>1</v>
      </c>
      <c r="L17" s="14"/>
      <c r="M17" s="15"/>
      <c r="N17" s="21"/>
      <c r="O17" s="25"/>
      <c r="P17" s="23">
        <v>1</v>
      </c>
      <c r="Q17" s="26"/>
      <c r="R17" s="25"/>
    </row>
    <row r="18" spans="1:19" ht="15.75" customHeight="1" x14ac:dyDescent="0.25">
      <c r="A18" s="5">
        <v>1902</v>
      </c>
      <c r="B18" s="6"/>
      <c r="C18" s="6"/>
      <c r="D18" s="6"/>
      <c r="E18" s="6"/>
      <c r="F18" s="6"/>
      <c r="G18" s="6"/>
      <c r="H18" s="6"/>
      <c r="I18" s="6"/>
      <c r="J18" s="6"/>
      <c r="K18" s="7"/>
      <c r="L18" s="14"/>
      <c r="M18" s="15"/>
      <c r="N18" s="21"/>
      <c r="O18" s="25"/>
      <c r="P18" s="23"/>
      <c r="Q18" s="26"/>
      <c r="R18" s="25"/>
    </row>
    <row r="19" spans="1:19" ht="15.75" customHeight="1" x14ac:dyDescent="0.25">
      <c r="A19" s="5">
        <v>2001</v>
      </c>
      <c r="B19" s="6"/>
      <c r="C19" s="6"/>
      <c r="D19" s="6"/>
      <c r="E19" s="6"/>
      <c r="F19" s="6"/>
      <c r="G19" s="6"/>
      <c r="H19" s="6"/>
      <c r="I19" s="6"/>
      <c r="J19" s="6"/>
      <c r="K19" s="7"/>
      <c r="L19" s="14"/>
      <c r="M19" s="15"/>
      <c r="N19" s="21"/>
      <c r="O19" s="15"/>
      <c r="P19" s="21"/>
      <c r="Q19" s="27"/>
      <c r="R19" s="25"/>
    </row>
    <row r="20" spans="1:19" ht="15.75" customHeight="1" x14ac:dyDescent="0.25">
      <c r="A20" s="5">
        <v>2002</v>
      </c>
      <c r="B20" s="6"/>
      <c r="C20" s="6"/>
      <c r="D20" s="6"/>
      <c r="E20" s="6"/>
      <c r="F20" s="6"/>
      <c r="G20" s="6"/>
      <c r="H20" s="6"/>
      <c r="I20" s="6"/>
      <c r="J20" s="6"/>
      <c r="K20" s="7"/>
      <c r="L20" s="14"/>
      <c r="M20" s="15"/>
      <c r="N20" s="21"/>
      <c r="O20" s="28" t="s">
        <v>21</v>
      </c>
      <c r="P20" s="29">
        <v>8</v>
      </c>
      <c r="Q20" s="88">
        <f>K23</f>
        <v>7</v>
      </c>
      <c r="R20" s="31" t="s">
        <v>4</v>
      </c>
    </row>
    <row r="21" spans="1:19" ht="15.75" customHeight="1" x14ac:dyDescent="0.25">
      <c r="A21" s="5">
        <v>2101</v>
      </c>
      <c r="B21" s="6"/>
      <c r="C21" s="6"/>
      <c r="D21" s="6"/>
      <c r="E21" s="6"/>
      <c r="F21" s="6"/>
      <c r="G21" s="6"/>
      <c r="H21" s="6"/>
      <c r="I21" s="6"/>
      <c r="J21" s="6"/>
      <c r="K21" s="7"/>
      <c r="L21" s="14"/>
      <c r="M21" s="15"/>
      <c r="N21" s="21"/>
      <c r="O21" s="32" t="s">
        <v>22</v>
      </c>
      <c r="P21" s="33">
        <f>IF(P20/B6=0,"",P20/B6)</f>
        <v>0.34782608695652173</v>
      </c>
      <c r="Q21" s="89">
        <f>IF(P20/Q20=0,"",P20/Q20)</f>
        <v>1.1428571428571428</v>
      </c>
      <c r="R21" s="35" t="s">
        <v>23</v>
      </c>
    </row>
    <row r="22" spans="1:19" ht="15.75" customHeight="1" x14ac:dyDescent="0.25">
      <c r="A22" s="5">
        <v>2102</v>
      </c>
      <c r="B22" s="6"/>
      <c r="C22" s="6"/>
      <c r="D22" s="6"/>
      <c r="E22" s="6"/>
      <c r="F22" s="6"/>
      <c r="G22" s="6"/>
      <c r="H22" s="6"/>
      <c r="I22" s="6"/>
      <c r="J22" s="6"/>
      <c r="K22" s="7"/>
      <c r="L22" s="36"/>
      <c r="M22" s="37"/>
      <c r="N22" s="38"/>
      <c r="O22" s="39"/>
      <c r="P22" s="40"/>
      <c r="Q22" s="40"/>
      <c r="R22" s="41"/>
    </row>
    <row r="23" spans="1:19" ht="18" customHeight="1" x14ac:dyDescent="0.25">
      <c r="A23" s="42"/>
      <c r="B23" s="4"/>
      <c r="C23" s="4"/>
      <c r="D23" s="101" t="s">
        <v>24</v>
      </c>
      <c r="E23" s="95"/>
      <c r="F23" s="95"/>
      <c r="G23" s="95"/>
      <c r="H23" s="95"/>
      <c r="I23" s="95"/>
      <c r="J23" s="102"/>
      <c r="K23" s="43">
        <f>SUM(K9:K19)</f>
        <v>7</v>
      </c>
      <c r="L23" s="44">
        <f>IF(K14=0,"",K14/B6)</f>
        <v>0.21739130434782608</v>
      </c>
      <c r="M23" s="44">
        <f>IF(K23=0,"",K23/B6)</f>
        <v>0.30434782608695654</v>
      </c>
      <c r="N23" s="45">
        <f>IF(K14=0,"0%",M23-L23)</f>
        <v>8.695652173913046E-2</v>
      </c>
      <c r="O23" s="3"/>
      <c r="P23" s="4"/>
      <c r="Q23" s="46"/>
      <c r="R23" s="3"/>
    </row>
    <row r="24" spans="1:19" ht="15.75" customHeight="1" x14ac:dyDescent="0.25"/>
    <row r="25" spans="1:19" ht="15.75" customHeight="1" x14ac:dyDescent="0.25"/>
    <row r="26" spans="1:19" ht="26.25" customHeight="1" x14ac:dyDescent="0.4">
      <c r="B26" s="103" t="s">
        <v>0</v>
      </c>
      <c r="C26" s="104"/>
      <c r="D26" s="104"/>
      <c r="E26" s="104"/>
      <c r="F26" s="104"/>
      <c r="G26" s="104"/>
      <c r="H26" s="104"/>
      <c r="I26" s="104"/>
      <c r="J26" s="104"/>
      <c r="K26" s="2" t="s">
        <v>25</v>
      </c>
      <c r="L26" s="2"/>
      <c r="M26" s="3"/>
      <c r="N26" s="3"/>
      <c r="O26" s="4"/>
      <c r="P26" s="3"/>
      <c r="Q26" s="4"/>
      <c r="R26" s="4"/>
      <c r="S26" s="4"/>
    </row>
    <row r="27" spans="1:19" ht="20.25" customHeight="1" x14ac:dyDescent="0.25">
      <c r="A27" s="93" t="s">
        <v>2</v>
      </c>
      <c r="B27" s="94" t="s">
        <v>3</v>
      </c>
      <c r="C27" s="95"/>
      <c r="D27" s="95"/>
      <c r="E27" s="95"/>
      <c r="F27" s="95"/>
      <c r="G27" s="95"/>
      <c r="H27" s="95"/>
      <c r="I27" s="95"/>
      <c r="J27" s="95"/>
      <c r="K27" s="96" t="s">
        <v>4</v>
      </c>
      <c r="L27" s="92" t="s">
        <v>5</v>
      </c>
      <c r="M27" s="92" t="s">
        <v>6</v>
      </c>
      <c r="N27" s="98" t="s">
        <v>7</v>
      </c>
      <c r="O27" s="92" t="s">
        <v>8</v>
      </c>
      <c r="P27" s="90" t="s">
        <v>9</v>
      </c>
      <c r="Q27" s="90" t="s">
        <v>10</v>
      </c>
      <c r="R27" s="92" t="s">
        <v>11</v>
      </c>
    </row>
    <row r="28" spans="1:19" ht="15.75" customHeight="1" x14ac:dyDescent="0.25">
      <c r="A28" s="91"/>
      <c r="B28" s="5" t="s">
        <v>12</v>
      </c>
      <c r="C28" s="5" t="s">
        <v>13</v>
      </c>
      <c r="D28" s="5" t="s">
        <v>14</v>
      </c>
      <c r="E28" s="5" t="s">
        <v>15</v>
      </c>
      <c r="F28" s="5" t="s">
        <v>16</v>
      </c>
      <c r="G28" s="5" t="s">
        <v>17</v>
      </c>
      <c r="H28" s="5" t="s">
        <v>18</v>
      </c>
      <c r="I28" s="5" t="s">
        <v>19</v>
      </c>
      <c r="J28" s="5" t="s">
        <v>20</v>
      </c>
      <c r="K28" s="97"/>
      <c r="L28" s="91"/>
      <c r="M28" s="91"/>
      <c r="N28" s="91"/>
      <c r="O28" s="91"/>
      <c r="P28" s="91"/>
      <c r="Q28" s="91"/>
      <c r="R28" s="91"/>
    </row>
    <row r="29" spans="1:19" ht="15.75" customHeight="1" x14ac:dyDescent="0.25">
      <c r="A29" s="5">
        <v>1401</v>
      </c>
      <c r="B29" s="6">
        <v>6</v>
      </c>
      <c r="C29" s="6"/>
      <c r="D29" s="6"/>
      <c r="E29" s="6"/>
      <c r="F29" s="6"/>
      <c r="G29" s="6"/>
      <c r="H29" s="6"/>
      <c r="I29" s="6"/>
      <c r="J29" s="6"/>
      <c r="K29" s="7"/>
      <c r="L29" s="8"/>
      <c r="M29" s="9"/>
      <c r="N29" s="10"/>
      <c r="O29" s="11"/>
      <c r="P29" s="12">
        <f>B29</f>
        <v>6</v>
      </c>
      <c r="Q29" s="13"/>
      <c r="R29" s="11"/>
    </row>
    <row r="30" spans="1:19" ht="15.75" customHeight="1" x14ac:dyDescent="0.25">
      <c r="A30" s="5">
        <v>1402</v>
      </c>
      <c r="B30" s="6"/>
      <c r="C30" s="6">
        <v>3</v>
      </c>
      <c r="D30" s="6"/>
      <c r="E30" s="6"/>
      <c r="F30" s="6"/>
      <c r="G30" s="6"/>
      <c r="H30" s="6"/>
      <c r="I30" s="6"/>
      <c r="J30" s="6"/>
      <c r="K30" s="7"/>
      <c r="L30" s="14"/>
      <c r="M30" s="15"/>
      <c r="N30" s="16"/>
      <c r="O30" s="17">
        <f>IF(C30=0,"",C30/B29)</f>
        <v>0.5</v>
      </c>
      <c r="P30" s="18">
        <v>3</v>
      </c>
      <c r="Q30" s="19">
        <f t="shared" ref="Q30:Q38" si="2">IF(P30=0,"",P30/P29)</f>
        <v>0.5</v>
      </c>
      <c r="R30" s="19">
        <f t="shared" ref="R30:R38" si="3">IF(P30=0,"",100%-Q30)</f>
        <v>0.5</v>
      </c>
    </row>
    <row r="31" spans="1:19" ht="15.75" customHeight="1" x14ac:dyDescent="0.25">
      <c r="A31" s="5">
        <v>1501</v>
      </c>
      <c r="B31" s="6"/>
      <c r="C31" s="6"/>
      <c r="D31" s="6">
        <v>2</v>
      </c>
      <c r="E31" s="6"/>
      <c r="F31" s="6"/>
      <c r="G31" s="6"/>
      <c r="H31" s="6"/>
      <c r="I31" s="6"/>
      <c r="J31" s="6"/>
      <c r="K31" s="7"/>
      <c r="L31" s="14"/>
      <c r="M31" s="15"/>
      <c r="N31" s="16"/>
      <c r="O31" s="17">
        <f>IF(D31=0,"",D31/C30)</f>
        <v>0.66666666666666663</v>
      </c>
      <c r="P31" s="18">
        <v>2</v>
      </c>
      <c r="Q31" s="19">
        <f t="shared" si="2"/>
        <v>0.66666666666666663</v>
      </c>
      <c r="R31" s="19">
        <f t="shared" si="3"/>
        <v>0.33333333333333337</v>
      </c>
      <c r="S31" s="20">
        <f>P31/P29</f>
        <v>0.33333333333333331</v>
      </c>
    </row>
    <row r="32" spans="1:19" ht="15.75" customHeight="1" x14ac:dyDescent="0.25">
      <c r="A32" s="5">
        <v>1502</v>
      </c>
      <c r="B32" s="6"/>
      <c r="C32" s="6"/>
      <c r="D32" s="6"/>
      <c r="E32" s="6">
        <v>2</v>
      </c>
      <c r="F32" s="6"/>
      <c r="G32" s="6"/>
      <c r="H32" s="6"/>
      <c r="I32" s="6"/>
      <c r="J32" s="6"/>
      <c r="K32" s="7"/>
      <c r="L32" s="14"/>
      <c r="M32" s="15"/>
      <c r="N32" s="16"/>
      <c r="O32" s="17">
        <f>IF(E32=0,"",E32/D31)</f>
        <v>1</v>
      </c>
      <c r="P32" s="18">
        <v>2</v>
      </c>
      <c r="Q32" s="19">
        <f t="shared" si="2"/>
        <v>1</v>
      </c>
      <c r="R32" s="19">
        <f t="shared" si="3"/>
        <v>0</v>
      </c>
    </row>
    <row r="33" spans="1:18" ht="15.75" customHeight="1" x14ac:dyDescent="0.25">
      <c r="A33" s="5">
        <v>1601</v>
      </c>
      <c r="B33" s="6"/>
      <c r="C33" s="6"/>
      <c r="D33" s="6"/>
      <c r="E33" s="6"/>
      <c r="F33" s="6">
        <v>2</v>
      </c>
      <c r="G33" s="6"/>
      <c r="H33" s="6"/>
      <c r="I33" s="6"/>
      <c r="J33" s="6"/>
      <c r="K33" s="7"/>
      <c r="L33" s="14"/>
      <c r="M33" s="15"/>
      <c r="N33" s="16"/>
      <c r="O33" s="17">
        <f>IF(F33=0,"",F33/E32)</f>
        <v>1</v>
      </c>
      <c r="P33" s="18">
        <v>2</v>
      </c>
      <c r="Q33" s="19">
        <f t="shared" si="2"/>
        <v>1</v>
      </c>
      <c r="R33" s="19">
        <f t="shared" si="3"/>
        <v>0</v>
      </c>
    </row>
    <row r="34" spans="1:18" ht="15.75" customHeight="1" x14ac:dyDescent="0.25">
      <c r="A34" s="5">
        <v>1602</v>
      </c>
      <c r="B34" s="6"/>
      <c r="C34" s="6"/>
      <c r="D34" s="6"/>
      <c r="E34" s="6"/>
      <c r="F34" s="6"/>
      <c r="G34" s="6">
        <v>2</v>
      </c>
      <c r="H34" s="6"/>
      <c r="I34" s="6"/>
      <c r="J34" s="6"/>
      <c r="K34" s="7"/>
      <c r="L34" s="14"/>
      <c r="M34" s="15"/>
      <c r="N34" s="16"/>
      <c r="O34" s="17">
        <f>IF(G34=0,"",G34/F33)</f>
        <v>1</v>
      </c>
      <c r="P34" s="18">
        <v>2</v>
      </c>
      <c r="Q34" s="19">
        <f t="shared" si="2"/>
        <v>1</v>
      </c>
      <c r="R34" s="19">
        <f t="shared" si="3"/>
        <v>0</v>
      </c>
    </row>
    <row r="35" spans="1:18" ht="15.75" customHeight="1" x14ac:dyDescent="0.25">
      <c r="A35" s="5">
        <v>1701</v>
      </c>
      <c r="B35" s="6"/>
      <c r="C35" s="6"/>
      <c r="D35" s="6"/>
      <c r="E35" s="6"/>
      <c r="F35" s="6"/>
      <c r="G35" s="6"/>
      <c r="H35" s="6">
        <v>2</v>
      </c>
      <c r="I35" s="6"/>
      <c r="J35" s="6"/>
      <c r="K35" s="7"/>
      <c r="L35" s="14"/>
      <c r="M35" s="15"/>
      <c r="N35" s="16"/>
      <c r="O35" s="17">
        <f>IF(H35=0,"",H35/G34)</f>
        <v>1</v>
      </c>
      <c r="P35" s="18">
        <v>2</v>
      </c>
      <c r="Q35" s="19">
        <f t="shared" si="2"/>
        <v>1</v>
      </c>
      <c r="R35" s="19">
        <f t="shared" si="3"/>
        <v>0</v>
      </c>
    </row>
    <row r="36" spans="1:18" ht="15.75" customHeight="1" x14ac:dyDescent="0.25">
      <c r="A36" s="5">
        <v>1702</v>
      </c>
      <c r="B36" s="6"/>
      <c r="C36" s="6"/>
      <c r="D36" s="6"/>
      <c r="E36" s="6"/>
      <c r="F36" s="6"/>
      <c r="G36" s="6"/>
      <c r="H36" s="6"/>
      <c r="I36" s="6">
        <v>2</v>
      </c>
      <c r="J36" s="6"/>
      <c r="K36" s="7"/>
      <c r="L36" s="14"/>
      <c r="M36" s="15"/>
      <c r="N36" s="16"/>
      <c r="O36" s="17">
        <f>IF(I36=0,"",I36/H35)</f>
        <v>1</v>
      </c>
      <c r="P36" s="18">
        <v>2</v>
      </c>
      <c r="Q36" s="19">
        <f t="shared" si="2"/>
        <v>1</v>
      </c>
      <c r="R36" s="19">
        <f t="shared" si="3"/>
        <v>0</v>
      </c>
    </row>
    <row r="37" spans="1:18" ht="15.75" customHeight="1" x14ac:dyDescent="0.25">
      <c r="A37" s="5">
        <v>1801</v>
      </c>
      <c r="B37" s="6"/>
      <c r="C37" s="6"/>
      <c r="D37" s="6"/>
      <c r="E37" s="6"/>
      <c r="F37" s="6"/>
      <c r="G37" s="6"/>
      <c r="H37" s="6"/>
      <c r="I37" s="6"/>
      <c r="J37" s="6">
        <v>2</v>
      </c>
      <c r="K37" s="7">
        <v>2</v>
      </c>
      <c r="L37" s="14"/>
      <c r="M37" s="15"/>
      <c r="N37" s="16"/>
      <c r="O37" s="17">
        <f>IF(J37=0,"",J37/I36)</f>
        <v>1</v>
      </c>
      <c r="P37" s="18">
        <v>2</v>
      </c>
      <c r="Q37" s="19">
        <f t="shared" si="2"/>
        <v>1</v>
      </c>
      <c r="R37" s="19">
        <f t="shared" si="3"/>
        <v>0</v>
      </c>
    </row>
    <row r="38" spans="1:18" ht="15.75" customHeight="1" x14ac:dyDescent="0.25">
      <c r="A38" s="5">
        <v>1802</v>
      </c>
      <c r="B38" s="6"/>
      <c r="C38" s="6"/>
      <c r="D38" s="6"/>
      <c r="E38" s="6"/>
      <c r="F38" s="6"/>
      <c r="G38" s="6"/>
      <c r="H38" s="6"/>
      <c r="I38" s="6"/>
      <c r="J38" s="6"/>
      <c r="K38" s="7"/>
      <c r="L38" s="14"/>
      <c r="M38" s="15"/>
      <c r="N38" s="16"/>
      <c r="O38" s="17"/>
      <c r="P38" s="18"/>
      <c r="Q38" s="19" t="str">
        <f t="shared" si="2"/>
        <v/>
      </c>
      <c r="R38" s="19" t="str">
        <f t="shared" si="3"/>
        <v/>
      </c>
    </row>
    <row r="39" spans="1:18" ht="15.75" customHeight="1" x14ac:dyDescent="0.25">
      <c r="A39" s="5">
        <v>1901</v>
      </c>
      <c r="B39" s="6"/>
      <c r="C39" s="6"/>
      <c r="D39" s="6"/>
      <c r="E39" s="6"/>
      <c r="F39" s="6"/>
      <c r="G39" s="6"/>
      <c r="H39" s="6"/>
      <c r="I39" s="6"/>
      <c r="J39" s="6"/>
      <c r="K39" s="7"/>
      <c r="L39" s="14"/>
      <c r="M39" s="15"/>
      <c r="N39" s="21"/>
      <c r="O39" s="22"/>
      <c r="P39" s="23"/>
      <c r="Q39" s="24"/>
      <c r="R39" s="22"/>
    </row>
    <row r="40" spans="1:18" ht="15.75" customHeight="1" x14ac:dyDescent="0.25">
      <c r="A40" s="5">
        <v>1902</v>
      </c>
      <c r="B40" s="6"/>
      <c r="C40" s="6"/>
      <c r="D40" s="6"/>
      <c r="E40" s="6"/>
      <c r="F40" s="6"/>
      <c r="G40" s="6"/>
      <c r="H40" s="6"/>
      <c r="I40" s="6"/>
      <c r="J40" s="6"/>
      <c r="K40" s="7"/>
      <c r="L40" s="14"/>
      <c r="M40" s="15"/>
      <c r="N40" s="21"/>
      <c r="O40" s="25"/>
      <c r="P40" s="23"/>
      <c r="Q40" s="26"/>
      <c r="R40" s="25"/>
    </row>
    <row r="41" spans="1:18" ht="15.75" customHeight="1" x14ac:dyDescent="0.25">
      <c r="A41" s="5">
        <v>2001</v>
      </c>
      <c r="B41" s="6"/>
      <c r="C41" s="6"/>
      <c r="D41" s="6"/>
      <c r="E41" s="6"/>
      <c r="F41" s="6"/>
      <c r="G41" s="6"/>
      <c r="H41" s="6"/>
      <c r="I41" s="6"/>
      <c r="J41" s="6"/>
      <c r="K41" s="7"/>
      <c r="L41" s="14"/>
      <c r="M41" s="15"/>
      <c r="N41" s="21"/>
      <c r="O41" s="25"/>
      <c r="P41" s="23"/>
      <c r="Q41" s="26"/>
      <c r="R41" s="25"/>
    </row>
    <row r="42" spans="1:18" ht="15.75" customHeight="1" x14ac:dyDescent="0.25">
      <c r="A42" s="5">
        <v>2002</v>
      </c>
      <c r="B42" s="6"/>
      <c r="C42" s="6"/>
      <c r="D42" s="6"/>
      <c r="E42" s="6"/>
      <c r="F42" s="6"/>
      <c r="G42" s="6"/>
      <c r="H42" s="6"/>
      <c r="I42" s="6"/>
      <c r="J42" s="6"/>
      <c r="K42" s="7"/>
      <c r="L42" s="14"/>
      <c r="M42" s="15"/>
      <c r="N42" s="21"/>
      <c r="O42" s="15"/>
      <c r="P42" s="21"/>
      <c r="Q42" s="27"/>
      <c r="R42" s="25"/>
    </row>
    <row r="43" spans="1:18" ht="15.75" customHeight="1" x14ac:dyDescent="0.25">
      <c r="A43" s="5">
        <v>2101</v>
      </c>
      <c r="B43" s="6"/>
      <c r="C43" s="6"/>
      <c r="D43" s="6"/>
      <c r="E43" s="6"/>
      <c r="F43" s="6"/>
      <c r="G43" s="6"/>
      <c r="H43" s="6"/>
      <c r="I43" s="6"/>
      <c r="J43" s="6"/>
      <c r="K43" s="7"/>
      <c r="L43" s="14"/>
      <c r="M43" s="15"/>
      <c r="N43" s="21"/>
      <c r="O43" s="28" t="s">
        <v>21</v>
      </c>
      <c r="P43" s="29">
        <v>1</v>
      </c>
      <c r="Q43" s="30">
        <f>IF(SUM(K31:K39)=0,"",SUM(K31:K39))</f>
        <v>2</v>
      </c>
      <c r="R43" s="31" t="s">
        <v>4</v>
      </c>
    </row>
    <row r="44" spans="1:18" ht="15.75" customHeight="1" x14ac:dyDescent="0.25">
      <c r="A44" s="5">
        <v>2102</v>
      </c>
      <c r="B44" s="6"/>
      <c r="C44" s="6"/>
      <c r="D44" s="6"/>
      <c r="E44" s="6"/>
      <c r="F44" s="6"/>
      <c r="G44" s="6"/>
      <c r="H44" s="6"/>
      <c r="I44" s="6"/>
      <c r="J44" s="6"/>
      <c r="K44" s="7"/>
      <c r="L44" s="14"/>
      <c r="M44" s="15"/>
      <c r="N44" s="21"/>
      <c r="O44" s="32" t="s">
        <v>22</v>
      </c>
      <c r="P44" s="33">
        <f>IF(P43/B29=0,"",P43/B29)</f>
        <v>0.16666666666666666</v>
      </c>
      <c r="Q44" s="34">
        <f>IF(P43/Q43=0,"",P43/Q43)</f>
        <v>0.5</v>
      </c>
      <c r="R44" s="35" t="s">
        <v>23</v>
      </c>
    </row>
    <row r="45" spans="1:18" ht="15.75" customHeight="1" x14ac:dyDescent="0.25">
      <c r="A45" s="5">
        <v>2201</v>
      </c>
      <c r="B45" s="6"/>
      <c r="C45" s="6"/>
      <c r="D45" s="6"/>
      <c r="E45" s="6"/>
      <c r="F45" s="6"/>
      <c r="G45" s="6"/>
      <c r="H45" s="6"/>
      <c r="I45" s="6"/>
      <c r="J45" s="6"/>
      <c r="K45" s="7"/>
      <c r="L45" s="36"/>
      <c r="M45" s="37"/>
      <c r="N45" s="38"/>
      <c r="O45" s="39"/>
      <c r="P45" s="40"/>
      <c r="Q45" s="40"/>
      <c r="R45" s="41"/>
    </row>
    <row r="46" spans="1:18" ht="18" customHeight="1" x14ac:dyDescent="0.25">
      <c r="A46" s="42"/>
      <c r="B46" s="4"/>
      <c r="C46" s="4"/>
      <c r="D46" s="101" t="s">
        <v>24</v>
      </c>
      <c r="E46" s="95"/>
      <c r="F46" s="95"/>
      <c r="G46" s="95"/>
      <c r="H46" s="95"/>
      <c r="I46" s="95"/>
      <c r="J46" s="102"/>
      <c r="K46" s="43">
        <f>SUM(K32:K42)</f>
        <v>2</v>
      </c>
      <c r="L46" s="44">
        <f>IF(K37=0,"",K37/B29)</f>
        <v>0.33333333333333331</v>
      </c>
      <c r="M46" s="44">
        <f>IF(K46=0,"",K46/B29)</f>
        <v>0.33333333333333331</v>
      </c>
      <c r="N46" s="45">
        <f>IF(K37=0,"0%",M46-L46)</f>
        <v>0</v>
      </c>
      <c r="O46" s="3"/>
      <c r="P46" s="4"/>
      <c r="Q46" s="46"/>
      <c r="R46" s="3"/>
    </row>
    <row r="47" spans="1:18" ht="15.75" customHeight="1" x14ac:dyDescent="0.25"/>
    <row r="48" spans="1:18" ht="15.75" customHeight="1" x14ac:dyDescent="0.25"/>
    <row r="49" spans="1:24" ht="26.25" customHeight="1" x14ac:dyDescent="0.4">
      <c r="B49" s="103" t="s">
        <v>0</v>
      </c>
      <c r="C49" s="104"/>
      <c r="D49" s="104"/>
      <c r="E49" s="104"/>
      <c r="F49" s="104"/>
      <c r="G49" s="104"/>
      <c r="H49" s="104"/>
      <c r="I49" s="104"/>
      <c r="J49" s="104"/>
      <c r="K49" s="2" t="s">
        <v>26</v>
      </c>
      <c r="L49" s="2"/>
      <c r="M49" s="3"/>
      <c r="N49" s="3"/>
      <c r="O49" s="4"/>
      <c r="P49" s="3"/>
      <c r="Q49" s="4"/>
      <c r="R49" s="4"/>
      <c r="S49" s="4"/>
    </row>
    <row r="50" spans="1:24" ht="20.25" customHeight="1" x14ac:dyDescent="0.25">
      <c r="A50" s="93" t="s">
        <v>2</v>
      </c>
      <c r="B50" s="94" t="s">
        <v>3</v>
      </c>
      <c r="C50" s="95"/>
      <c r="D50" s="95"/>
      <c r="E50" s="95"/>
      <c r="F50" s="95"/>
      <c r="G50" s="95"/>
      <c r="H50" s="95"/>
      <c r="I50" s="95"/>
      <c r="J50" s="95"/>
      <c r="K50" s="96" t="s">
        <v>4</v>
      </c>
      <c r="L50" s="92" t="s">
        <v>5</v>
      </c>
      <c r="M50" s="92" t="s">
        <v>6</v>
      </c>
      <c r="N50" s="98" t="s">
        <v>7</v>
      </c>
      <c r="O50" s="92" t="s">
        <v>8</v>
      </c>
      <c r="P50" s="90" t="s">
        <v>9</v>
      </c>
      <c r="Q50" s="90" t="s">
        <v>10</v>
      </c>
      <c r="R50" s="92" t="s">
        <v>11</v>
      </c>
    </row>
    <row r="51" spans="1:24" ht="15.75" customHeight="1" x14ac:dyDescent="0.25">
      <c r="A51" s="91"/>
      <c r="B51" s="5" t="s">
        <v>12</v>
      </c>
      <c r="C51" s="5" t="s">
        <v>13</v>
      </c>
      <c r="D51" s="5" t="s">
        <v>14</v>
      </c>
      <c r="E51" s="5" t="s">
        <v>15</v>
      </c>
      <c r="F51" s="5" t="s">
        <v>16</v>
      </c>
      <c r="G51" s="5" t="s">
        <v>17</v>
      </c>
      <c r="H51" s="5" t="s">
        <v>18</v>
      </c>
      <c r="I51" s="5" t="s">
        <v>19</v>
      </c>
      <c r="J51" s="5" t="s">
        <v>20</v>
      </c>
      <c r="K51" s="97"/>
      <c r="L51" s="91"/>
      <c r="M51" s="91"/>
      <c r="N51" s="91"/>
      <c r="O51" s="91"/>
      <c r="P51" s="91"/>
      <c r="Q51" s="91"/>
      <c r="R51" s="91"/>
    </row>
    <row r="52" spans="1:24" ht="15.75" customHeight="1" x14ac:dyDescent="0.25">
      <c r="A52" s="5">
        <v>1402</v>
      </c>
      <c r="B52" s="6">
        <v>32</v>
      </c>
      <c r="C52" s="6"/>
      <c r="D52" s="6"/>
      <c r="E52" s="6"/>
      <c r="F52" s="6"/>
      <c r="G52" s="6"/>
      <c r="H52" s="6"/>
      <c r="I52" s="6"/>
      <c r="J52" s="6"/>
      <c r="K52" s="7"/>
      <c r="L52" s="8"/>
      <c r="M52" s="9"/>
      <c r="N52" s="10"/>
      <c r="O52" s="11"/>
      <c r="P52" s="12">
        <f>B52</f>
        <v>32</v>
      </c>
      <c r="Q52" s="13"/>
      <c r="R52" s="11"/>
    </row>
    <row r="53" spans="1:24" ht="15.75" customHeight="1" x14ac:dyDescent="0.25">
      <c r="A53" s="5">
        <v>1501</v>
      </c>
      <c r="B53" s="6"/>
      <c r="C53" s="6">
        <v>22</v>
      </c>
      <c r="D53" s="6"/>
      <c r="E53" s="6"/>
      <c r="F53" s="6"/>
      <c r="G53" s="6"/>
      <c r="H53" s="6"/>
      <c r="I53" s="6"/>
      <c r="J53" s="6"/>
      <c r="K53" s="7"/>
      <c r="L53" s="14"/>
      <c r="M53" s="15"/>
      <c r="N53" s="16"/>
      <c r="O53" s="17">
        <f>IF(C53=0,"",C53/B52)</f>
        <v>0.6875</v>
      </c>
      <c r="P53" s="18">
        <v>22</v>
      </c>
      <c r="Q53" s="19">
        <f t="shared" ref="Q53:Q61" si="4">IF(P53=0,"",P53/P52)</f>
        <v>0.6875</v>
      </c>
      <c r="R53" s="19">
        <f t="shared" ref="R53:R61" si="5">IF(P53=0,"",100%-Q53)</f>
        <v>0.3125</v>
      </c>
    </row>
    <row r="54" spans="1:24" ht="15.75" customHeight="1" x14ac:dyDescent="0.25">
      <c r="A54" s="5">
        <v>1502</v>
      </c>
      <c r="B54" s="6"/>
      <c r="C54" s="6"/>
      <c r="D54" s="6">
        <v>17</v>
      </c>
      <c r="E54" s="6"/>
      <c r="F54" s="6"/>
      <c r="G54" s="6"/>
      <c r="H54" s="6"/>
      <c r="I54" s="6"/>
      <c r="J54" s="6"/>
      <c r="K54" s="7"/>
      <c r="L54" s="14"/>
      <c r="M54" s="15"/>
      <c r="N54" s="16"/>
      <c r="O54" s="17">
        <f>IF(D54=0,"",D54/C53)</f>
        <v>0.77272727272727271</v>
      </c>
      <c r="P54" s="18">
        <v>20</v>
      </c>
      <c r="Q54" s="19">
        <f t="shared" si="4"/>
        <v>0.90909090909090906</v>
      </c>
      <c r="R54" s="19">
        <f t="shared" si="5"/>
        <v>9.0909090909090939E-2</v>
      </c>
      <c r="S54" s="20">
        <f>P54/P52</f>
        <v>0.625</v>
      </c>
    </row>
    <row r="55" spans="1:24" ht="15.75" customHeight="1" x14ac:dyDescent="0.25">
      <c r="A55" s="5">
        <v>1601</v>
      </c>
      <c r="B55" s="6"/>
      <c r="C55" s="6"/>
      <c r="D55" s="6"/>
      <c r="E55" s="6">
        <v>13</v>
      </c>
      <c r="F55" s="6"/>
      <c r="G55" s="6"/>
      <c r="H55" s="6"/>
      <c r="I55" s="6"/>
      <c r="J55" s="6"/>
      <c r="K55" s="7"/>
      <c r="L55" s="14"/>
      <c r="M55" s="15"/>
      <c r="N55" s="16"/>
      <c r="O55" s="17">
        <f>IF(E55=0,"",E55/D54)</f>
        <v>0.76470588235294112</v>
      </c>
      <c r="P55" s="18">
        <v>20</v>
      </c>
      <c r="Q55" s="19">
        <f t="shared" si="4"/>
        <v>1</v>
      </c>
      <c r="R55" s="19">
        <f t="shared" si="5"/>
        <v>0</v>
      </c>
    </row>
    <row r="56" spans="1:24" ht="15.75" customHeight="1" x14ac:dyDescent="0.25">
      <c r="A56" s="5">
        <v>1602</v>
      </c>
      <c r="B56" s="6"/>
      <c r="C56" s="6"/>
      <c r="D56" s="6"/>
      <c r="E56" s="6"/>
      <c r="F56" s="6">
        <v>8</v>
      </c>
      <c r="G56" s="6"/>
      <c r="H56" s="6"/>
      <c r="I56" s="6"/>
      <c r="J56" s="6"/>
      <c r="K56" s="7"/>
      <c r="L56" s="14"/>
      <c r="M56" s="15"/>
      <c r="N56" s="16"/>
      <c r="O56" s="17">
        <f>IF(F56=0,"",F56/E55)</f>
        <v>0.61538461538461542</v>
      </c>
      <c r="P56" s="18">
        <v>16</v>
      </c>
      <c r="Q56" s="19">
        <f t="shared" si="4"/>
        <v>0.8</v>
      </c>
      <c r="R56" s="19">
        <f t="shared" si="5"/>
        <v>0.19999999999999996</v>
      </c>
    </row>
    <row r="57" spans="1:24" ht="15.75" customHeight="1" x14ac:dyDescent="0.25">
      <c r="A57" s="5">
        <v>1701</v>
      </c>
      <c r="B57" s="6"/>
      <c r="C57" s="6"/>
      <c r="D57" s="6"/>
      <c r="E57" s="6"/>
      <c r="F57" s="6"/>
      <c r="G57" s="6">
        <v>8</v>
      </c>
      <c r="H57" s="6"/>
      <c r="I57" s="6"/>
      <c r="J57" s="6"/>
      <c r="K57" s="7"/>
      <c r="L57" s="14"/>
      <c r="M57" s="15"/>
      <c r="N57" s="16"/>
      <c r="O57" s="17">
        <f>IF(G57=0,"",G57/F56)</f>
        <v>1</v>
      </c>
      <c r="P57" s="18">
        <v>16</v>
      </c>
      <c r="Q57" s="19">
        <f t="shared" si="4"/>
        <v>1</v>
      </c>
      <c r="R57" s="19">
        <f t="shared" si="5"/>
        <v>0</v>
      </c>
    </row>
    <row r="58" spans="1:24" ht="15.75" customHeight="1" x14ac:dyDescent="0.25">
      <c r="A58" s="5">
        <v>1702</v>
      </c>
      <c r="B58" s="6"/>
      <c r="C58" s="6"/>
      <c r="D58" s="6"/>
      <c r="E58" s="6"/>
      <c r="F58" s="6"/>
      <c r="G58" s="6"/>
      <c r="H58" s="6">
        <v>8</v>
      </c>
      <c r="I58" s="6"/>
      <c r="J58" s="6"/>
      <c r="K58" s="7"/>
      <c r="L58" s="14"/>
      <c r="M58" s="15"/>
      <c r="N58" s="16"/>
      <c r="O58" s="17">
        <f>IF(H58=0,"",H58/G57)</f>
        <v>1</v>
      </c>
      <c r="P58" s="18">
        <v>16</v>
      </c>
      <c r="Q58" s="19">
        <f t="shared" si="4"/>
        <v>1</v>
      </c>
      <c r="R58" s="19">
        <f t="shared" si="5"/>
        <v>0</v>
      </c>
    </row>
    <row r="59" spans="1:24" ht="15.75" customHeight="1" x14ac:dyDescent="0.25">
      <c r="A59" s="5">
        <v>1801</v>
      </c>
      <c r="B59" s="6"/>
      <c r="C59" s="6"/>
      <c r="D59" s="6"/>
      <c r="E59" s="6"/>
      <c r="F59" s="6"/>
      <c r="G59" s="6"/>
      <c r="H59" s="6"/>
      <c r="I59" s="6">
        <v>8</v>
      </c>
      <c r="J59" s="6"/>
      <c r="K59" s="7"/>
      <c r="L59" s="14"/>
      <c r="M59" s="15"/>
      <c r="N59" s="16"/>
      <c r="O59" s="17">
        <f>IF(I59=0,"",I59/H58)</f>
        <v>1</v>
      </c>
      <c r="P59" s="18">
        <v>15</v>
      </c>
      <c r="Q59" s="19">
        <f t="shared" si="4"/>
        <v>0.9375</v>
      </c>
      <c r="R59" s="19">
        <f t="shared" si="5"/>
        <v>6.25E-2</v>
      </c>
    </row>
    <row r="60" spans="1:24" ht="15.75" customHeight="1" x14ac:dyDescent="0.25">
      <c r="A60" s="5">
        <v>1802</v>
      </c>
      <c r="B60" s="6"/>
      <c r="C60" s="6"/>
      <c r="D60" s="6"/>
      <c r="E60" s="6"/>
      <c r="F60" s="6"/>
      <c r="G60" s="6"/>
      <c r="H60" s="6"/>
      <c r="I60" s="6"/>
      <c r="J60" s="6">
        <v>8</v>
      </c>
      <c r="K60" s="7">
        <v>3</v>
      </c>
      <c r="L60" s="14"/>
      <c r="M60" s="15"/>
      <c r="N60" s="16"/>
      <c r="O60" s="17">
        <f>IF(J60=0,"",J60/I59)</f>
        <v>1</v>
      </c>
      <c r="P60" s="18">
        <v>13</v>
      </c>
      <c r="Q60" s="19">
        <f t="shared" si="4"/>
        <v>0.8666666666666667</v>
      </c>
      <c r="R60" s="19">
        <f t="shared" si="5"/>
        <v>0.1333333333333333</v>
      </c>
    </row>
    <row r="61" spans="1:24" ht="15.75" customHeight="1" x14ac:dyDescent="0.25">
      <c r="A61" s="5">
        <v>1901</v>
      </c>
      <c r="B61" s="6"/>
      <c r="C61" s="6"/>
      <c r="D61" s="6"/>
      <c r="E61" s="6"/>
      <c r="F61" s="6"/>
      <c r="G61" s="6"/>
      <c r="H61" s="6"/>
      <c r="I61" s="6"/>
      <c r="J61" s="6">
        <v>8</v>
      </c>
      <c r="K61" s="7">
        <v>2</v>
      </c>
      <c r="L61" s="14"/>
      <c r="M61" s="15"/>
      <c r="N61" s="16"/>
      <c r="O61" s="17"/>
      <c r="P61" s="18">
        <v>11</v>
      </c>
      <c r="Q61" s="19">
        <f t="shared" si="4"/>
        <v>0.84615384615384615</v>
      </c>
      <c r="R61" s="19">
        <f t="shared" si="5"/>
        <v>0.15384615384615385</v>
      </c>
    </row>
    <row r="62" spans="1:24" ht="15.75" customHeight="1" x14ac:dyDescent="0.25">
      <c r="A62" s="5">
        <v>1902</v>
      </c>
      <c r="B62" s="6"/>
      <c r="C62" s="6"/>
      <c r="D62" s="6"/>
      <c r="E62" s="6"/>
      <c r="F62" s="6"/>
      <c r="G62" s="6"/>
      <c r="H62" s="6"/>
      <c r="I62" s="6"/>
      <c r="J62" s="6">
        <v>7</v>
      </c>
      <c r="K62" s="7">
        <v>6</v>
      </c>
      <c r="L62" s="14"/>
      <c r="M62" s="15"/>
      <c r="N62" s="21"/>
      <c r="O62" s="22"/>
      <c r="P62" s="23">
        <v>8</v>
      </c>
      <c r="Q62" s="24"/>
      <c r="R62" s="22"/>
    </row>
    <row r="63" spans="1:24" ht="15.75" customHeight="1" x14ac:dyDescent="0.25">
      <c r="A63" s="5">
        <v>2001</v>
      </c>
      <c r="B63" s="6"/>
      <c r="C63" s="6"/>
      <c r="D63" s="6"/>
      <c r="E63" s="6"/>
      <c r="F63" s="6"/>
      <c r="G63" s="6"/>
      <c r="H63" s="6"/>
      <c r="I63" s="6"/>
      <c r="J63" s="6">
        <v>1</v>
      </c>
      <c r="K63" s="7">
        <v>1</v>
      </c>
      <c r="L63" s="14"/>
      <c r="M63" s="15"/>
      <c r="N63" s="21"/>
      <c r="O63" s="25"/>
      <c r="P63" s="23">
        <v>2</v>
      </c>
      <c r="Q63" s="26"/>
      <c r="R63" s="25"/>
      <c r="W63" s="85"/>
      <c r="X63" s="85"/>
    </row>
    <row r="64" spans="1:24" ht="15.75" customHeight="1" x14ac:dyDescent="0.25">
      <c r="A64" s="5">
        <v>2002</v>
      </c>
      <c r="B64" s="6"/>
      <c r="C64" s="6"/>
      <c r="D64" s="6"/>
      <c r="E64" s="6"/>
      <c r="F64" s="6"/>
      <c r="G64" s="6"/>
      <c r="H64" s="6"/>
      <c r="I64" s="6"/>
      <c r="J64" s="6">
        <v>1</v>
      </c>
      <c r="K64" s="7">
        <v>1</v>
      </c>
      <c r="L64" s="14"/>
      <c r="M64" s="15"/>
      <c r="N64" s="21"/>
      <c r="O64" s="25"/>
      <c r="P64" s="23">
        <v>1</v>
      </c>
      <c r="Q64" s="26"/>
      <c r="R64" s="25"/>
    </row>
    <row r="65" spans="1:19" ht="15.75" customHeight="1" x14ac:dyDescent="0.25">
      <c r="A65" s="5">
        <v>2101</v>
      </c>
      <c r="B65" s="6"/>
      <c r="C65" s="6"/>
      <c r="D65" s="6"/>
      <c r="E65" s="6"/>
      <c r="F65" s="6"/>
      <c r="G65" s="6"/>
      <c r="H65" s="6"/>
      <c r="I65" s="6"/>
      <c r="J65" s="6"/>
      <c r="K65" s="7"/>
      <c r="L65" s="14"/>
      <c r="M65" s="15"/>
      <c r="N65" s="21"/>
      <c r="O65" s="15"/>
      <c r="P65" s="21"/>
      <c r="Q65" s="27"/>
      <c r="R65" s="25"/>
    </row>
    <row r="66" spans="1:19" ht="15.75" customHeight="1" x14ac:dyDescent="0.25">
      <c r="A66" s="5">
        <v>2102</v>
      </c>
      <c r="B66" s="6"/>
      <c r="C66" s="6"/>
      <c r="D66" s="6"/>
      <c r="E66" s="6"/>
      <c r="F66" s="6"/>
      <c r="G66" s="6"/>
      <c r="H66" s="6"/>
      <c r="I66" s="6"/>
      <c r="J66" s="6"/>
      <c r="K66" s="7"/>
      <c r="L66" s="14"/>
      <c r="M66" s="15"/>
      <c r="N66" s="21"/>
      <c r="O66" s="28" t="s">
        <v>21</v>
      </c>
      <c r="P66" s="29">
        <v>10</v>
      </c>
      <c r="Q66" s="30">
        <f>K69</f>
        <v>13</v>
      </c>
      <c r="R66" s="31" t="s">
        <v>4</v>
      </c>
    </row>
    <row r="67" spans="1:19" ht="15.75" customHeight="1" x14ac:dyDescent="0.25">
      <c r="A67" s="5">
        <v>2201</v>
      </c>
      <c r="B67" s="6"/>
      <c r="C67" s="6"/>
      <c r="D67" s="6"/>
      <c r="E67" s="6"/>
      <c r="F67" s="6"/>
      <c r="G67" s="6"/>
      <c r="H67" s="6"/>
      <c r="I67" s="6"/>
      <c r="J67" s="6"/>
      <c r="K67" s="7"/>
      <c r="L67" s="14"/>
      <c r="M67" s="15"/>
      <c r="N67" s="21"/>
      <c r="O67" s="32" t="s">
        <v>22</v>
      </c>
      <c r="P67" s="33">
        <f>IF(P66/B52=0,"",P66/B52)</f>
        <v>0.3125</v>
      </c>
      <c r="Q67" s="34">
        <f>IF(P66/Q66=0,"",P66/Q66)</f>
        <v>0.76923076923076927</v>
      </c>
      <c r="R67" s="35" t="s">
        <v>23</v>
      </c>
    </row>
    <row r="68" spans="1:19" ht="15.75" customHeight="1" x14ac:dyDescent="0.25">
      <c r="A68" s="5">
        <v>2202</v>
      </c>
      <c r="B68" s="6"/>
      <c r="C68" s="6"/>
      <c r="D68" s="6"/>
      <c r="E68" s="6"/>
      <c r="F68" s="6"/>
      <c r="G68" s="6"/>
      <c r="H68" s="6"/>
      <c r="I68" s="6"/>
      <c r="J68" s="6"/>
      <c r="K68" s="7"/>
      <c r="L68" s="36"/>
      <c r="M68" s="37"/>
      <c r="N68" s="38"/>
      <c r="O68" s="39"/>
      <c r="P68" s="40"/>
      <c r="Q68" s="40"/>
      <c r="R68" s="41"/>
    </row>
    <row r="69" spans="1:19" ht="18" customHeight="1" x14ac:dyDescent="0.25">
      <c r="A69" s="42"/>
      <c r="B69" s="4"/>
      <c r="C69" s="4"/>
      <c r="D69" s="101" t="s">
        <v>24</v>
      </c>
      <c r="E69" s="95"/>
      <c r="F69" s="95"/>
      <c r="G69" s="95"/>
      <c r="H69" s="95"/>
      <c r="I69" s="95"/>
      <c r="J69" s="102"/>
      <c r="K69" s="43">
        <f>SUM(K55:K65)</f>
        <v>13</v>
      </c>
      <c r="L69" s="44">
        <f>IF(K60=0,"",K60/B52)</f>
        <v>9.375E-2</v>
      </c>
      <c r="M69" s="44">
        <f>IF(K69=0,"",K69/B52)</f>
        <v>0.40625</v>
      </c>
      <c r="N69" s="45">
        <f>IF(K60=0,"0%",M69-L69)</f>
        <v>0.3125</v>
      </c>
      <c r="O69" s="3"/>
      <c r="P69" s="4"/>
      <c r="Q69" s="46"/>
      <c r="R69" s="3"/>
    </row>
    <row r="70" spans="1:19" ht="15.75" customHeight="1" x14ac:dyDescent="0.25"/>
    <row r="71" spans="1:19" ht="15.75" customHeight="1" x14ac:dyDescent="0.25"/>
    <row r="72" spans="1:19" ht="26.25" customHeight="1" x14ac:dyDescent="0.4">
      <c r="B72" s="103" t="s">
        <v>0</v>
      </c>
      <c r="C72" s="104"/>
      <c r="D72" s="104"/>
      <c r="E72" s="104"/>
      <c r="F72" s="104"/>
      <c r="G72" s="104"/>
      <c r="H72" s="104"/>
      <c r="I72" s="104"/>
      <c r="J72" s="104"/>
      <c r="K72" s="2" t="s">
        <v>27</v>
      </c>
      <c r="L72" s="2"/>
      <c r="M72" s="3"/>
      <c r="N72" s="3"/>
      <c r="O72" s="4"/>
      <c r="P72" s="3"/>
      <c r="Q72" s="4"/>
      <c r="R72" s="4"/>
      <c r="S72" s="4"/>
    </row>
    <row r="73" spans="1:19" ht="20.25" customHeight="1" x14ac:dyDescent="0.25">
      <c r="A73" s="93" t="s">
        <v>2</v>
      </c>
      <c r="B73" s="94" t="s">
        <v>3</v>
      </c>
      <c r="C73" s="95"/>
      <c r="D73" s="95"/>
      <c r="E73" s="95"/>
      <c r="F73" s="95"/>
      <c r="G73" s="95"/>
      <c r="H73" s="95"/>
      <c r="I73" s="95"/>
      <c r="J73" s="95"/>
      <c r="K73" s="96" t="s">
        <v>4</v>
      </c>
      <c r="L73" s="92" t="s">
        <v>5</v>
      </c>
      <c r="M73" s="92" t="s">
        <v>6</v>
      </c>
      <c r="N73" s="98" t="s">
        <v>7</v>
      </c>
      <c r="O73" s="92" t="s">
        <v>8</v>
      </c>
      <c r="P73" s="90" t="s">
        <v>9</v>
      </c>
      <c r="Q73" s="90" t="s">
        <v>10</v>
      </c>
      <c r="R73" s="92" t="s">
        <v>11</v>
      </c>
    </row>
    <row r="74" spans="1:19" ht="15.75" customHeight="1" x14ac:dyDescent="0.25">
      <c r="A74" s="91"/>
      <c r="B74" s="5" t="s">
        <v>12</v>
      </c>
      <c r="C74" s="5" t="s">
        <v>13</v>
      </c>
      <c r="D74" s="5" t="s">
        <v>14</v>
      </c>
      <c r="E74" s="5" t="s">
        <v>15</v>
      </c>
      <c r="F74" s="5" t="s">
        <v>16</v>
      </c>
      <c r="G74" s="5" t="s">
        <v>17</v>
      </c>
      <c r="H74" s="5" t="s">
        <v>18</v>
      </c>
      <c r="I74" s="5" t="s">
        <v>19</v>
      </c>
      <c r="J74" s="5" t="s">
        <v>20</v>
      </c>
      <c r="K74" s="97"/>
      <c r="L74" s="91"/>
      <c r="M74" s="91"/>
      <c r="N74" s="91"/>
      <c r="O74" s="91"/>
      <c r="P74" s="91"/>
      <c r="Q74" s="91"/>
      <c r="R74" s="91"/>
    </row>
    <row r="75" spans="1:19" ht="15.75" customHeight="1" x14ac:dyDescent="0.25">
      <c r="A75" s="5">
        <v>1501</v>
      </c>
      <c r="B75" s="6">
        <v>5</v>
      </c>
      <c r="C75" s="6"/>
      <c r="D75" s="6"/>
      <c r="E75" s="6"/>
      <c r="F75" s="6"/>
      <c r="G75" s="6"/>
      <c r="H75" s="6"/>
      <c r="I75" s="6"/>
      <c r="J75" s="6"/>
      <c r="K75" s="7"/>
      <c r="L75" s="8"/>
      <c r="M75" s="9"/>
      <c r="N75" s="10"/>
      <c r="O75" s="11"/>
      <c r="P75" s="12">
        <f>B75</f>
        <v>5</v>
      </c>
      <c r="Q75" s="13"/>
      <c r="R75" s="11"/>
    </row>
    <row r="76" spans="1:19" ht="15.75" customHeight="1" x14ac:dyDescent="0.25">
      <c r="A76" s="5">
        <v>1502</v>
      </c>
      <c r="B76" s="6"/>
      <c r="C76" s="6">
        <v>4</v>
      </c>
      <c r="D76" s="6"/>
      <c r="E76" s="6"/>
      <c r="F76" s="6"/>
      <c r="G76" s="6"/>
      <c r="H76" s="6"/>
      <c r="I76" s="6"/>
      <c r="J76" s="6"/>
      <c r="K76" s="7"/>
      <c r="L76" s="14"/>
      <c r="M76" s="15"/>
      <c r="N76" s="16"/>
      <c r="O76" s="17">
        <f>IF(C76=0,"",C76/B75)</f>
        <v>0.8</v>
      </c>
      <c r="P76" s="18">
        <v>4</v>
      </c>
      <c r="Q76" s="19">
        <f t="shared" ref="Q76:Q83" si="6">IF(P76=0,"",P76/P75)</f>
        <v>0.8</v>
      </c>
      <c r="R76" s="19">
        <f t="shared" ref="R76:R83" si="7">IF(P76=0,"",100%-Q76)</f>
        <v>0.19999999999999996</v>
      </c>
    </row>
    <row r="77" spans="1:19" ht="15.75" customHeight="1" x14ac:dyDescent="0.25">
      <c r="A77" s="5">
        <v>1601</v>
      </c>
      <c r="B77" s="6"/>
      <c r="C77" s="6"/>
      <c r="D77" s="6">
        <v>4</v>
      </c>
      <c r="E77" s="6"/>
      <c r="F77" s="6"/>
      <c r="G77" s="6"/>
      <c r="H77" s="6"/>
      <c r="I77" s="6"/>
      <c r="J77" s="6"/>
      <c r="K77" s="7"/>
      <c r="L77" s="14"/>
      <c r="M77" s="15"/>
      <c r="N77" s="16"/>
      <c r="O77" s="17">
        <f>IF(D77=0,"",D77/C76)</f>
        <v>1</v>
      </c>
      <c r="P77" s="18">
        <v>4</v>
      </c>
      <c r="Q77" s="19">
        <f t="shared" si="6"/>
        <v>1</v>
      </c>
      <c r="R77" s="19">
        <f t="shared" si="7"/>
        <v>0</v>
      </c>
      <c r="S77" s="20">
        <f>P77/P75</f>
        <v>0.8</v>
      </c>
    </row>
    <row r="78" spans="1:19" ht="15.75" customHeight="1" x14ac:dyDescent="0.25">
      <c r="A78" s="5">
        <v>1602</v>
      </c>
      <c r="B78" s="6"/>
      <c r="C78" s="6"/>
      <c r="D78" s="6"/>
      <c r="E78" s="6">
        <v>4</v>
      </c>
      <c r="F78" s="6"/>
      <c r="G78" s="6"/>
      <c r="H78" s="6"/>
      <c r="I78" s="6"/>
      <c r="J78" s="6"/>
      <c r="K78" s="7"/>
      <c r="L78" s="14"/>
      <c r="M78" s="15"/>
      <c r="N78" s="16"/>
      <c r="O78" s="17">
        <f>IF(E78=0,"",E78/D77)</f>
        <v>1</v>
      </c>
      <c r="P78" s="18">
        <v>4</v>
      </c>
      <c r="Q78" s="19">
        <f t="shared" si="6"/>
        <v>1</v>
      </c>
      <c r="R78" s="19">
        <f t="shared" si="7"/>
        <v>0</v>
      </c>
    </row>
    <row r="79" spans="1:19" ht="15.75" customHeight="1" x14ac:dyDescent="0.25">
      <c r="A79" s="5">
        <v>1701</v>
      </c>
      <c r="B79" s="6"/>
      <c r="C79" s="6"/>
      <c r="D79" s="6"/>
      <c r="E79" s="6"/>
      <c r="F79" s="6">
        <v>4</v>
      </c>
      <c r="G79" s="6"/>
      <c r="H79" s="6"/>
      <c r="I79" s="6"/>
      <c r="J79" s="6"/>
      <c r="K79" s="7"/>
      <c r="L79" s="14"/>
      <c r="M79" s="15"/>
      <c r="N79" s="16"/>
      <c r="O79" s="17">
        <f>IF(F79=0,"",F79/E78)</f>
        <v>1</v>
      </c>
      <c r="P79" s="18">
        <v>4</v>
      </c>
      <c r="Q79" s="19">
        <f t="shared" si="6"/>
        <v>1</v>
      </c>
      <c r="R79" s="19">
        <f t="shared" si="7"/>
        <v>0</v>
      </c>
    </row>
    <row r="80" spans="1:19" ht="15.75" customHeight="1" x14ac:dyDescent="0.25">
      <c r="A80" s="5">
        <v>1702</v>
      </c>
      <c r="B80" s="6"/>
      <c r="C80" s="6"/>
      <c r="D80" s="6"/>
      <c r="E80" s="6"/>
      <c r="F80" s="6"/>
      <c r="G80" s="6">
        <v>4</v>
      </c>
      <c r="H80" s="6"/>
      <c r="I80" s="6"/>
      <c r="J80" s="6"/>
      <c r="K80" s="7"/>
      <c r="L80" s="14"/>
      <c r="M80" s="15"/>
      <c r="N80" s="16"/>
      <c r="O80" s="17">
        <f>IF(G80=0,"",G80/F79)</f>
        <v>1</v>
      </c>
      <c r="P80" s="18">
        <v>4</v>
      </c>
      <c r="Q80" s="19">
        <f t="shared" si="6"/>
        <v>1</v>
      </c>
      <c r="R80" s="19">
        <f t="shared" si="7"/>
        <v>0</v>
      </c>
    </row>
    <row r="81" spans="1:19" ht="15.75" customHeight="1" x14ac:dyDescent="0.25">
      <c r="A81" s="5">
        <v>1801</v>
      </c>
      <c r="B81" s="6"/>
      <c r="C81" s="6"/>
      <c r="D81" s="6"/>
      <c r="E81" s="6"/>
      <c r="F81" s="6"/>
      <c r="G81" s="6"/>
      <c r="H81" s="6">
        <v>4</v>
      </c>
      <c r="I81" s="6"/>
      <c r="J81" s="6"/>
      <c r="K81" s="7"/>
      <c r="L81" s="14"/>
      <c r="M81" s="15"/>
      <c r="N81" s="16"/>
      <c r="O81" s="17">
        <f>IF(H81=0,"",H81/G80)</f>
        <v>1</v>
      </c>
      <c r="P81" s="18">
        <v>4</v>
      </c>
      <c r="Q81" s="19">
        <f t="shared" si="6"/>
        <v>1</v>
      </c>
      <c r="R81" s="19">
        <f t="shared" si="7"/>
        <v>0</v>
      </c>
    </row>
    <row r="82" spans="1:19" ht="15.75" customHeight="1" x14ac:dyDescent="0.25">
      <c r="A82" s="5">
        <v>1802</v>
      </c>
      <c r="B82" s="6"/>
      <c r="C82" s="6"/>
      <c r="D82" s="6"/>
      <c r="E82" s="6"/>
      <c r="F82" s="6"/>
      <c r="G82" s="6"/>
      <c r="H82" s="6"/>
      <c r="I82" s="6">
        <v>4</v>
      </c>
      <c r="J82" s="6"/>
      <c r="K82" s="7"/>
      <c r="L82" s="14"/>
      <c r="M82" s="15"/>
      <c r="N82" s="16"/>
      <c r="O82" s="17">
        <f>IF(I82=0,"",I82/H81)</f>
        <v>1</v>
      </c>
      <c r="P82" s="18">
        <v>4</v>
      </c>
      <c r="Q82" s="19">
        <f t="shared" si="6"/>
        <v>1</v>
      </c>
      <c r="R82" s="19">
        <f t="shared" si="7"/>
        <v>0</v>
      </c>
    </row>
    <row r="83" spans="1:19" ht="15.75" customHeight="1" x14ac:dyDescent="0.25">
      <c r="A83" s="5">
        <v>1901</v>
      </c>
      <c r="B83" s="6"/>
      <c r="C83" s="6"/>
      <c r="D83" s="6"/>
      <c r="E83" s="6"/>
      <c r="F83" s="6"/>
      <c r="G83" s="6"/>
      <c r="H83" s="6"/>
      <c r="I83" s="6"/>
      <c r="J83" s="6">
        <v>4</v>
      </c>
      <c r="K83" s="7">
        <v>0</v>
      </c>
      <c r="L83" s="14"/>
      <c r="M83" s="15"/>
      <c r="N83" s="16"/>
      <c r="O83" s="17">
        <f>IF(J83=0,"",J83/I82)</f>
        <v>1</v>
      </c>
      <c r="P83" s="18">
        <v>4</v>
      </c>
      <c r="Q83" s="19">
        <f t="shared" si="6"/>
        <v>1</v>
      </c>
      <c r="R83" s="19">
        <f t="shared" si="7"/>
        <v>0</v>
      </c>
    </row>
    <row r="84" spans="1:19" ht="15.75" customHeight="1" x14ac:dyDescent="0.25">
      <c r="A84" s="5">
        <v>1902</v>
      </c>
      <c r="B84" s="6"/>
      <c r="C84" s="6"/>
      <c r="D84" s="6"/>
      <c r="E84" s="6"/>
      <c r="F84" s="6"/>
      <c r="G84" s="6"/>
      <c r="H84" s="6"/>
      <c r="I84" s="6"/>
      <c r="J84" s="6">
        <v>3</v>
      </c>
      <c r="K84" s="7">
        <v>3</v>
      </c>
      <c r="L84" s="14"/>
      <c r="M84" s="15"/>
      <c r="N84" s="16"/>
      <c r="O84" s="17"/>
      <c r="P84" s="18">
        <v>4</v>
      </c>
      <c r="Q84" s="19"/>
      <c r="R84" s="19"/>
    </row>
    <row r="85" spans="1:19" ht="15.75" customHeight="1" x14ac:dyDescent="0.25">
      <c r="A85" s="5">
        <v>2001</v>
      </c>
      <c r="B85" s="6"/>
      <c r="C85" s="6"/>
      <c r="D85" s="6"/>
      <c r="E85" s="6"/>
      <c r="F85" s="6"/>
      <c r="G85" s="6"/>
      <c r="H85" s="6"/>
      <c r="I85" s="6"/>
      <c r="J85" s="6">
        <v>1</v>
      </c>
      <c r="K85" s="7">
        <v>1</v>
      </c>
      <c r="L85" s="14"/>
      <c r="M85" s="15"/>
      <c r="N85" s="21"/>
      <c r="O85" s="22"/>
      <c r="P85" s="23">
        <v>1</v>
      </c>
      <c r="Q85" s="24"/>
      <c r="R85" s="22"/>
    </row>
    <row r="86" spans="1:19" ht="15.75" customHeight="1" x14ac:dyDescent="0.25">
      <c r="A86" s="5">
        <v>2002</v>
      </c>
      <c r="B86" s="6"/>
      <c r="C86" s="6"/>
      <c r="D86" s="6"/>
      <c r="E86" s="6"/>
      <c r="F86" s="6"/>
      <c r="G86" s="6"/>
      <c r="H86" s="6"/>
      <c r="I86" s="6"/>
      <c r="J86" s="6"/>
      <c r="K86" s="7"/>
      <c r="L86" s="14"/>
      <c r="M86" s="15"/>
      <c r="N86" s="21"/>
      <c r="O86" s="25"/>
      <c r="P86" s="23"/>
      <c r="Q86" s="26"/>
      <c r="R86" s="25"/>
    </row>
    <row r="87" spans="1:19" ht="15.75" customHeight="1" x14ac:dyDescent="0.25">
      <c r="A87" s="5">
        <v>2101</v>
      </c>
      <c r="B87" s="6"/>
      <c r="C87" s="6"/>
      <c r="D87" s="6"/>
      <c r="E87" s="6"/>
      <c r="F87" s="6"/>
      <c r="G87" s="6"/>
      <c r="H87" s="6"/>
      <c r="I87" s="6"/>
      <c r="J87" s="6"/>
      <c r="K87" s="7"/>
      <c r="L87" s="14"/>
      <c r="M87" s="15"/>
      <c r="N87" s="21"/>
      <c r="O87" s="25"/>
      <c r="P87" s="23"/>
      <c r="Q87" s="26"/>
      <c r="R87" s="25"/>
    </row>
    <row r="88" spans="1:19" ht="15.75" customHeight="1" x14ac:dyDescent="0.25">
      <c r="A88" s="5">
        <v>2102</v>
      </c>
      <c r="B88" s="6"/>
      <c r="C88" s="6"/>
      <c r="D88" s="6"/>
      <c r="E88" s="6"/>
      <c r="F88" s="6"/>
      <c r="G88" s="6"/>
      <c r="H88" s="6"/>
      <c r="I88" s="6"/>
      <c r="J88" s="6"/>
      <c r="K88" s="7"/>
      <c r="L88" s="14"/>
      <c r="M88" s="15"/>
      <c r="N88" s="21"/>
      <c r="O88" s="15"/>
      <c r="P88" s="21"/>
      <c r="Q88" s="27"/>
      <c r="R88" s="25"/>
    </row>
    <row r="89" spans="1:19" ht="15.75" customHeight="1" x14ac:dyDescent="0.25">
      <c r="A89" s="5">
        <v>2201</v>
      </c>
      <c r="B89" s="6"/>
      <c r="C89" s="6"/>
      <c r="D89" s="6"/>
      <c r="E89" s="6"/>
      <c r="F89" s="6"/>
      <c r="G89" s="6"/>
      <c r="H89" s="6"/>
      <c r="I89" s="6"/>
      <c r="J89" s="6"/>
      <c r="K89" s="7"/>
      <c r="L89" s="14"/>
      <c r="M89" s="15"/>
      <c r="N89" s="21"/>
      <c r="O89" s="28" t="s">
        <v>21</v>
      </c>
      <c r="P89" s="29">
        <v>3</v>
      </c>
      <c r="Q89" s="30">
        <f>IF(SUM(K77:K85)=0,"",SUM(K77:K85))</f>
        <v>4</v>
      </c>
      <c r="R89" s="31" t="s">
        <v>4</v>
      </c>
    </row>
    <row r="90" spans="1:19" ht="15.75" customHeight="1" x14ac:dyDescent="0.25">
      <c r="A90" s="5">
        <v>2202</v>
      </c>
      <c r="B90" s="6"/>
      <c r="C90" s="6"/>
      <c r="D90" s="6"/>
      <c r="E90" s="6"/>
      <c r="F90" s="6"/>
      <c r="G90" s="6"/>
      <c r="H90" s="6"/>
      <c r="I90" s="6"/>
      <c r="J90" s="6"/>
      <c r="K90" s="7"/>
      <c r="L90" s="14"/>
      <c r="M90" s="15"/>
      <c r="N90" s="21"/>
      <c r="O90" s="32" t="s">
        <v>22</v>
      </c>
      <c r="P90" s="33">
        <f>IF(P89/B75=0,"",P89/B75)</f>
        <v>0.6</v>
      </c>
      <c r="Q90" s="34">
        <f>IF(P89/Q89=0,"",P89/Q89)</f>
        <v>0.75</v>
      </c>
      <c r="R90" s="35" t="s">
        <v>23</v>
      </c>
    </row>
    <row r="91" spans="1:19" ht="15.75" customHeight="1" x14ac:dyDescent="0.25">
      <c r="A91" s="5">
        <v>2301</v>
      </c>
      <c r="B91" s="6"/>
      <c r="C91" s="6"/>
      <c r="D91" s="6"/>
      <c r="E91" s="6"/>
      <c r="F91" s="6"/>
      <c r="G91" s="6"/>
      <c r="H91" s="6"/>
      <c r="I91" s="6"/>
      <c r="J91" s="6"/>
      <c r="K91" s="7"/>
      <c r="L91" s="36"/>
      <c r="M91" s="37"/>
      <c r="N91" s="38"/>
      <c r="O91" s="39"/>
      <c r="P91" s="40"/>
      <c r="Q91" s="40"/>
      <c r="R91" s="41"/>
    </row>
    <row r="92" spans="1:19" ht="18" customHeight="1" x14ac:dyDescent="0.25">
      <c r="A92" s="42"/>
      <c r="B92" s="4"/>
      <c r="C92" s="4"/>
      <c r="D92" s="101" t="s">
        <v>24</v>
      </c>
      <c r="E92" s="95"/>
      <c r="F92" s="95"/>
      <c r="G92" s="95"/>
      <c r="H92" s="95"/>
      <c r="I92" s="95"/>
      <c r="J92" s="102"/>
      <c r="K92" s="43">
        <f>SUM(K78:K88)</f>
        <v>4</v>
      </c>
      <c r="L92" s="44">
        <v>0</v>
      </c>
      <c r="M92" s="44">
        <f>IF(K92=0,"",K92/B75)</f>
        <v>0.8</v>
      </c>
      <c r="N92" s="45">
        <f>M92-L92</f>
        <v>0.8</v>
      </c>
      <c r="O92" s="3"/>
      <c r="P92" s="4"/>
      <c r="Q92" s="46"/>
      <c r="R92" s="3"/>
    </row>
    <row r="93" spans="1:19" ht="15.75" customHeight="1" x14ac:dyDescent="0.25"/>
    <row r="94" spans="1:19" ht="15.75" customHeight="1" x14ac:dyDescent="0.25"/>
    <row r="95" spans="1:19" ht="26.25" customHeight="1" x14ac:dyDescent="0.4">
      <c r="B95" s="103" t="s">
        <v>0</v>
      </c>
      <c r="C95" s="104"/>
      <c r="D95" s="104"/>
      <c r="E95" s="104"/>
      <c r="F95" s="104"/>
      <c r="G95" s="104"/>
      <c r="H95" s="104"/>
      <c r="I95" s="104"/>
      <c r="J95" s="104"/>
      <c r="K95" s="2" t="s">
        <v>28</v>
      </c>
      <c r="L95" s="2"/>
      <c r="M95" s="3"/>
      <c r="N95" s="3"/>
      <c r="O95" s="4"/>
      <c r="P95" s="3"/>
      <c r="Q95" s="4"/>
      <c r="R95" s="4"/>
      <c r="S95" s="4"/>
    </row>
    <row r="96" spans="1:19" ht="20.25" customHeight="1" x14ac:dyDescent="0.25">
      <c r="A96" s="93" t="s">
        <v>2</v>
      </c>
      <c r="B96" s="94" t="s">
        <v>3</v>
      </c>
      <c r="C96" s="95"/>
      <c r="D96" s="95"/>
      <c r="E96" s="95"/>
      <c r="F96" s="95"/>
      <c r="G96" s="95"/>
      <c r="H96" s="95"/>
      <c r="I96" s="95"/>
      <c r="J96" s="95"/>
      <c r="K96" s="96" t="s">
        <v>4</v>
      </c>
      <c r="L96" s="92" t="s">
        <v>5</v>
      </c>
      <c r="M96" s="92" t="s">
        <v>6</v>
      </c>
      <c r="N96" s="98" t="s">
        <v>7</v>
      </c>
      <c r="O96" s="92" t="s">
        <v>8</v>
      </c>
      <c r="P96" s="90" t="s">
        <v>9</v>
      </c>
      <c r="Q96" s="90" t="s">
        <v>10</v>
      </c>
      <c r="R96" s="92" t="s">
        <v>11</v>
      </c>
    </row>
    <row r="97" spans="1:19" ht="15.75" customHeight="1" x14ac:dyDescent="0.25">
      <c r="A97" s="91"/>
      <c r="B97" s="5" t="s">
        <v>12</v>
      </c>
      <c r="C97" s="5" t="s">
        <v>13</v>
      </c>
      <c r="D97" s="5" t="s">
        <v>14</v>
      </c>
      <c r="E97" s="5" t="s">
        <v>15</v>
      </c>
      <c r="F97" s="5" t="s">
        <v>16</v>
      </c>
      <c r="G97" s="5" t="s">
        <v>17</v>
      </c>
      <c r="H97" s="5" t="s">
        <v>18</v>
      </c>
      <c r="I97" s="5" t="s">
        <v>19</v>
      </c>
      <c r="J97" s="5" t="s">
        <v>20</v>
      </c>
      <c r="K97" s="97"/>
      <c r="L97" s="91"/>
      <c r="M97" s="91"/>
      <c r="N97" s="91"/>
      <c r="O97" s="91"/>
      <c r="P97" s="91"/>
      <c r="Q97" s="91"/>
      <c r="R97" s="91"/>
    </row>
    <row r="98" spans="1:19" ht="15.75" customHeight="1" x14ac:dyDescent="0.25">
      <c r="A98" s="5">
        <v>1502</v>
      </c>
      <c r="B98" s="6">
        <v>26</v>
      </c>
      <c r="C98" s="6"/>
      <c r="D98" s="6"/>
      <c r="E98" s="6"/>
      <c r="F98" s="6"/>
      <c r="G98" s="6"/>
      <c r="H98" s="6"/>
      <c r="I98" s="6"/>
      <c r="J98" s="6"/>
      <c r="K98" s="7"/>
      <c r="L98" s="8"/>
      <c r="M98" s="9"/>
      <c r="N98" s="10"/>
      <c r="O98" s="11"/>
      <c r="P98" s="12">
        <f>B98</f>
        <v>26</v>
      </c>
      <c r="Q98" s="13"/>
      <c r="R98" s="11"/>
    </row>
    <row r="99" spans="1:19" ht="15.75" customHeight="1" x14ac:dyDescent="0.25">
      <c r="A99" s="5">
        <v>1601</v>
      </c>
      <c r="B99" s="6"/>
      <c r="C99" s="6">
        <v>21</v>
      </c>
      <c r="D99" s="6"/>
      <c r="E99" s="6"/>
      <c r="F99" s="6"/>
      <c r="G99" s="6"/>
      <c r="H99" s="6"/>
      <c r="I99" s="6"/>
      <c r="J99" s="6"/>
      <c r="K99" s="7"/>
      <c r="L99" s="14"/>
      <c r="M99" s="15"/>
      <c r="N99" s="16"/>
      <c r="O99" s="17">
        <f>IF(C99=0,"",C99/B98)</f>
        <v>0.80769230769230771</v>
      </c>
      <c r="P99" s="18">
        <v>21</v>
      </c>
      <c r="Q99" s="19">
        <f t="shared" ref="Q99:Q107" si="8">IF(P99=0,"",P99/P98)</f>
        <v>0.80769230769230771</v>
      </c>
      <c r="R99" s="19">
        <f t="shared" ref="R99:R107" si="9">IF(P99=0,"",100%-Q99)</f>
        <v>0.19230769230769229</v>
      </c>
    </row>
    <row r="100" spans="1:19" ht="15.75" customHeight="1" x14ac:dyDescent="0.25">
      <c r="A100" s="5">
        <v>1602</v>
      </c>
      <c r="B100" s="6"/>
      <c r="C100" s="6"/>
      <c r="D100" s="6">
        <v>13</v>
      </c>
      <c r="E100" s="6"/>
      <c r="F100" s="6"/>
      <c r="G100" s="6"/>
      <c r="H100" s="6"/>
      <c r="I100" s="6"/>
      <c r="J100" s="6"/>
      <c r="K100" s="7"/>
      <c r="L100" s="14"/>
      <c r="M100" s="15"/>
      <c r="N100" s="16"/>
      <c r="O100" s="17">
        <f>IF(D100=0,"",D100/C99)</f>
        <v>0.61904761904761907</v>
      </c>
      <c r="P100" s="18">
        <v>14</v>
      </c>
      <c r="Q100" s="19">
        <f t="shared" si="8"/>
        <v>0.66666666666666663</v>
      </c>
      <c r="R100" s="19">
        <f t="shared" si="9"/>
        <v>0.33333333333333337</v>
      </c>
      <c r="S100" s="20">
        <f>P100/P98</f>
        <v>0.53846153846153844</v>
      </c>
    </row>
    <row r="101" spans="1:19" ht="15.75" customHeight="1" x14ac:dyDescent="0.25">
      <c r="A101" s="5">
        <v>1701</v>
      </c>
      <c r="B101" s="6"/>
      <c r="C101" s="6"/>
      <c r="D101" s="6"/>
      <c r="E101" s="6">
        <v>12</v>
      </c>
      <c r="F101" s="6"/>
      <c r="G101" s="6"/>
      <c r="H101" s="6"/>
      <c r="I101" s="6"/>
      <c r="J101" s="6"/>
      <c r="K101" s="7"/>
      <c r="L101" s="14"/>
      <c r="M101" s="15"/>
      <c r="N101" s="16"/>
      <c r="O101" s="17">
        <f>IF(E101=0,"",E101/D100)</f>
        <v>0.92307692307692313</v>
      </c>
      <c r="P101" s="18">
        <v>13</v>
      </c>
      <c r="Q101" s="19">
        <f t="shared" si="8"/>
        <v>0.9285714285714286</v>
      </c>
      <c r="R101" s="19">
        <f t="shared" si="9"/>
        <v>7.1428571428571397E-2</v>
      </c>
    </row>
    <row r="102" spans="1:19" ht="15.75" customHeight="1" x14ac:dyDescent="0.25">
      <c r="A102" s="5">
        <v>1702</v>
      </c>
      <c r="B102" s="6"/>
      <c r="C102" s="6"/>
      <c r="D102" s="6"/>
      <c r="E102" s="6"/>
      <c r="F102" s="6">
        <v>11</v>
      </c>
      <c r="G102" s="6"/>
      <c r="H102" s="6"/>
      <c r="I102" s="6"/>
      <c r="J102" s="6"/>
      <c r="K102" s="7"/>
      <c r="L102" s="14"/>
      <c r="M102" s="15"/>
      <c r="N102" s="16"/>
      <c r="O102" s="17">
        <f>IF(F102=0,"",F102/E101)</f>
        <v>0.91666666666666663</v>
      </c>
      <c r="P102" s="18">
        <v>13</v>
      </c>
      <c r="Q102" s="19">
        <f t="shared" si="8"/>
        <v>1</v>
      </c>
      <c r="R102" s="19">
        <f t="shared" si="9"/>
        <v>0</v>
      </c>
    </row>
    <row r="103" spans="1:19" ht="15.75" customHeight="1" x14ac:dyDescent="0.25">
      <c r="A103" s="5">
        <v>1801</v>
      </c>
      <c r="B103" s="6"/>
      <c r="C103" s="6"/>
      <c r="D103" s="6"/>
      <c r="E103" s="6"/>
      <c r="F103" s="6"/>
      <c r="G103" s="6">
        <v>10</v>
      </c>
      <c r="H103" s="6"/>
      <c r="I103" s="6"/>
      <c r="J103" s="6"/>
      <c r="K103" s="7"/>
      <c r="L103" s="14"/>
      <c r="M103" s="15"/>
      <c r="N103" s="16"/>
      <c r="O103" s="17">
        <f>IF(G103=0,"",G103/F102)</f>
        <v>0.90909090909090906</v>
      </c>
      <c r="P103" s="18">
        <v>11</v>
      </c>
      <c r="Q103" s="19">
        <f t="shared" si="8"/>
        <v>0.84615384615384615</v>
      </c>
      <c r="R103" s="19">
        <f t="shared" si="9"/>
        <v>0.15384615384615385</v>
      </c>
    </row>
    <row r="104" spans="1:19" ht="15.75" customHeight="1" x14ac:dyDescent="0.25">
      <c r="A104" s="5">
        <v>1802</v>
      </c>
      <c r="B104" s="6"/>
      <c r="C104" s="6"/>
      <c r="D104" s="6"/>
      <c r="E104" s="6"/>
      <c r="F104" s="6"/>
      <c r="G104" s="6"/>
      <c r="H104" s="6">
        <v>9</v>
      </c>
      <c r="I104" s="6"/>
      <c r="J104" s="6"/>
      <c r="K104" s="7"/>
      <c r="L104" s="14"/>
      <c r="M104" s="15"/>
      <c r="N104" s="16"/>
      <c r="O104" s="17">
        <f>IF(H104=0,"",H104/G103)</f>
        <v>0.9</v>
      </c>
      <c r="P104" s="18">
        <v>11</v>
      </c>
      <c r="Q104" s="19">
        <f t="shared" si="8"/>
        <v>1</v>
      </c>
      <c r="R104" s="19">
        <f t="shared" si="9"/>
        <v>0</v>
      </c>
    </row>
    <row r="105" spans="1:19" ht="15.75" customHeight="1" x14ac:dyDescent="0.25">
      <c r="A105" s="5">
        <v>1901</v>
      </c>
      <c r="B105" s="6"/>
      <c r="C105" s="6"/>
      <c r="D105" s="6"/>
      <c r="E105" s="6"/>
      <c r="F105" s="6"/>
      <c r="G105" s="6"/>
      <c r="H105" s="6"/>
      <c r="I105" s="6">
        <v>8</v>
      </c>
      <c r="J105" s="6"/>
      <c r="K105" s="7"/>
      <c r="L105" s="14"/>
      <c r="M105" s="15"/>
      <c r="N105" s="16"/>
      <c r="O105" s="17">
        <f>IF(I105=0,"",I105/H104)</f>
        <v>0.88888888888888884</v>
      </c>
      <c r="P105" s="18">
        <v>11</v>
      </c>
      <c r="Q105" s="19">
        <f t="shared" si="8"/>
        <v>1</v>
      </c>
      <c r="R105" s="19">
        <f t="shared" si="9"/>
        <v>0</v>
      </c>
    </row>
    <row r="106" spans="1:19" ht="15.75" customHeight="1" x14ac:dyDescent="0.25">
      <c r="A106" s="5">
        <v>1902</v>
      </c>
      <c r="B106" s="6"/>
      <c r="C106" s="6"/>
      <c r="D106" s="6"/>
      <c r="E106" s="6"/>
      <c r="F106" s="6"/>
      <c r="G106" s="6"/>
      <c r="H106" s="6"/>
      <c r="I106" s="6"/>
      <c r="J106" s="6">
        <v>7</v>
      </c>
      <c r="K106" s="7">
        <v>1</v>
      </c>
      <c r="L106" s="14"/>
      <c r="M106" s="15"/>
      <c r="N106" s="16"/>
      <c r="O106" s="17">
        <f>IF(J106=0,"",J106/I105)</f>
        <v>0.875</v>
      </c>
      <c r="P106" s="18">
        <v>11</v>
      </c>
      <c r="Q106" s="19">
        <f t="shared" si="8"/>
        <v>1</v>
      </c>
      <c r="R106" s="19">
        <f t="shared" si="9"/>
        <v>0</v>
      </c>
    </row>
    <row r="107" spans="1:19" ht="15.75" customHeight="1" x14ac:dyDescent="0.25">
      <c r="A107" s="5">
        <v>2001</v>
      </c>
      <c r="B107" s="6"/>
      <c r="C107" s="6"/>
      <c r="D107" s="6"/>
      <c r="E107" s="6"/>
      <c r="F107" s="6"/>
      <c r="G107" s="6"/>
      <c r="H107" s="6"/>
      <c r="I107" s="6"/>
      <c r="J107" s="6">
        <v>7</v>
      </c>
      <c r="K107" s="7">
        <v>7</v>
      </c>
      <c r="L107" s="14"/>
      <c r="M107" s="15"/>
      <c r="N107" s="16"/>
      <c r="O107" s="17"/>
      <c r="P107" s="18">
        <v>9</v>
      </c>
      <c r="Q107" s="19">
        <f t="shared" si="8"/>
        <v>0.81818181818181823</v>
      </c>
      <c r="R107" s="19">
        <f t="shared" si="9"/>
        <v>0.18181818181818177</v>
      </c>
    </row>
    <row r="108" spans="1:19" ht="15.75" customHeight="1" x14ac:dyDescent="0.25">
      <c r="A108" s="5">
        <v>2002</v>
      </c>
      <c r="B108" s="6"/>
      <c r="C108" s="6"/>
      <c r="D108" s="6"/>
      <c r="E108" s="6"/>
      <c r="F108" s="6"/>
      <c r="G108" s="6"/>
      <c r="H108" s="6"/>
      <c r="I108" s="6"/>
      <c r="J108" s="6">
        <v>1</v>
      </c>
      <c r="K108" s="7">
        <v>1</v>
      </c>
      <c r="L108" s="14"/>
      <c r="M108" s="15"/>
      <c r="N108" s="21"/>
      <c r="O108" s="22"/>
      <c r="P108" s="23">
        <v>2</v>
      </c>
      <c r="Q108" s="24"/>
      <c r="R108" s="22"/>
    </row>
    <row r="109" spans="1:19" ht="15.75" customHeight="1" x14ac:dyDescent="0.25">
      <c r="A109" s="5">
        <v>2101</v>
      </c>
      <c r="B109" s="6"/>
      <c r="C109" s="6"/>
      <c r="D109" s="6"/>
      <c r="E109" s="6"/>
      <c r="F109" s="6"/>
      <c r="G109" s="6"/>
      <c r="H109" s="6"/>
      <c r="I109" s="6"/>
      <c r="J109" s="6">
        <v>1</v>
      </c>
      <c r="K109" s="7">
        <v>1</v>
      </c>
      <c r="L109" s="14"/>
      <c r="M109" s="15"/>
      <c r="N109" s="21"/>
      <c r="O109" s="25"/>
      <c r="P109" s="23">
        <v>2</v>
      </c>
      <c r="Q109" s="26"/>
      <c r="R109" s="25"/>
    </row>
    <row r="110" spans="1:19" ht="15.75" customHeight="1" x14ac:dyDescent="0.25">
      <c r="A110" s="5">
        <v>2102</v>
      </c>
      <c r="B110" s="6"/>
      <c r="C110" s="6"/>
      <c r="D110" s="6"/>
      <c r="E110" s="6"/>
      <c r="F110" s="6"/>
      <c r="G110" s="6"/>
      <c r="H110" s="6"/>
      <c r="I110" s="6"/>
      <c r="J110" s="6">
        <v>1</v>
      </c>
      <c r="K110" s="7">
        <v>1</v>
      </c>
      <c r="L110" s="14"/>
      <c r="M110" s="15"/>
      <c r="N110" s="21"/>
      <c r="O110" s="25"/>
      <c r="P110" s="23">
        <v>1</v>
      </c>
      <c r="Q110" s="26"/>
      <c r="R110" s="25"/>
    </row>
    <row r="111" spans="1:19" ht="15.75" customHeight="1" x14ac:dyDescent="0.25">
      <c r="A111" s="5">
        <v>2201</v>
      </c>
      <c r="B111" s="6"/>
      <c r="C111" s="6"/>
      <c r="D111" s="6"/>
      <c r="E111" s="6"/>
      <c r="F111" s="6"/>
      <c r="G111" s="6"/>
      <c r="H111" s="6"/>
      <c r="I111" s="6"/>
      <c r="J111" s="6"/>
      <c r="K111" s="7"/>
      <c r="L111" s="14"/>
      <c r="M111" s="15"/>
      <c r="N111" s="21"/>
      <c r="O111" s="15"/>
      <c r="P111" s="21"/>
      <c r="Q111" s="27"/>
      <c r="R111" s="25"/>
    </row>
    <row r="112" spans="1:19" ht="15.75" customHeight="1" x14ac:dyDescent="0.25">
      <c r="A112" s="5">
        <v>2202</v>
      </c>
      <c r="B112" s="6"/>
      <c r="C112" s="6"/>
      <c r="D112" s="6"/>
      <c r="E112" s="6"/>
      <c r="F112" s="6"/>
      <c r="G112" s="6"/>
      <c r="H112" s="6"/>
      <c r="I112" s="6"/>
      <c r="J112" s="6"/>
      <c r="K112" s="7"/>
      <c r="L112" s="14"/>
      <c r="M112" s="15"/>
      <c r="N112" s="21"/>
      <c r="O112" s="28" t="s">
        <v>21</v>
      </c>
      <c r="P112" s="29">
        <v>6</v>
      </c>
      <c r="Q112" s="30">
        <f>K115</f>
        <v>11</v>
      </c>
      <c r="R112" s="31" t="s">
        <v>4</v>
      </c>
    </row>
    <row r="113" spans="1:19" ht="15.75" customHeight="1" x14ac:dyDescent="0.25">
      <c r="A113" s="5">
        <v>2301</v>
      </c>
      <c r="B113" s="6"/>
      <c r="C113" s="6"/>
      <c r="D113" s="6"/>
      <c r="E113" s="6"/>
      <c r="F113" s="6"/>
      <c r="G113" s="6"/>
      <c r="H113" s="6"/>
      <c r="I113" s="6"/>
      <c r="J113" s="6"/>
      <c r="K113" s="7"/>
      <c r="L113" s="14"/>
      <c r="M113" s="15"/>
      <c r="N113" s="21"/>
      <c r="O113" s="32" t="s">
        <v>22</v>
      </c>
      <c r="P113" s="33">
        <f>IF(P112/B98=0,"",P112/B98)</f>
        <v>0.23076923076923078</v>
      </c>
      <c r="Q113" s="34">
        <f>IF(P112/Q112=0,"",P112/Q112)</f>
        <v>0.54545454545454541</v>
      </c>
      <c r="R113" s="35" t="s">
        <v>23</v>
      </c>
    </row>
    <row r="114" spans="1:19" ht="15.75" customHeight="1" x14ac:dyDescent="0.25">
      <c r="A114" s="5">
        <v>2302</v>
      </c>
      <c r="B114" s="6"/>
      <c r="C114" s="6"/>
      <c r="D114" s="6"/>
      <c r="E114" s="6"/>
      <c r="F114" s="6"/>
      <c r="G114" s="6"/>
      <c r="H114" s="6"/>
      <c r="I114" s="6"/>
      <c r="J114" s="6"/>
      <c r="K114" s="7"/>
      <c r="L114" s="36"/>
      <c r="M114" s="37"/>
      <c r="N114" s="38"/>
      <c r="O114" s="39"/>
      <c r="P114" s="40"/>
      <c r="Q114" s="40"/>
      <c r="R114" s="41"/>
    </row>
    <row r="115" spans="1:19" ht="18" customHeight="1" x14ac:dyDescent="0.25">
      <c r="A115" s="42"/>
      <c r="B115" s="4"/>
      <c r="C115" s="4"/>
      <c r="D115" s="101" t="s">
        <v>24</v>
      </c>
      <c r="E115" s="95"/>
      <c r="F115" s="95"/>
      <c r="G115" s="95"/>
      <c r="H115" s="95"/>
      <c r="I115" s="95"/>
      <c r="J115" s="102"/>
      <c r="K115" s="43">
        <f>SUM(K101:K111)</f>
        <v>11</v>
      </c>
      <c r="L115" s="44">
        <f>IF(K106=0,"",K106/B98)</f>
        <v>3.8461538461538464E-2</v>
      </c>
      <c r="M115" s="44">
        <f>IF(K115=0,"",K115/B98)</f>
        <v>0.42307692307692307</v>
      </c>
      <c r="N115" s="45">
        <f>IF(K106=0,"0%",M115-L115)</f>
        <v>0.38461538461538458</v>
      </c>
      <c r="O115" s="3"/>
      <c r="P115" s="4"/>
      <c r="Q115" s="46"/>
      <c r="R115" s="3"/>
    </row>
    <row r="116" spans="1:19" ht="15.75" customHeight="1" x14ac:dyDescent="0.25"/>
    <row r="117" spans="1:19" ht="15.75" customHeight="1" x14ac:dyDescent="0.25"/>
    <row r="118" spans="1:19" ht="26.25" customHeight="1" x14ac:dyDescent="0.4">
      <c r="B118" s="103" t="s">
        <v>0</v>
      </c>
      <c r="C118" s="104"/>
      <c r="D118" s="104"/>
      <c r="E118" s="104"/>
      <c r="F118" s="104"/>
      <c r="G118" s="104"/>
      <c r="H118" s="104"/>
      <c r="I118" s="104"/>
      <c r="J118" s="104"/>
      <c r="K118" s="2"/>
      <c r="L118" s="2" t="s">
        <v>29</v>
      </c>
      <c r="M118" s="3"/>
      <c r="N118" s="3"/>
      <c r="O118" s="4"/>
      <c r="P118" s="3"/>
      <c r="Q118" s="4"/>
      <c r="R118" s="4"/>
      <c r="S118" s="4"/>
    </row>
    <row r="119" spans="1:19" ht="20.25" customHeight="1" x14ac:dyDescent="0.25">
      <c r="A119" s="93" t="s">
        <v>2</v>
      </c>
      <c r="B119" s="94" t="s">
        <v>3</v>
      </c>
      <c r="C119" s="95"/>
      <c r="D119" s="95"/>
      <c r="E119" s="95"/>
      <c r="F119" s="95"/>
      <c r="G119" s="95"/>
      <c r="H119" s="95"/>
      <c r="I119" s="95"/>
      <c r="J119" s="95"/>
      <c r="K119" s="96" t="s">
        <v>4</v>
      </c>
      <c r="L119" s="92" t="s">
        <v>5</v>
      </c>
      <c r="M119" s="92" t="s">
        <v>6</v>
      </c>
      <c r="N119" s="98" t="s">
        <v>7</v>
      </c>
      <c r="O119" s="92" t="s">
        <v>8</v>
      </c>
      <c r="P119" s="90" t="s">
        <v>9</v>
      </c>
      <c r="Q119" s="90" t="s">
        <v>10</v>
      </c>
      <c r="R119" s="92" t="s">
        <v>11</v>
      </c>
    </row>
    <row r="120" spans="1:19" ht="15.75" customHeight="1" x14ac:dyDescent="0.25">
      <c r="A120" s="91"/>
      <c r="B120" s="5" t="s">
        <v>12</v>
      </c>
      <c r="C120" s="5" t="s">
        <v>13</v>
      </c>
      <c r="D120" s="5" t="s">
        <v>14</v>
      </c>
      <c r="E120" s="5" t="s">
        <v>15</v>
      </c>
      <c r="F120" s="5" t="s">
        <v>16</v>
      </c>
      <c r="G120" s="5" t="s">
        <v>17</v>
      </c>
      <c r="H120" s="5" t="s">
        <v>18</v>
      </c>
      <c r="I120" s="5" t="s">
        <v>19</v>
      </c>
      <c r="J120" s="5" t="s">
        <v>20</v>
      </c>
      <c r="K120" s="97"/>
      <c r="L120" s="91"/>
      <c r="M120" s="91"/>
      <c r="N120" s="91"/>
      <c r="O120" s="91"/>
      <c r="P120" s="91"/>
      <c r="Q120" s="91"/>
      <c r="R120" s="91"/>
    </row>
    <row r="121" spans="1:19" ht="15.75" customHeight="1" x14ac:dyDescent="0.25">
      <c r="A121" s="5">
        <v>1601</v>
      </c>
      <c r="B121" s="6">
        <v>10</v>
      </c>
      <c r="C121" s="6"/>
      <c r="D121" s="6"/>
      <c r="E121" s="6"/>
      <c r="F121" s="6"/>
      <c r="G121" s="6"/>
      <c r="H121" s="6"/>
      <c r="I121" s="6"/>
      <c r="J121" s="6"/>
      <c r="K121" s="7"/>
      <c r="L121" s="8"/>
      <c r="M121" s="9"/>
      <c r="N121" s="10"/>
      <c r="O121" s="11"/>
      <c r="P121" s="12">
        <f>B121</f>
        <v>10</v>
      </c>
      <c r="Q121" s="13"/>
      <c r="R121" s="11"/>
    </row>
    <row r="122" spans="1:19" ht="15.75" customHeight="1" x14ac:dyDescent="0.25">
      <c r="A122" s="5">
        <v>1602</v>
      </c>
      <c r="B122" s="6"/>
      <c r="C122" s="6">
        <v>6</v>
      </c>
      <c r="D122" s="6"/>
      <c r="E122" s="6"/>
      <c r="F122" s="6"/>
      <c r="G122" s="6"/>
      <c r="H122" s="6"/>
      <c r="I122" s="6"/>
      <c r="J122" s="6"/>
      <c r="K122" s="7"/>
      <c r="L122" s="14"/>
      <c r="M122" s="15"/>
      <c r="N122" s="16"/>
      <c r="O122" s="17">
        <f>IF(C122=0,"",C122/B121)</f>
        <v>0.6</v>
      </c>
      <c r="P122" s="18">
        <v>6</v>
      </c>
      <c r="Q122" s="19">
        <f t="shared" ref="Q122:Q129" si="10">IF(P122=0,"",P122/P121)</f>
        <v>0.6</v>
      </c>
      <c r="R122" s="19">
        <f t="shared" ref="R122:R129" si="11">IF(P122=0,"",100%-Q122)</f>
        <v>0.4</v>
      </c>
    </row>
    <row r="123" spans="1:19" ht="15.75" customHeight="1" x14ac:dyDescent="0.25">
      <c r="A123" s="5">
        <v>1701</v>
      </c>
      <c r="B123" s="6"/>
      <c r="C123" s="6"/>
      <c r="D123" s="6">
        <v>6</v>
      </c>
      <c r="E123" s="6"/>
      <c r="F123" s="6"/>
      <c r="G123" s="6"/>
      <c r="H123" s="6"/>
      <c r="I123" s="6"/>
      <c r="J123" s="6"/>
      <c r="K123" s="7"/>
      <c r="L123" s="14"/>
      <c r="M123" s="15"/>
      <c r="N123" s="16"/>
      <c r="O123" s="17">
        <f>IF(D123=0,"",D123/C122)</f>
        <v>1</v>
      </c>
      <c r="P123" s="18">
        <v>6</v>
      </c>
      <c r="Q123" s="19">
        <f t="shared" si="10"/>
        <v>1</v>
      </c>
      <c r="R123" s="19">
        <f t="shared" si="11"/>
        <v>0</v>
      </c>
      <c r="S123" s="20">
        <f>P123/P121</f>
        <v>0.6</v>
      </c>
    </row>
    <row r="124" spans="1:19" ht="15.75" customHeight="1" x14ac:dyDescent="0.25">
      <c r="A124" s="5">
        <v>1702</v>
      </c>
      <c r="B124" s="6"/>
      <c r="C124" s="6"/>
      <c r="D124" s="6"/>
      <c r="E124" s="6">
        <v>6</v>
      </c>
      <c r="F124" s="6"/>
      <c r="G124" s="6"/>
      <c r="H124" s="6"/>
      <c r="I124" s="6"/>
      <c r="J124" s="6"/>
      <c r="K124" s="7"/>
      <c r="L124" s="14"/>
      <c r="M124" s="15"/>
      <c r="N124" s="16"/>
      <c r="O124" s="17">
        <f>IF(E124=0,"",E124/D123)</f>
        <v>1</v>
      </c>
      <c r="P124" s="18">
        <v>6</v>
      </c>
      <c r="Q124" s="19">
        <f t="shared" si="10"/>
        <v>1</v>
      </c>
      <c r="R124" s="19">
        <f t="shared" si="11"/>
        <v>0</v>
      </c>
    </row>
    <row r="125" spans="1:19" ht="15.75" customHeight="1" x14ac:dyDescent="0.25">
      <c r="A125" s="5">
        <v>1801</v>
      </c>
      <c r="B125" s="6"/>
      <c r="C125" s="6"/>
      <c r="D125" s="6"/>
      <c r="E125" s="6"/>
      <c r="F125" s="6">
        <v>4</v>
      </c>
      <c r="G125" s="6"/>
      <c r="H125" s="6"/>
      <c r="I125" s="6"/>
      <c r="J125" s="6"/>
      <c r="K125" s="7"/>
      <c r="L125" s="14"/>
      <c r="M125" s="15"/>
      <c r="N125" s="16"/>
      <c r="O125" s="17">
        <f>IF(F125=0,"",F125/E124)</f>
        <v>0.66666666666666663</v>
      </c>
      <c r="P125" s="18">
        <v>6</v>
      </c>
      <c r="Q125" s="19">
        <f t="shared" si="10"/>
        <v>1</v>
      </c>
      <c r="R125" s="19">
        <f t="shared" si="11"/>
        <v>0</v>
      </c>
    </row>
    <row r="126" spans="1:19" ht="15.75" customHeight="1" x14ac:dyDescent="0.25">
      <c r="A126" s="5">
        <v>1802</v>
      </c>
      <c r="B126" s="6"/>
      <c r="C126" s="6"/>
      <c r="D126" s="6"/>
      <c r="E126" s="6"/>
      <c r="F126" s="6"/>
      <c r="G126" s="6">
        <v>3</v>
      </c>
      <c r="H126" s="6"/>
      <c r="I126" s="6"/>
      <c r="J126" s="6"/>
      <c r="K126" s="7"/>
      <c r="L126" s="14"/>
      <c r="M126" s="15"/>
      <c r="N126" s="16"/>
      <c r="O126" s="17">
        <f>IF(G126=0,"",G126/F125)</f>
        <v>0.75</v>
      </c>
      <c r="P126" s="18">
        <v>6</v>
      </c>
      <c r="Q126" s="19">
        <f t="shared" si="10"/>
        <v>1</v>
      </c>
      <c r="R126" s="19">
        <f t="shared" si="11"/>
        <v>0</v>
      </c>
    </row>
    <row r="127" spans="1:19" ht="15.75" customHeight="1" x14ac:dyDescent="0.25">
      <c r="A127" s="5">
        <v>1901</v>
      </c>
      <c r="B127" s="6"/>
      <c r="C127" s="6"/>
      <c r="D127" s="6"/>
      <c r="E127" s="6"/>
      <c r="F127" s="6"/>
      <c r="G127" s="6"/>
      <c r="H127" s="6">
        <v>3</v>
      </c>
      <c r="I127" s="6"/>
      <c r="J127" s="6"/>
      <c r="K127" s="7"/>
      <c r="L127" s="14"/>
      <c r="M127" s="15"/>
      <c r="N127" s="16"/>
      <c r="O127" s="17">
        <f>IF(H127=0,"",H127/G126)</f>
        <v>1</v>
      </c>
      <c r="P127" s="18">
        <v>5</v>
      </c>
      <c r="Q127" s="19">
        <f t="shared" si="10"/>
        <v>0.83333333333333337</v>
      </c>
      <c r="R127" s="19">
        <f t="shared" si="11"/>
        <v>0.16666666666666663</v>
      </c>
    </row>
    <row r="128" spans="1:19" ht="15.75" customHeight="1" x14ac:dyDescent="0.25">
      <c r="A128" s="5">
        <v>1902</v>
      </c>
      <c r="B128" s="6"/>
      <c r="C128" s="6"/>
      <c r="D128" s="6"/>
      <c r="E128" s="6"/>
      <c r="F128" s="6"/>
      <c r="G128" s="6"/>
      <c r="H128" s="6"/>
      <c r="I128" s="6">
        <v>3</v>
      </c>
      <c r="J128" s="6"/>
      <c r="K128" s="7"/>
      <c r="L128" s="14"/>
      <c r="M128" s="15"/>
      <c r="N128" s="16"/>
      <c r="O128" s="17">
        <f>IF(I128=0,"",I128/H127)</f>
        <v>1</v>
      </c>
      <c r="P128" s="18">
        <v>5</v>
      </c>
      <c r="Q128" s="19">
        <f t="shared" si="10"/>
        <v>1</v>
      </c>
      <c r="R128" s="19">
        <f t="shared" si="11"/>
        <v>0</v>
      </c>
    </row>
    <row r="129" spans="1:19" ht="15.75" customHeight="1" x14ac:dyDescent="0.25">
      <c r="A129" s="5">
        <v>2001</v>
      </c>
      <c r="B129" s="6"/>
      <c r="C129" s="6"/>
      <c r="D129" s="6"/>
      <c r="E129" s="6"/>
      <c r="F129" s="6"/>
      <c r="G129" s="6"/>
      <c r="H129" s="6"/>
      <c r="I129" s="6"/>
      <c r="J129" s="6">
        <v>3</v>
      </c>
      <c r="K129" s="7">
        <v>1</v>
      </c>
      <c r="L129" s="14"/>
      <c r="M129" s="15"/>
      <c r="N129" s="16"/>
      <c r="O129" s="17">
        <f>IF(J129=0,"",J129/I128)</f>
        <v>1</v>
      </c>
      <c r="P129" s="18">
        <v>5</v>
      </c>
      <c r="Q129" s="19">
        <f t="shared" si="10"/>
        <v>1</v>
      </c>
      <c r="R129" s="19">
        <f t="shared" si="11"/>
        <v>0</v>
      </c>
    </row>
    <row r="130" spans="1:19" ht="15.75" customHeight="1" x14ac:dyDescent="0.25">
      <c r="A130" s="5">
        <v>2002</v>
      </c>
      <c r="B130" s="6"/>
      <c r="C130" s="6"/>
      <c r="D130" s="6"/>
      <c r="E130" s="6"/>
      <c r="F130" s="6"/>
      <c r="G130" s="6"/>
      <c r="H130" s="6"/>
      <c r="I130" s="6"/>
      <c r="J130" s="6">
        <v>3</v>
      </c>
      <c r="K130" s="7"/>
      <c r="L130" s="14"/>
      <c r="M130" s="15"/>
      <c r="N130" s="16"/>
      <c r="O130" s="17"/>
      <c r="P130" s="18">
        <v>4</v>
      </c>
      <c r="Q130" s="19"/>
      <c r="R130" s="19"/>
    </row>
    <row r="131" spans="1:19" ht="15.75" customHeight="1" x14ac:dyDescent="0.25">
      <c r="A131" s="5">
        <v>2101</v>
      </c>
      <c r="B131" s="6"/>
      <c r="C131" s="6"/>
      <c r="D131" s="6"/>
      <c r="E131" s="6"/>
      <c r="F131" s="6"/>
      <c r="G131" s="6"/>
      <c r="H131" s="6"/>
      <c r="I131" s="6"/>
      <c r="J131" s="6">
        <v>2</v>
      </c>
      <c r="K131" s="7">
        <v>2</v>
      </c>
      <c r="L131" s="14"/>
      <c r="M131" s="15"/>
      <c r="N131" s="21"/>
      <c r="O131" s="22"/>
      <c r="P131" s="23">
        <v>4</v>
      </c>
      <c r="Q131" s="24"/>
      <c r="R131" s="22"/>
    </row>
    <row r="132" spans="1:19" ht="15.75" customHeight="1" x14ac:dyDescent="0.25">
      <c r="A132" s="5">
        <v>2102</v>
      </c>
      <c r="B132" s="6"/>
      <c r="C132" s="6"/>
      <c r="D132" s="6"/>
      <c r="E132" s="6"/>
      <c r="F132" s="6"/>
      <c r="G132" s="6"/>
      <c r="H132" s="6"/>
      <c r="I132" s="6"/>
      <c r="J132" s="6">
        <v>2</v>
      </c>
      <c r="K132" s="7">
        <v>1</v>
      </c>
      <c r="L132" s="14"/>
      <c r="M132" s="15"/>
      <c r="N132" s="21"/>
      <c r="O132" s="25"/>
      <c r="P132" s="23">
        <v>2</v>
      </c>
      <c r="Q132" s="26"/>
      <c r="R132" s="25"/>
    </row>
    <row r="133" spans="1:19" ht="15.75" customHeight="1" x14ac:dyDescent="0.25">
      <c r="A133" s="5">
        <v>2201</v>
      </c>
      <c r="B133" s="6"/>
      <c r="C133" s="6"/>
      <c r="D133" s="6"/>
      <c r="E133" s="6"/>
      <c r="F133" s="6"/>
      <c r="G133" s="6"/>
      <c r="H133" s="6"/>
      <c r="I133" s="6"/>
      <c r="J133" s="6"/>
      <c r="K133" s="7"/>
      <c r="L133" s="14"/>
      <c r="M133" s="15"/>
      <c r="N133" s="21"/>
      <c r="O133" s="25"/>
      <c r="P133" s="23"/>
      <c r="Q133" s="26"/>
      <c r="R133" s="25"/>
    </row>
    <row r="134" spans="1:19" ht="15.75" customHeight="1" x14ac:dyDescent="0.25">
      <c r="A134" s="5">
        <v>2202</v>
      </c>
      <c r="B134" s="6"/>
      <c r="C134" s="6"/>
      <c r="D134" s="6"/>
      <c r="E134" s="6"/>
      <c r="F134" s="6"/>
      <c r="G134" s="6"/>
      <c r="H134" s="6"/>
      <c r="I134" s="6"/>
      <c r="J134" s="6"/>
      <c r="K134" s="7"/>
      <c r="L134" s="14"/>
      <c r="M134" s="15"/>
      <c r="N134" s="21"/>
      <c r="O134" s="15"/>
      <c r="P134" s="21"/>
      <c r="Q134" s="27"/>
      <c r="R134" s="25"/>
    </row>
    <row r="135" spans="1:19" ht="15.75" customHeight="1" x14ac:dyDescent="0.25">
      <c r="A135" s="5">
        <v>2301</v>
      </c>
      <c r="B135" s="6"/>
      <c r="C135" s="6"/>
      <c r="D135" s="6"/>
      <c r="E135" s="6"/>
      <c r="F135" s="6"/>
      <c r="G135" s="6"/>
      <c r="H135" s="6"/>
      <c r="I135" s="6"/>
      <c r="J135" s="6"/>
      <c r="K135" s="7"/>
      <c r="L135" s="14"/>
      <c r="M135" s="15"/>
      <c r="N135" s="21"/>
      <c r="O135" s="28" t="s">
        <v>21</v>
      </c>
      <c r="P135" s="29">
        <v>1</v>
      </c>
      <c r="Q135" s="30">
        <f>K138</f>
        <v>4</v>
      </c>
      <c r="R135" s="31" t="s">
        <v>4</v>
      </c>
    </row>
    <row r="136" spans="1:19" ht="15.75" customHeight="1" x14ac:dyDescent="0.25">
      <c r="A136" s="5">
        <v>2302</v>
      </c>
      <c r="B136" s="6"/>
      <c r="C136" s="6"/>
      <c r="D136" s="6"/>
      <c r="E136" s="6"/>
      <c r="F136" s="6"/>
      <c r="G136" s="6"/>
      <c r="H136" s="6"/>
      <c r="I136" s="6"/>
      <c r="J136" s="6"/>
      <c r="K136" s="7"/>
      <c r="L136" s="14"/>
      <c r="M136" s="15"/>
      <c r="N136" s="21"/>
      <c r="O136" s="32" t="s">
        <v>22</v>
      </c>
      <c r="P136" s="33">
        <f>IF(P135/B121=0,"",P135/B121)</f>
        <v>0.1</v>
      </c>
      <c r="Q136" s="34">
        <f>IF(P135/Q135=0,"",P135/Q135)</f>
        <v>0.25</v>
      </c>
      <c r="R136" s="35" t="s">
        <v>23</v>
      </c>
    </row>
    <row r="137" spans="1:19" ht="15.75" customHeight="1" x14ac:dyDescent="0.25">
      <c r="A137" s="5">
        <v>2401</v>
      </c>
      <c r="B137" s="6"/>
      <c r="C137" s="6"/>
      <c r="D137" s="6"/>
      <c r="E137" s="6"/>
      <c r="F137" s="6"/>
      <c r="G137" s="6"/>
      <c r="H137" s="6"/>
      <c r="I137" s="6"/>
      <c r="J137" s="6"/>
      <c r="K137" s="7"/>
      <c r="L137" s="36"/>
      <c r="M137" s="37"/>
      <c r="N137" s="38"/>
      <c r="O137" s="39"/>
      <c r="P137" s="40"/>
      <c r="Q137" s="40"/>
      <c r="R137" s="41"/>
    </row>
    <row r="138" spans="1:19" ht="18" customHeight="1" x14ac:dyDescent="0.25">
      <c r="A138" s="42"/>
      <c r="B138" s="4"/>
      <c r="C138" s="4"/>
      <c r="D138" s="101" t="s">
        <v>24</v>
      </c>
      <c r="E138" s="95"/>
      <c r="F138" s="95"/>
      <c r="G138" s="95"/>
      <c r="H138" s="95"/>
      <c r="I138" s="95"/>
      <c r="J138" s="102"/>
      <c r="K138" s="43">
        <f>SUM(K124:K134)</f>
        <v>4</v>
      </c>
      <c r="L138" s="44">
        <f>IF(K129=0,"",K129/B121)</f>
        <v>0.1</v>
      </c>
      <c r="M138" s="44">
        <f>IF(K138=0,"",K138/B121)</f>
        <v>0.4</v>
      </c>
      <c r="N138" s="45">
        <f>IF(K129=0,"0%",M138-L138)</f>
        <v>0.30000000000000004</v>
      </c>
      <c r="O138" s="3"/>
      <c r="P138" s="4"/>
      <c r="Q138" s="46"/>
      <c r="R138" s="3"/>
    </row>
    <row r="139" spans="1:19" ht="15.75" customHeight="1" x14ac:dyDescent="0.25"/>
    <row r="140" spans="1:19" ht="15.75" customHeight="1" x14ac:dyDescent="0.25"/>
    <row r="141" spans="1:19" ht="26.25" customHeight="1" x14ac:dyDescent="0.4">
      <c r="B141" s="103" t="s">
        <v>0</v>
      </c>
      <c r="C141" s="104"/>
      <c r="D141" s="104"/>
      <c r="E141" s="104"/>
      <c r="F141" s="104"/>
      <c r="G141" s="104"/>
      <c r="H141" s="104"/>
      <c r="I141" s="104"/>
      <c r="J141" s="104"/>
      <c r="K141" s="2"/>
      <c r="L141" s="2" t="s">
        <v>30</v>
      </c>
      <c r="M141" s="3"/>
      <c r="N141" s="3"/>
      <c r="O141" s="4"/>
      <c r="P141" s="3"/>
      <c r="Q141" s="4"/>
      <c r="R141" s="4"/>
      <c r="S141" s="4"/>
    </row>
    <row r="142" spans="1:19" ht="20.25" customHeight="1" x14ac:dyDescent="0.25">
      <c r="A142" s="93" t="s">
        <v>2</v>
      </c>
      <c r="B142" s="94" t="s">
        <v>3</v>
      </c>
      <c r="C142" s="95"/>
      <c r="D142" s="95"/>
      <c r="E142" s="95"/>
      <c r="F142" s="95"/>
      <c r="G142" s="95"/>
      <c r="H142" s="95"/>
      <c r="I142" s="95"/>
      <c r="J142" s="95"/>
      <c r="K142" s="96" t="s">
        <v>4</v>
      </c>
      <c r="L142" s="92" t="s">
        <v>5</v>
      </c>
      <c r="M142" s="92" t="s">
        <v>6</v>
      </c>
      <c r="N142" s="98" t="s">
        <v>7</v>
      </c>
      <c r="O142" s="92" t="s">
        <v>8</v>
      </c>
      <c r="P142" s="90" t="s">
        <v>9</v>
      </c>
      <c r="Q142" s="90" t="s">
        <v>10</v>
      </c>
      <c r="R142" s="92" t="s">
        <v>11</v>
      </c>
    </row>
    <row r="143" spans="1:19" ht="15.75" customHeight="1" x14ac:dyDescent="0.25">
      <c r="A143" s="91"/>
      <c r="B143" s="5" t="s">
        <v>12</v>
      </c>
      <c r="C143" s="5" t="s">
        <v>13</v>
      </c>
      <c r="D143" s="5" t="s">
        <v>14</v>
      </c>
      <c r="E143" s="5" t="s">
        <v>15</v>
      </c>
      <c r="F143" s="5" t="s">
        <v>16</v>
      </c>
      <c r="G143" s="5" t="s">
        <v>17</v>
      </c>
      <c r="H143" s="5" t="s">
        <v>18</v>
      </c>
      <c r="I143" s="5" t="s">
        <v>19</v>
      </c>
      <c r="J143" s="5" t="s">
        <v>20</v>
      </c>
      <c r="K143" s="97"/>
      <c r="L143" s="91"/>
      <c r="M143" s="91"/>
      <c r="N143" s="91"/>
      <c r="O143" s="91"/>
      <c r="P143" s="91"/>
      <c r="Q143" s="91"/>
      <c r="R143" s="91"/>
    </row>
    <row r="144" spans="1:19" ht="15.75" customHeight="1" x14ac:dyDescent="0.25">
      <c r="A144" s="5">
        <v>1602</v>
      </c>
      <c r="B144" s="6">
        <v>28</v>
      </c>
      <c r="C144" s="6"/>
      <c r="D144" s="6"/>
      <c r="E144" s="6"/>
      <c r="F144" s="6"/>
      <c r="G144" s="6"/>
      <c r="H144" s="6"/>
      <c r="I144" s="6"/>
      <c r="J144" s="6"/>
      <c r="K144" s="7"/>
      <c r="L144" s="8"/>
      <c r="M144" s="9"/>
      <c r="N144" s="10"/>
      <c r="O144" s="11"/>
      <c r="P144" s="12">
        <f>B144</f>
        <v>28</v>
      </c>
      <c r="Q144" s="13"/>
      <c r="R144" s="11"/>
    </row>
    <row r="145" spans="1:19" ht="15.75" customHeight="1" x14ac:dyDescent="0.25">
      <c r="A145" s="5">
        <v>1701</v>
      </c>
      <c r="B145" s="6"/>
      <c r="C145" s="6">
        <v>21</v>
      </c>
      <c r="D145" s="6"/>
      <c r="E145" s="6"/>
      <c r="F145" s="6"/>
      <c r="G145" s="6"/>
      <c r="H145" s="6"/>
      <c r="I145" s="6"/>
      <c r="J145" s="6"/>
      <c r="K145" s="7"/>
      <c r="L145" s="14"/>
      <c r="M145" s="15"/>
      <c r="N145" s="16"/>
      <c r="O145" s="17">
        <f>IF(C145=0,"",C145/B144)</f>
        <v>0.75</v>
      </c>
      <c r="P145" s="18">
        <v>21</v>
      </c>
      <c r="Q145" s="19">
        <f t="shared" ref="Q145:Q152" si="12">IF(P145=0,"",P145/P144)</f>
        <v>0.75</v>
      </c>
      <c r="R145" s="19">
        <f t="shared" ref="R145:R152" si="13">IF(P145=0,"",100%-Q145)</f>
        <v>0.25</v>
      </c>
    </row>
    <row r="146" spans="1:19" ht="15.75" customHeight="1" x14ac:dyDescent="0.25">
      <c r="A146" s="5">
        <v>1702</v>
      </c>
      <c r="B146" s="6"/>
      <c r="C146" s="6"/>
      <c r="D146" s="6">
        <v>16</v>
      </c>
      <c r="E146" s="6"/>
      <c r="F146" s="6"/>
      <c r="G146" s="6"/>
      <c r="H146" s="6"/>
      <c r="I146" s="6"/>
      <c r="J146" s="6"/>
      <c r="K146" s="7"/>
      <c r="L146" s="14"/>
      <c r="M146" s="15"/>
      <c r="N146" s="16"/>
      <c r="O146" s="17">
        <f>IF(D146=0,"",D146/C145)</f>
        <v>0.76190476190476186</v>
      </c>
      <c r="P146" s="18">
        <v>17</v>
      </c>
      <c r="Q146" s="19">
        <f t="shared" si="12"/>
        <v>0.80952380952380953</v>
      </c>
      <c r="R146" s="19">
        <f t="shared" si="13"/>
        <v>0.19047619047619047</v>
      </c>
      <c r="S146" s="20">
        <f>P146/P144</f>
        <v>0.6071428571428571</v>
      </c>
    </row>
    <row r="147" spans="1:19" ht="15.75" customHeight="1" x14ac:dyDescent="0.25">
      <c r="A147" s="5">
        <v>1801</v>
      </c>
      <c r="B147" s="6"/>
      <c r="C147" s="6"/>
      <c r="D147" s="6"/>
      <c r="E147" s="6">
        <v>14</v>
      </c>
      <c r="F147" s="6"/>
      <c r="G147" s="6"/>
      <c r="H147" s="6"/>
      <c r="I147" s="6"/>
      <c r="J147" s="6"/>
      <c r="K147" s="7"/>
      <c r="L147" s="14"/>
      <c r="M147" s="15"/>
      <c r="N147" s="16"/>
      <c r="O147" s="17">
        <f>IF(E147=0,"",E147/D146)</f>
        <v>0.875</v>
      </c>
      <c r="P147" s="18">
        <v>15</v>
      </c>
      <c r="Q147" s="19">
        <f t="shared" si="12"/>
        <v>0.88235294117647056</v>
      </c>
      <c r="R147" s="19">
        <f t="shared" si="13"/>
        <v>0.11764705882352944</v>
      </c>
    </row>
    <row r="148" spans="1:19" ht="15.75" customHeight="1" x14ac:dyDescent="0.25">
      <c r="A148" s="5">
        <v>1802</v>
      </c>
      <c r="B148" s="6"/>
      <c r="C148" s="6"/>
      <c r="D148" s="6"/>
      <c r="E148" s="6"/>
      <c r="F148" s="6">
        <v>12</v>
      </c>
      <c r="G148" s="6"/>
      <c r="H148" s="6"/>
      <c r="I148" s="6"/>
      <c r="J148" s="6"/>
      <c r="K148" s="7"/>
      <c r="L148" s="14"/>
      <c r="M148" s="15"/>
      <c r="N148" s="16"/>
      <c r="O148" s="17">
        <f>IF(F148=0,"",F148/E147)</f>
        <v>0.8571428571428571</v>
      </c>
      <c r="P148" s="18">
        <v>15</v>
      </c>
      <c r="Q148" s="19">
        <f t="shared" si="12"/>
        <v>1</v>
      </c>
      <c r="R148" s="19">
        <f t="shared" si="13"/>
        <v>0</v>
      </c>
    </row>
    <row r="149" spans="1:19" ht="15.75" customHeight="1" x14ac:dyDescent="0.25">
      <c r="A149" s="5">
        <v>1901</v>
      </c>
      <c r="B149" s="6"/>
      <c r="C149" s="6"/>
      <c r="D149" s="6"/>
      <c r="E149" s="6"/>
      <c r="F149" s="6"/>
      <c r="G149" s="6">
        <v>9</v>
      </c>
      <c r="H149" s="6"/>
      <c r="I149" s="6"/>
      <c r="J149" s="6"/>
      <c r="K149" s="7"/>
      <c r="L149" s="14"/>
      <c r="M149" s="15"/>
      <c r="N149" s="16"/>
      <c r="O149" s="17">
        <f>IF(G149=0,"",G149/F148)</f>
        <v>0.75</v>
      </c>
      <c r="P149" s="18">
        <v>15</v>
      </c>
      <c r="Q149" s="19">
        <f t="shared" si="12"/>
        <v>1</v>
      </c>
      <c r="R149" s="19">
        <f t="shared" si="13"/>
        <v>0</v>
      </c>
    </row>
    <row r="150" spans="1:19" ht="15.75" customHeight="1" x14ac:dyDescent="0.25">
      <c r="A150" s="5">
        <v>1902</v>
      </c>
      <c r="B150" s="6"/>
      <c r="C150" s="6"/>
      <c r="D150" s="6"/>
      <c r="E150" s="6"/>
      <c r="F150" s="6"/>
      <c r="G150" s="6"/>
      <c r="H150" s="6">
        <v>8</v>
      </c>
      <c r="I150" s="6"/>
      <c r="J150" s="6"/>
      <c r="K150" s="7"/>
      <c r="L150" s="14"/>
      <c r="M150" s="15"/>
      <c r="N150" s="16"/>
      <c r="O150" s="17">
        <f>IF(H150=0,"",H150/G149)</f>
        <v>0.88888888888888884</v>
      </c>
      <c r="P150" s="18">
        <v>13</v>
      </c>
      <c r="Q150" s="19">
        <f t="shared" si="12"/>
        <v>0.8666666666666667</v>
      </c>
      <c r="R150" s="19">
        <f t="shared" si="13"/>
        <v>0.1333333333333333</v>
      </c>
    </row>
    <row r="151" spans="1:19" ht="15.75" customHeight="1" x14ac:dyDescent="0.25">
      <c r="A151" s="5">
        <v>2001</v>
      </c>
      <c r="B151" s="6"/>
      <c r="C151" s="6"/>
      <c r="D151" s="6"/>
      <c r="E151" s="6"/>
      <c r="F151" s="6"/>
      <c r="G151" s="6"/>
      <c r="H151" s="6"/>
      <c r="I151" s="6">
        <v>6</v>
      </c>
      <c r="J151" s="6"/>
      <c r="K151" s="7"/>
      <c r="L151" s="14"/>
      <c r="M151" s="15"/>
      <c r="N151" s="16"/>
      <c r="O151" s="17">
        <f>IF(I151=0,"",I151/H150)</f>
        <v>0.75</v>
      </c>
      <c r="P151" s="18">
        <v>13</v>
      </c>
      <c r="Q151" s="19">
        <f t="shared" si="12"/>
        <v>1</v>
      </c>
      <c r="R151" s="19">
        <f t="shared" si="13"/>
        <v>0</v>
      </c>
    </row>
    <row r="152" spans="1:19" ht="15.75" customHeight="1" x14ac:dyDescent="0.25">
      <c r="A152" s="5">
        <v>2002</v>
      </c>
      <c r="B152" s="6"/>
      <c r="C152" s="6"/>
      <c r="D152" s="6"/>
      <c r="E152" s="6"/>
      <c r="F152" s="6"/>
      <c r="G152" s="6"/>
      <c r="H152" s="6"/>
      <c r="I152" s="6"/>
      <c r="J152" s="6">
        <v>4</v>
      </c>
      <c r="K152" s="7">
        <v>1</v>
      </c>
      <c r="L152" s="14"/>
      <c r="M152" s="15"/>
      <c r="N152" s="16"/>
      <c r="O152" s="17">
        <f>IF(J152=0,"",J152/I151)</f>
        <v>0.66666666666666663</v>
      </c>
      <c r="P152" s="18">
        <v>11</v>
      </c>
      <c r="Q152" s="19">
        <f t="shared" si="12"/>
        <v>0.84615384615384615</v>
      </c>
      <c r="R152" s="19">
        <f t="shared" si="13"/>
        <v>0.15384615384615385</v>
      </c>
    </row>
    <row r="153" spans="1:19" ht="15.75" customHeight="1" x14ac:dyDescent="0.25">
      <c r="A153" s="5">
        <v>2101</v>
      </c>
      <c r="B153" s="6"/>
      <c r="C153" s="6"/>
      <c r="D153" s="6"/>
      <c r="E153" s="6"/>
      <c r="F153" s="6"/>
      <c r="G153" s="6"/>
      <c r="H153" s="6"/>
      <c r="I153" s="6"/>
      <c r="J153" s="6">
        <v>4</v>
      </c>
      <c r="K153" s="7">
        <v>4</v>
      </c>
      <c r="L153" s="14"/>
      <c r="M153" s="15"/>
      <c r="N153" s="16"/>
      <c r="O153" s="17"/>
      <c r="P153" s="18">
        <v>10</v>
      </c>
      <c r="Q153" s="19"/>
      <c r="R153" s="19"/>
    </row>
    <row r="154" spans="1:19" ht="15.75" customHeight="1" x14ac:dyDescent="0.25">
      <c r="A154" s="5">
        <v>2102</v>
      </c>
      <c r="B154" s="6"/>
      <c r="C154" s="6"/>
      <c r="D154" s="6"/>
      <c r="E154" s="6"/>
      <c r="F154" s="6"/>
      <c r="G154" s="6"/>
      <c r="H154" s="6"/>
      <c r="I154" s="6"/>
      <c r="J154" s="6">
        <v>4</v>
      </c>
      <c r="K154" s="7">
        <v>1</v>
      </c>
      <c r="L154" s="14"/>
      <c r="M154" s="15"/>
      <c r="N154" s="21"/>
      <c r="O154" s="22"/>
      <c r="P154" s="23">
        <v>5</v>
      </c>
      <c r="Q154" s="24"/>
      <c r="R154" s="22"/>
    </row>
    <row r="155" spans="1:19" ht="15.75" customHeight="1" x14ac:dyDescent="0.25">
      <c r="A155" s="5">
        <v>2201</v>
      </c>
      <c r="B155" s="6"/>
      <c r="C155" s="6"/>
      <c r="D155" s="6"/>
      <c r="E155" s="6"/>
      <c r="F155" s="6"/>
      <c r="G155" s="6"/>
      <c r="H155" s="6"/>
      <c r="I155" s="6"/>
      <c r="J155" s="6">
        <v>4</v>
      </c>
      <c r="K155" s="7">
        <v>2</v>
      </c>
      <c r="L155" s="14"/>
      <c r="M155" s="15"/>
      <c r="N155" s="21"/>
      <c r="O155" s="25"/>
      <c r="P155" s="23">
        <v>6</v>
      </c>
      <c r="Q155" s="26"/>
      <c r="R155" s="25"/>
    </row>
    <row r="156" spans="1:19" ht="15.75" customHeight="1" x14ac:dyDescent="0.25">
      <c r="A156" s="5">
        <v>2202</v>
      </c>
      <c r="B156" s="6"/>
      <c r="C156" s="6"/>
      <c r="D156" s="6"/>
      <c r="E156" s="6"/>
      <c r="F156" s="6"/>
      <c r="G156" s="6"/>
      <c r="H156" s="6"/>
      <c r="I156" s="6"/>
      <c r="J156" s="6">
        <v>1</v>
      </c>
      <c r="K156" s="51">
        <v>2</v>
      </c>
      <c r="L156" s="14"/>
      <c r="M156" s="15"/>
      <c r="N156" s="21"/>
      <c r="O156" s="25"/>
      <c r="P156" s="23">
        <v>2</v>
      </c>
      <c r="Q156" s="26"/>
      <c r="R156" s="25"/>
    </row>
    <row r="157" spans="1:19" ht="15.75" customHeight="1" x14ac:dyDescent="0.25">
      <c r="A157" s="5">
        <v>2301</v>
      </c>
      <c r="B157" s="6"/>
      <c r="C157" s="6"/>
      <c r="D157" s="6"/>
      <c r="E157" s="6"/>
      <c r="F157" s="6"/>
      <c r="G157" s="6"/>
      <c r="H157" s="6"/>
      <c r="I157" s="6"/>
      <c r="J157" s="6"/>
      <c r="K157" s="7"/>
      <c r="L157" s="14"/>
      <c r="M157" s="15"/>
      <c r="N157" s="21"/>
      <c r="O157" s="15"/>
      <c r="P157" s="21"/>
      <c r="Q157" s="27"/>
      <c r="R157" s="25"/>
    </row>
    <row r="158" spans="1:19" ht="15.75" customHeight="1" x14ac:dyDescent="0.25">
      <c r="A158" s="5">
        <v>2302</v>
      </c>
      <c r="B158" s="6"/>
      <c r="C158" s="6"/>
      <c r="D158" s="6"/>
      <c r="E158" s="6"/>
      <c r="F158" s="6"/>
      <c r="G158" s="6"/>
      <c r="H158" s="6"/>
      <c r="I158" s="6"/>
      <c r="J158" s="6"/>
      <c r="K158" s="7"/>
      <c r="L158" s="14"/>
      <c r="M158" s="15"/>
      <c r="N158" s="21"/>
      <c r="O158" s="28" t="s">
        <v>21</v>
      </c>
      <c r="P158" s="29">
        <v>2</v>
      </c>
      <c r="Q158" s="30">
        <f>K161</f>
        <v>10</v>
      </c>
      <c r="R158" s="31" t="s">
        <v>4</v>
      </c>
    </row>
    <row r="159" spans="1:19" ht="15.75" customHeight="1" x14ac:dyDescent="0.25">
      <c r="A159" s="5">
        <v>2401</v>
      </c>
      <c r="B159" s="6"/>
      <c r="C159" s="6"/>
      <c r="D159" s="6"/>
      <c r="E159" s="6"/>
      <c r="F159" s="6"/>
      <c r="G159" s="6"/>
      <c r="H159" s="6"/>
      <c r="I159" s="6"/>
      <c r="J159" s="6"/>
      <c r="K159" s="7"/>
      <c r="L159" s="14"/>
      <c r="M159" s="15"/>
      <c r="N159" s="21"/>
      <c r="O159" s="32" t="s">
        <v>22</v>
      </c>
      <c r="P159" s="33">
        <f>IF(P158/B144=0,"",P158/B144)</f>
        <v>7.1428571428571425E-2</v>
      </c>
      <c r="Q159" s="34">
        <f>IF(P158/Q158=0,"",P158/Q158)</f>
        <v>0.2</v>
      </c>
      <c r="R159" s="35" t="s">
        <v>23</v>
      </c>
    </row>
    <row r="160" spans="1:19" ht="15.75" customHeight="1" x14ac:dyDescent="0.25">
      <c r="A160" s="5">
        <v>2402</v>
      </c>
      <c r="B160" s="6"/>
      <c r="C160" s="6"/>
      <c r="D160" s="6"/>
      <c r="E160" s="6"/>
      <c r="F160" s="6"/>
      <c r="G160" s="6"/>
      <c r="H160" s="6"/>
      <c r="I160" s="6"/>
      <c r="J160" s="6"/>
      <c r="K160" s="7"/>
      <c r="L160" s="36"/>
      <c r="M160" s="37"/>
      <c r="N160" s="38"/>
      <c r="O160" s="39"/>
      <c r="P160" s="40"/>
      <c r="Q160" s="40"/>
      <c r="R160" s="41"/>
    </row>
    <row r="161" spans="1:26" ht="18" customHeight="1" x14ac:dyDescent="0.25">
      <c r="A161" s="42"/>
      <c r="B161" s="4"/>
      <c r="C161" s="4"/>
      <c r="D161" s="101" t="s">
        <v>24</v>
      </c>
      <c r="E161" s="95"/>
      <c r="F161" s="95"/>
      <c r="G161" s="95"/>
      <c r="H161" s="95"/>
      <c r="I161" s="95"/>
      <c r="J161" s="102"/>
      <c r="K161" s="43">
        <f>SUM(K147:K157)</f>
        <v>10</v>
      </c>
      <c r="L161" s="44">
        <f>IF(K152=0,"",K152/B144)</f>
        <v>3.5714285714285712E-2</v>
      </c>
      <c r="M161" s="44">
        <f>IF(K161=0,"",K161/B144)</f>
        <v>0.35714285714285715</v>
      </c>
      <c r="N161" s="45">
        <f>IF(K152=0,"0%",M161-L161)</f>
        <v>0.32142857142857145</v>
      </c>
      <c r="O161" s="3"/>
      <c r="P161" s="4"/>
      <c r="Q161" s="46"/>
      <c r="R161" s="3"/>
    </row>
    <row r="162" spans="1:26" ht="15.75" customHeight="1" x14ac:dyDescent="0.25"/>
    <row r="163" spans="1:26" ht="15.75" customHeight="1" x14ac:dyDescent="0.25"/>
    <row r="164" spans="1:26" ht="26.25" customHeight="1" x14ac:dyDescent="0.4">
      <c r="B164" s="103" t="s">
        <v>0</v>
      </c>
      <c r="C164" s="104"/>
      <c r="D164" s="104"/>
      <c r="E164" s="104"/>
      <c r="F164" s="104"/>
      <c r="G164" s="104"/>
      <c r="H164" s="104"/>
      <c r="I164" s="104"/>
      <c r="J164" s="104"/>
      <c r="K164" s="2"/>
      <c r="L164" s="2" t="s">
        <v>31</v>
      </c>
      <c r="M164" s="3"/>
      <c r="N164" s="3"/>
      <c r="O164" s="4"/>
      <c r="P164" s="3"/>
      <c r="Q164" s="4"/>
      <c r="R164" s="4"/>
      <c r="S164" s="4"/>
      <c r="T164" s="50"/>
      <c r="U164" s="50"/>
      <c r="V164" s="50"/>
      <c r="W164" s="50"/>
      <c r="X164" s="50"/>
      <c r="Y164" s="50"/>
      <c r="Z164" s="50"/>
    </row>
    <row r="165" spans="1:26" ht="20.25" customHeight="1" x14ac:dyDescent="0.25">
      <c r="A165" s="93" t="s">
        <v>2</v>
      </c>
      <c r="B165" s="94" t="s">
        <v>3</v>
      </c>
      <c r="C165" s="95"/>
      <c r="D165" s="95"/>
      <c r="E165" s="95"/>
      <c r="F165" s="95"/>
      <c r="G165" s="95"/>
      <c r="H165" s="95"/>
      <c r="I165" s="95"/>
      <c r="J165" s="95"/>
      <c r="K165" s="96" t="s">
        <v>4</v>
      </c>
      <c r="L165" s="92" t="s">
        <v>5</v>
      </c>
      <c r="M165" s="92" t="s">
        <v>6</v>
      </c>
      <c r="N165" s="98" t="s">
        <v>7</v>
      </c>
      <c r="O165" s="92" t="s">
        <v>8</v>
      </c>
      <c r="P165" s="90" t="s">
        <v>9</v>
      </c>
      <c r="Q165" s="90" t="s">
        <v>10</v>
      </c>
      <c r="R165" s="92" t="s">
        <v>11</v>
      </c>
      <c r="T165" s="50"/>
      <c r="U165" s="50"/>
      <c r="V165" s="50"/>
      <c r="W165" s="50"/>
      <c r="X165" s="50"/>
      <c r="Y165" s="50"/>
      <c r="Z165" s="50"/>
    </row>
    <row r="166" spans="1:26" ht="15.75" customHeight="1" x14ac:dyDescent="0.25">
      <c r="A166" s="91"/>
      <c r="B166" s="5" t="s">
        <v>12</v>
      </c>
      <c r="C166" s="5" t="s">
        <v>13</v>
      </c>
      <c r="D166" s="5" t="s">
        <v>14</v>
      </c>
      <c r="E166" s="5" t="s">
        <v>15</v>
      </c>
      <c r="F166" s="5" t="s">
        <v>16</v>
      </c>
      <c r="G166" s="5" t="s">
        <v>17</v>
      </c>
      <c r="H166" s="5" t="s">
        <v>18</v>
      </c>
      <c r="I166" s="5" t="s">
        <v>19</v>
      </c>
      <c r="J166" s="5" t="s">
        <v>20</v>
      </c>
      <c r="K166" s="97"/>
      <c r="L166" s="91"/>
      <c r="M166" s="91"/>
      <c r="N166" s="91"/>
      <c r="O166" s="91"/>
      <c r="P166" s="91"/>
      <c r="Q166" s="91"/>
      <c r="R166" s="91"/>
      <c r="T166" s="50"/>
      <c r="U166" s="50"/>
      <c r="V166" s="50"/>
      <c r="W166" s="50"/>
      <c r="X166" s="50"/>
      <c r="Y166" s="50"/>
      <c r="Z166" s="50"/>
    </row>
    <row r="167" spans="1:26" ht="15.75" customHeight="1" x14ac:dyDescent="0.25">
      <c r="A167" s="5">
        <v>1701</v>
      </c>
      <c r="B167" s="6">
        <v>6</v>
      </c>
      <c r="C167" s="6"/>
      <c r="D167" s="6"/>
      <c r="E167" s="6"/>
      <c r="F167" s="6"/>
      <c r="G167" s="6"/>
      <c r="H167" s="6"/>
      <c r="I167" s="6"/>
      <c r="J167" s="6"/>
      <c r="K167" s="7"/>
      <c r="L167" s="8"/>
      <c r="M167" s="9"/>
      <c r="N167" s="10"/>
      <c r="O167" s="11"/>
      <c r="P167" s="12">
        <f>B167</f>
        <v>6</v>
      </c>
      <c r="Q167" s="13"/>
      <c r="R167" s="11"/>
      <c r="T167" s="50"/>
      <c r="U167" s="50"/>
      <c r="V167" s="50"/>
      <c r="W167" s="50"/>
      <c r="X167" s="50"/>
      <c r="Y167" s="50"/>
      <c r="Z167" s="50"/>
    </row>
    <row r="168" spans="1:26" ht="15.75" customHeight="1" x14ac:dyDescent="0.25">
      <c r="A168" s="5">
        <v>1702</v>
      </c>
      <c r="B168" s="6"/>
      <c r="C168" s="6">
        <v>4</v>
      </c>
      <c r="D168" s="6"/>
      <c r="E168" s="6"/>
      <c r="F168" s="6"/>
      <c r="G168" s="6"/>
      <c r="H168" s="6"/>
      <c r="I168" s="6"/>
      <c r="J168" s="6"/>
      <c r="K168" s="7"/>
      <c r="L168" s="14"/>
      <c r="M168" s="15"/>
      <c r="N168" s="16"/>
      <c r="O168" s="17">
        <f>IF(C168=0,"",C168/B167)</f>
        <v>0.66666666666666663</v>
      </c>
      <c r="P168" s="18">
        <v>5</v>
      </c>
      <c r="Q168" s="19">
        <f t="shared" ref="Q168:Q175" si="14">IF(P168=0,"",P168/P167)</f>
        <v>0.83333333333333337</v>
      </c>
      <c r="R168" s="19">
        <f t="shared" ref="R168:R175" si="15">IF(P168=0,"",100%-Q168)</f>
        <v>0.16666666666666663</v>
      </c>
      <c r="T168" s="50"/>
      <c r="U168" s="50"/>
      <c r="V168" s="50"/>
      <c r="W168" s="50"/>
      <c r="X168" s="50"/>
      <c r="Y168" s="50"/>
      <c r="Z168" s="50"/>
    </row>
    <row r="169" spans="1:26" ht="15.75" customHeight="1" x14ac:dyDescent="0.25">
      <c r="A169" s="5">
        <v>1801</v>
      </c>
      <c r="B169" s="6"/>
      <c r="C169" s="6"/>
      <c r="D169" s="6">
        <v>3</v>
      </c>
      <c r="E169" s="6"/>
      <c r="F169" s="6"/>
      <c r="G169" s="6"/>
      <c r="H169" s="6"/>
      <c r="I169" s="6"/>
      <c r="J169" s="6"/>
      <c r="K169" s="7"/>
      <c r="L169" s="14"/>
      <c r="M169" s="15"/>
      <c r="N169" s="16"/>
      <c r="O169" s="17">
        <f>IF(D169=0,"",D169/C168)</f>
        <v>0.75</v>
      </c>
      <c r="P169" s="18">
        <v>3</v>
      </c>
      <c r="Q169" s="19">
        <f t="shared" si="14"/>
        <v>0.6</v>
      </c>
      <c r="R169" s="19">
        <f t="shared" si="15"/>
        <v>0.4</v>
      </c>
      <c r="S169" s="20">
        <f>P169/P167</f>
        <v>0.5</v>
      </c>
      <c r="T169" s="20"/>
      <c r="U169" s="50"/>
      <c r="V169" s="50"/>
      <c r="W169" s="50"/>
      <c r="X169" s="50"/>
      <c r="Y169" s="50"/>
      <c r="Z169" s="50"/>
    </row>
    <row r="170" spans="1:26" ht="15.75" customHeight="1" x14ac:dyDescent="0.25">
      <c r="A170" s="5">
        <v>1802</v>
      </c>
      <c r="B170" s="6"/>
      <c r="C170" s="6"/>
      <c r="D170" s="6"/>
      <c r="E170" s="6">
        <v>2</v>
      </c>
      <c r="F170" s="6"/>
      <c r="G170" s="6"/>
      <c r="H170" s="6"/>
      <c r="I170" s="6"/>
      <c r="J170" s="6"/>
      <c r="K170" s="7"/>
      <c r="L170" s="14"/>
      <c r="M170" s="15"/>
      <c r="N170" s="16"/>
      <c r="O170" s="17">
        <f>IF(E170=0,"",E170/D169)</f>
        <v>0.66666666666666663</v>
      </c>
      <c r="P170" s="18">
        <v>2</v>
      </c>
      <c r="Q170" s="19">
        <f t="shared" si="14"/>
        <v>0.66666666666666663</v>
      </c>
      <c r="R170" s="19">
        <f t="shared" si="15"/>
        <v>0.33333333333333337</v>
      </c>
      <c r="T170" s="50"/>
      <c r="U170" s="50"/>
      <c r="V170" s="50"/>
      <c r="W170" s="50"/>
      <c r="X170" s="50"/>
      <c r="Y170" s="50"/>
      <c r="Z170" s="50"/>
    </row>
    <row r="171" spans="1:26" ht="15.75" customHeight="1" x14ac:dyDescent="0.25">
      <c r="A171" s="5">
        <v>1901</v>
      </c>
      <c r="B171" s="6"/>
      <c r="C171" s="6"/>
      <c r="D171" s="6"/>
      <c r="E171" s="6"/>
      <c r="F171" s="6">
        <v>2</v>
      </c>
      <c r="G171" s="6"/>
      <c r="H171" s="6"/>
      <c r="I171" s="6"/>
      <c r="J171" s="6"/>
      <c r="K171" s="7"/>
      <c r="L171" s="14"/>
      <c r="M171" s="15"/>
      <c r="N171" s="16"/>
      <c r="O171" s="17">
        <f>IF(F171=0,"",F171/E170)</f>
        <v>1</v>
      </c>
      <c r="P171" s="18">
        <v>2</v>
      </c>
      <c r="Q171" s="19">
        <f t="shared" si="14"/>
        <v>1</v>
      </c>
      <c r="R171" s="19">
        <f t="shared" si="15"/>
        <v>0</v>
      </c>
      <c r="T171" s="50"/>
      <c r="U171" s="50"/>
      <c r="V171" s="50"/>
      <c r="W171" s="50"/>
      <c r="X171" s="50"/>
      <c r="Y171" s="50"/>
      <c r="Z171" s="50"/>
    </row>
    <row r="172" spans="1:26" ht="15.75" customHeight="1" x14ac:dyDescent="0.25">
      <c r="A172" s="5">
        <v>1902</v>
      </c>
      <c r="B172" s="6"/>
      <c r="C172" s="6"/>
      <c r="D172" s="6"/>
      <c r="E172" s="6"/>
      <c r="F172" s="6"/>
      <c r="G172" s="6">
        <v>2</v>
      </c>
      <c r="H172" s="6"/>
      <c r="I172" s="6"/>
      <c r="J172" s="6"/>
      <c r="K172" s="7"/>
      <c r="L172" s="14"/>
      <c r="M172" s="15"/>
      <c r="N172" s="16"/>
      <c r="O172" s="17">
        <f>IF(G172=0,"",G172/F171)</f>
        <v>1</v>
      </c>
      <c r="P172" s="18">
        <v>2</v>
      </c>
      <c r="Q172" s="19">
        <f t="shared" si="14"/>
        <v>1</v>
      </c>
      <c r="R172" s="19">
        <f t="shared" si="15"/>
        <v>0</v>
      </c>
      <c r="T172" s="50"/>
      <c r="U172" s="50"/>
      <c r="V172" s="50"/>
      <c r="W172" s="50"/>
      <c r="X172" s="50"/>
      <c r="Y172" s="50"/>
      <c r="Z172" s="50"/>
    </row>
    <row r="173" spans="1:26" ht="15.75" customHeight="1" x14ac:dyDescent="0.25">
      <c r="A173" s="5">
        <v>2001</v>
      </c>
      <c r="B173" s="6"/>
      <c r="C173" s="6"/>
      <c r="D173" s="6"/>
      <c r="E173" s="6"/>
      <c r="F173" s="6"/>
      <c r="G173" s="6"/>
      <c r="H173" s="6">
        <v>2</v>
      </c>
      <c r="I173" s="6"/>
      <c r="J173" s="6"/>
      <c r="K173" s="7"/>
      <c r="L173" s="14"/>
      <c r="M173" s="15"/>
      <c r="N173" s="16"/>
      <c r="O173" s="17">
        <f>IF(H173=0,"",H173/G172)</f>
        <v>1</v>
      </c>
      <c r="P173" s="18">
        <v>2</v>
      </c>
      <c r="Q173" s="19">
        <f t="shared" si="14"/>
        <v>1</v>
      </c>
      <c r="R173" s="19">
        <f t="shared" si="15"/>
        <v>0</v>
      </c>
      <c r="T173" s="50"/>
      <c r="U173" s="50"/>
      <c r="V173" s="50"/>
      <c r="W173" s="50"/>
      <c r="X173" s="50"/>
      <c r="Y173" s="50"/>
      <c r="Z173" s="50"/>
    </row>
    <row r="174" spans="1:26" ht="15.75" customHeight="1" x14ac:dyDescent="0.25">
      <c r="A174" s="5">
        <v>2002</v>
      </c>
      <c r="B174" s="6"/>
      <c r="C174" s="6"/>
      <c r="D174" s="6"/>
      <c r="E174" s="6"/>
      <c r="F174" s="6"/>
      <c r="G174" s="6"/>
      <c r="H174" s="6"/>
      <c r="I174" s="6">
        <v>2</v>
      </c>
      <c r="J174" s="6"/>
      <c r="K174" s="7"/>
      <c r="L174" s="14"/>
      <c r="M174" s="15"/>
      <c r="N174" s="16"/>
      <c r="O174" s="17">
        <f>IF(I174=0,"",I174/H173)</f>
        <v>1</v>
      </c>
      <c r="P174" s="18">
        <v>2</v>
      </c>
      <c r="Q174" s="19">
        <f t="shared" si="14"/>
        <v>1</v>
      </c>
      <c r="R174" s="19">
        <f t="shared" si="15"/>
        <v>0</v>
      </c>
      <c r="T174" s="50"/>
      <c r="U174" s="50"/>
      <c r="V174" s="50"/>
      <c r="W174" s="50"/>
      <c r="X174" s="50"/>
      <c r="Y174" s="50"/>
      <c r="Z174" s="50"/>
    </row>
    <row r="175" spans="1:26" ht="15.75" customHeight="1" x14ac:dyDescent="0.25">
      <c r="A175" s="5">
        <v>2101</v>
      </c>
      <c r="B175" s="6"/>
      <c r="C175" s="6"/>
      <c r="D175" s="6"/>
      <c r="E175" s="6"/>
      <c r="F175" s="6"/>
      <c r="G175" s="6"/>
      <c r="H175" s="6"/>
      <c r="I175" s="6"/>
      <c r="J175" s="6">
        <v>2</v>
      </c>
      <c r="K175" s="7">
        <v>0</v>
      </c>
      <c r="L175" s="14"/>
      <c r="M175" s="15"/>
      <c r="N175" s="16"/>
      <c r="O175" s="17">
        <f>IF(J175=0,"",J175/I174)</f>
        <v>1</v>
      </c>
      <c r="P175" s="18">
        <v>2</v>
      </c>
      <c r="Q175" s="19">
        <f t="shared" si="14"/>
        <v>1</v>
      </c>
      <c r="R175" s="19">
        <f t="shared" si="15"/>
        <v>0</v>
      </c>
      <c r="T175" s="50"/>
      <c r="U175" s="50"/>
      <c r="V175" s="50"/>
      <c r="W175" s="50"/>
      <c r="X175" s="50"/>
      <c r="Y175" s="50"/>
      <c r="Z175" s="50"/>
    </row>
    <row r="176" spans="1:26" ht="15.75" customHeight="1" x14ac:dyDescent="0.25">
      <c r="A176" s="5">
        <v>2102</v>
      </c>
      <c r="B176" s="6"/>
      <c r="C176" s="6"/>
      <c r="D176" s="6"/>
      <c r="E176" s="6"/>
      <c r="F176" s="6"/>
      <c r="G176" s="6"/>
      <c r="H176" s="6"/>
      <c r="I176" s="6"/>
      <c r="J176" s="6">
        <v>2</v>
      </c>
      <c r="K176" s="7">
        <v>2</v>
      </c>
      <c r="L176" s="14"/>
      <c r="M176" s="15"/>
      <c r="N176" s="16"/>
      <c r="O176" s="17"/>
      <c r="P176" s="18">
        <v>2</v>
      </c>
      <c r="Q176" s="19"/>
      <c r="R176" s="19"/>
      <c r="T176" s="50"/>
      <c r="U176" s="50"/>
      <c r="V176" s="50"/>
      <c r="W176" s="50"/>
      <c r="X176" s="50"/>
      <c r="Y176" s="50"/>
      <c r="Z176" s="50"/>
    </row>
    <row r="177" spans="1:26" ht="15.75" customHeight="1" x14ac:dyDescent="0.25">
      <c r="A177" s="5">
        <v>2201</v>
      </c>
      <c r="B177" s="6"/>
      <c r="C177" s="6"/>
      <c r="D177" s="6"/>
      <c r="E177" s="6"/>
      <c r="F177" s="6"/>
      <c r="G177" s="6"/>
      <c r="H177" s="6"/>
      <c r="I177" s="6"/>
      <c r="J177" s="6"/>
      <c r="K177" s="7"/>
      <c r="L177" s="14"/>
      <c r="M177" s="15"/>
      <c r="N177" s="21"/>
      <c r="O177" s="22"/>
      <c r="P177" s="23"/>
      <c r="Q177" s="24"/>
      <c r="R177" s="22"/>
      <c r="T177" s="50"/>
      <c r="U177" s="50"/>
      <c r="V177" s="50"/>
      <c r="W177" s="50"/>
      <c r="X177" s="50"/>
      <c r="Y177" s="50"/>
      <c r="Z177" s="50"/>
    </row>
    <row r="178" spans="1:26" ht="15.75" customHeight="1" x14ac:dyDescent="0.25">
      <c r="A178" s="5">
        <v>2202</v>
      </c>
      <c r="B178" s="6"/>
      <c r="C178" s="6"/>
      <c r="D178" s="6"/>
      <c r="E178" s="6"/>
      <c r="F178" s="6"/>
      <c r="G178" s="6"/>
      <c r="H178" s="6"/>
      <c r="I178" s="6"/>
      <c r="J178" s="6"/>
      <c r="K178" s="7"/>
      <c r="L178" s="14"/>
      <c r="M178" s="15"/>
      <c r="N178" s="21"/>
      <c r="O178" s="25"/>
      <c r="P178" s="23"/>
      <c r="Q178" s="26"/>
      <c r="R178" s="25"/>
      <c r="T178" s="50"/>
      <c r="U178" s="50"/>
      <c r="V178" s="50"/>
      <c r="W178" s="50"/>
      <c r="X178" s="50"/>
      <c r="Y178" s="50"/>
      <c r="Z178" s="50"/>
    </row>
    <row r="179" spans="1:26" ht="15.75" customHeight="1" x14ac:dyDescent="0.25">
      <c r="A179" s="5">
        <v>2301</v>
      </c>
      <c r="B179" s="6"/>
      <c r="C179" s="6"/>
      <c r="D179" s="6"/>
      <c r="E179" s="6"/>
      <c r="F179" s="6"/>
      <c r="G179" s="6"/>
      <c r="H179" s="6"/>
      <c r="I179" s="6"/>
      <c r="J179" s="6"/>
      <c r="K179" s="7"/>
      <c r="L179" s="14"/>
      <c r="M179" s="15"/>
      <c r="N179" s="21"/>
      <c r="O179" s="25"/>
      <c r="P179" s="23"/>
      <c r="Q179" s="26"/>
      <c r="R179" s="25"/>
      <c r="T179" s="50"/>
      <c r="U179" s="50"/>
      <c r="V179" s="50"/>
      <c r="W179" s="50"/>
      <c r="X179" s="50"/>
      <c r="Y179" s="50"/>
      <c r="Z179" s="50"/>
    </row>
    <row r="180" spans="1:26" ht="15.75" customHeight="1" x14ac:dyDescent="0.25">
      <c r="A180" s="5">
        <v>2302</v>
      </c>
      <c r="B180" s="6"/>
      <c r="C180" s="6"/>
      <c r="D180" s="6"/>
      <c r="E180" s="6"/>
      <c r="F180" s="6"/>
      <c r="G180" s="6"/>
      <c r="H180" s="6"/>
      <c r="I180" s="6"/>
      <c r="J180" s="6"/>
      <c r="K180" s="7"/>
      <c r="L180" s="14"/>
      <c r="M180" s="15"/>
      <c r="N180" s="21"/>
      <c r="O180" s="15"/>
      <c r="P180" s="21"/>
      <c r="Q180" s="27"/>
      <c r="R180" s="25"/>
      <c r="T180" s="50"/>
      <c r="U180" s="50"/>
      <c r="V180" s="50"/>
      <c r="W180" s="50"/>
      <c r="X180" s="50"/>
      <c r="Y180" s="50"/>
      <c r="Z180" s="50"/>
    </row>
    <row r="181" spans="1:26" ht="15.75" customHeight="1" x14ac:dyDescent="0.25">
      <c r="A181" s="5">
        <v>2401</v>
      </c>
      <c r="B181" s="6"/>
      <c r="C181" s="6"/>
      <c r="D181" s="6"/>
      <c r="E181" s="6"/>
      <c r="F181" s="6"/>
      <c r="G181" s="6"/>
      <c r="H181" s="6"/>
      <c r="I181" s="6"/>
      <c r="J181" s="6"/>
      <c r="K181" s="7"/>
      <c r="L181" s="14"/>
      <c r="M181" s="15"/>
      <c r="N181" s="21"/>
      <c r="O181" s="28" t="s">
        <v>21</v>
      </c>
      <c r="P181" s="29"/>
      <c r="Q181" s="30">
        <f>IF(SUM(K169:K177)=0,"",SUM(K169:K177))</f>
        <v>2</v>
      </c>
      <c r="R181" s="31" t="s">
        <v>4</v>
      </c>
      <c r="T181" s="50"/>
      <c r="U181" s="50"/>
      <c r="V181" s="50"/>
      <c r="W181" s="50"/>
      <c r="X181" s="50"/>
      <c r="Y181" s="50"/>
      <c r="Z181" s="50"/>
    </row>
    <row r="182" spans="1:26" ht="15.75" customHeight="1" x14ac:dyDescent="0.25">
      <c r="A182" s="5">
        <v>2402</v>
      </c>
      <c r="B182" s="6"/>
      <c r="C182" s="6"/>
      <c r="D182" s="6"/>
      <c r="E182" s="6"/>
      <c r="F182" s="6"/>
      <c r="G182" s="6"/>
      <c r="H182" s="6"/>
      <c r="I182" s="6"/>
      <c r="J182" s="6"/>
      <c r="K182" s="7"/>
      <c r="L182" s="14"/>
      <c r="M182" s="15"/>
      <c r="N182" s="21"/>
      <c r="O182" s="32" t="s">
        <v>22</v>
      </c>
      <c r="P182" s="33" t="str">
        <f>IF(P181/B167=0,"",P181/B167)</f>
        <v/>
      </c>
      <c r="Q182" s="34" t="str">
        <f>IF(P181/Q181=0,"",P181/Q181)</f>
        <v/>
      </c>
      <c r="R182" s="35" t="s">
        <v>23</v>
      </c>
      <c r="T182" s="50"/>
      <c r="U182" s="50"/>
      <c r="V182" s="50"/>
      <c r="W182" s="50"/>
      <c r="X182" s="50"/>
      <c r="Y182" s="50"/>
      <c r="Z182" s="50"/>
    </row>
    <row r="183" spans="1:26" ht="15.75" customHeight="1" x14ac:dyDescent="0.25">
      <c r="A183" s="5">
        <v>2501</v>
      </c>
      <c r="B183" s="6"/>
      <c r="C183" s="6"/>
      <c r="D183" s="6"/>
      <c r="E183" s="6"/>
      <c r="F183" s="6"/>
      <c r="G183" s="6"/>
      <c r="H183" s="6"/>
      <c r="I183" s="6"/>
      <c r="J183" s="6"/>
      <c r="K183" s="7"/>
      <c r="L183" s="36"/>
      <c r="M183" s="37"/>
      <c r="N183" s="38"/>
      <c r="O183" s="39"/>
      <c r="P183" s="40"/>
      <c r="Q183" s="40"/>
      <c r="R183" s="41"/>
      <c r="T183" s="50"/>
      <c r="U183" s="50"/>
      <c r="V183" s="50"/>
      <c r="W183" s="50"/>
      <c r="X183" s="50"/>
      <c r="Y183" s="50"/>
      <c r="Z183" s="50"/>
    </row>
    <row r="184" spans="1:26" ht="18" customHeight="1" x14ac:dyDescent="0.25">
      <c r="A184" s="42"/>
      <c r="B184" s="4"/>
      <c r="C184" s="4"/>
      <c r="D184" s="101" t="s">
        <v>24</v>
      </c>
      <c r="E184" s="95"/>
      <c r="F184" s="95"/>
      <c r="G184" s="95"/>
      <c r="H184" s="95"/>
      <c r="I184" s="95"/>
      <c r="J184" s="102"/>
      <c r="K184" s="43">
        <f>SUM(K170:K180)</f>
        <v>2</v>
      </c>
      <c r="L184" s="44">
        <v>0</v>
      </c>
      <c r="M184" s="44">
        <f>IF(K184=0,"",K184/B167)</f>
        <v>0.33333333333333331</v>
      </c>
      <c r="N184" s="45">
        <f>M184-L184</f>
        <v>0.33333333333333331</v>
      </c>
      <c r="O184" s="3"/>
      <c r="P184" s="4"/>
      <c r="Q184" s="46"/>
      <c r="R184" s="3"/>
      <c r="T184" s="50"/>
      <c r="U184" s="50"/>
      <c r="V184" s="50"/>
      <c r="W184" s="50"/>
      <c r="X184" s="50"/>
      <c r="Y184" s="50"/>
      <c r="Z184" s="50"/>
    </row>
    <row r="185" spans="1:26" ht="15.75" customHeight="1" x14ac:dyDescent="0.25"/>
    <row r="186" spans="1:26" ht="15.75" customHeight="1" x14ac:dyDescent="0.25"/>
    <row r="187" spans="1:26" ht="26.25" customHeight="1" x14ac:dyDescent="0.4">
      <c r="B187" s="103" t="s">
        <v>0</v>
      </c>
      <c r="C187" s="104"/>
      <c r="D187" s="104"/>
      <c r="E187" s="104"/>
      <c r="F187" s="104"/>
      <c r="G187" s="104"/>
      <c r="H187" s="104"/>
      <c r="I187" s="104"/>
      <c r="J187" s="104"/>
      <c r="K187" s="2"/>
      <c r="L187" s="2">
        <v>1702</v>
      </c>
      <c r="M187" s="3"/>
      <c r="N187" s="3"/>
      <c r="O187" s="4"/>
      <c r="P187" s="3"/>
      <c r="Q187" s="4"/>
      <c r="R187" s="4"/>
      <c r="S187" s="4"/>
    </row>
    <row r="188" spans="1:26" ht="20.25" customHeight="1" x14ac:dyDescent="0.25">
      <c r="A188" s="93" t="s">
        <v>2</v>
      </c>
      <c r="B188" s="94" t="s">
        <v>3</v>
      </c>
      <c r="C188" s="95"/>
      <c r="D188" s="95"/>
      <c r="E188" s="95"/>
      <c r="F188" s="95"/>
      <c r="G188" s="95"/>
      <c r="H188" s="95"/>
      <c r="I188" s="95"/>
      <c r="J188" s="95"/>
      <c r="K188" s="96" t="s">
        <v>4</v>
      </c>
      <c r="L188" s="92" t="s">
        <v>5</v>
      </c>
      <c r="M188" s="92" t="s">
        <v>6</v>
      </c>
      <c r="N188" s="98" t="s">
        <v>7</v>
      </c>
      <c r="O188" s="92" t="s">
        <v>8</v>
      </c>
      <c r="P188" s="90" t="s">
        <v>9</v>
      </c>
      <c r="Q188" s="90" t="s">
        <v>10</v>
      </c>
      <c r="R188" s="92" t="s">
        <v>11</v>
      </c>
    </row>
    <row r="189" spans="1:26" ht="15.75" customHeight="1" x14ac:dyDescent="0.25">
      <c r="A189" s="91"/>
      <c r="B189" s="5" t="s">
        <v>12</v>
      </c>
      <c r="C189" s="5" t="s">
        <v>13</v>
      </c>
      <c r="D189" s="5" t="s">
        <v>14</v>
      </c>
      <c r="E189" s="5" t="s">
        <v>15</v>
      </c>
      <c r="F189" s="5" t="s">
        <v>16</v>
      </c>
      <c r="G189" s="5" t="s">
        <v>17</v>
      </c>
      <c r="H189" s="5" t="s">
        <v>18</v>
      </c>
      <c r="I189" s="5" t="s">
        <v>19</v>
      </c>
      <c r="J189" s="5" t="s">
        <v>20</v>
      </c>
      <c r="K189" s="97"/>
      <c r="L189" s="91"/>
      <c r="M189" s="91"/>
      <c r="N189" s="91"/>
      <c r="O189" s="91"/>
      <c r="P189" s="91"/>
      <c r="Q189" s="91"/>
      <c r="R189" s="91"/>
    </row>
    <row r="190" spans="1:26" ht="15.75" customHeight="1" x14ac:dyDescent="0.25">
      <c r="A190" s="5">
        <v>1702</v>
      </c>
      <c r="B190" s="6">
        <v>23</v>
      </c>
      <c r="C190" s="6"/>
      <c r="D190" s="6"/>
      <c r="E190" s="6"/>
      <c r="F190" s="6"/>
      <c r="G190" s="6"/>
      <c r="H190" s="6"/>
      <c r="I190" s="6"/>
      <c r="J190" s="6"/>
      <c r="K190" s="7"/>
      <c r="L190" s="8"/>
      <c r="M190" s="9"/>
      <c r="N190" s="10"/>
      <c r="O190" s="11"/>
      <c r="P190" s="12">
        <f>B190</f>
        <v>23</v>
      </c>
      <c r="Q190" s="13"/>
      <c r="R190" s="11"/>
    </row>
    <row r="191" spans="1:26" ht="15.75" customHeight="1" x14ac:dyDescent="0.25">
      <c r="A191" s="5">
        <v>1801</v>
      </c>
      <c r="B191" s="6"/>
      <c r="C191" s="6">
        <v>15</v>
      </c>
      <c r="D191" s="6"/>
      <c r="E191" s="6"/>
      <c r="F191" s="6"/>
      <c r="G191" s="6"/>
      <c r="H191" s="6"/>
      <c r="I191" s="6"/>
      <c r="J191" s="6"/>
      <c r="K191" s="7"/>
      <c r="L191" s="14"/>
      <c r="M191" s="15"/>
      <c r="N191" s="16"/>
      <c r="O191" s="17">
        <f>IF(C191=0,"",C191/B190)</f>
        <v>0.65217391304347827</v>
      </c>
      <c r="P191" s="18">
        <v>15</v>
      </c>
      <c r="Q191" s="19">
        <f t="shared" ref="Q191:Q198" si="16">IF(P191=0,"",P191/P190)</f>
        <v>0.65217391304347827</v>
      </c>
      <c r="R191" s="19">
        <f t="shared" ref="R191:R198" si="17">IF(P191=0,"",100%-Q191)</f>
        <v>0.34782608695652173</v>
      </c>
    </row>
    <row r="192" spans="1:26" ht="15.75" customHeight="1" x14ac:dyDescent="0.25">
      <c r="A192" s="5">
        <v>1802</v>
      </c>
      <c r="B192" s="6"/>
      <c r="C192" s="6"/>
      <c r="D192" s="6">
        <v>12</v>
      </c>
      <c r="E192" s="6"/>
      <c r="F192" s="6"/>
      <c r="G192" s="6"/>
      <c r="H192" s="6"/>
      <c r="I192" s="6"/>
      <c r="J192" s="6"/>
      <c r="K192" s="7"/>
      <c r="L192" s="14"/>
      <c r="M192" s="15"/>
      <c r="N192" s="16"/>
      <c r="O192" s="17">
        <f>IF(D192=0,"",D192/C191)</f>
        <v>0.8</v>
      </c>
      <c r="P192" s="18">
        <v>12</v>
      </c>
      <c r="Q192" s="19">
        <f t="shared" si="16"/>
        <v>0.8</v>
      </c>
      <c r="R192" s="19">
        <f t="shared" si="17"/>
        <v>0.19999999999999996</v>
      </c>
      <c r="S192" s="20">
        <f>P192/P190</f>
        <v>0.52173913043478259</v>
      </c>
    </row>
    <row r="193" spans="1:18" ht="15.75" customHeight="1" x14ac:dyDescent="0.25">
      <c r="A193" s="5">
        <v>1901</v>
      </c>
      <c r="B193" s="6"/>
      <c r="C193" s="6"/>
      <c r="D193" s="6"/>
      <c r="E193" s="6">
        <v>11</v>
      </c>
      <c r="F193" s="6"/>
      <c r="G193" s="6"/>
      <c r="H193" s="6"/>
      <c r="I193" s="6"/>
      <c r="J193" s="6"/>
      <c r="K193" s="7"/>
      <c r="L193" s="14"/>
      <c r="M193" s="15"/>
      <c r="N193" s="16"/>
      <c r="O193" s="17">
        <f>IF(E193=0,"",E193/D192)</f>
        <v>0.91666666666666663</v>
      </c>
      <c r="P193" s="18">
        <v>11</v>
      </c>
      <c r="Q193" s="19">
        <f t="shared" si="16"/>
        <v>0.91666666666666663</v>
      </c>
      <c r="R193" s="19">
        <f t="shared" si="17"/>
        <v>8.333333333333337E-2</v>
      </c>
    </row>
    <row r="194" spans="1:18" ht="15.75" customHeight="1" x14ac:dyDescent="0.25">
      <c r="A194" s="5">
        <v>1902</v>
      </c>
      <c r="B194" s="6"/>
      <c r="C194" s="6"/>
      <c r="D194" s="6"/>
      <c r="E194" s="6"/>
      <c r="F194" s="6">
        <v>10</v>
      </c>
      <c r="G194" s="6"/>
      <c r="H194" s="6"/>
      <c r="I194" s="6"/>
      <c r="J194" s="6"/>
      <c r="K194" s="7"/>
      <c r="L194" s="14"/>
      <c r="M194" s="15"/>
      <c r="N194" s="16"/>
      <c r="O194" s="17">
        <f>IF(F194=0,"",F194/E193)</f>
        <v>0.90909090909090906</v>
      </c>
      <c r="P194" s="18">
        <v>11</v>
      </c>
      <c r="Q194" s="19">
        <f t="shared" si="16"/>
        <v>1</v>
      </c>
      <c r="R194" s="19">
        <f t="shared" si="17"/>
        <v>0</v>
      </c>
    </row>
    <row r="195" spans="1:18" ht="15.75" customHeight="1" x14ac:dyDescent="0.25">
      <c r="A195" s="5">
        <v>2001</v>
      </c>
      <c r="B195" s="6"/>
      <c r="C195" s="6"/>
      <c r="D195" s="6"/>
      <c r="E195" s="6"/>
      <c r="F195" s="6"/>
      <c r="G195" s="6">
        <v>9</v>
      </c>
      <c r="H195" s="6"/>
      <c r="I195" s="6"/>
      <c r="J195" s="6"/>
      <c r="K195" s="7"/>
      <c r="L195" s="14"/>
      <c r="M195" s="15"/>
      <c r="N195" s="16"/>
      <c r="O195" s="17">
        <f>IF(G195=0,"",G195/F194)</f>
        <v>0.9</v>
      </c>
      <c r="P195" s="18">
        <v>11</v>
      </c>
      <c r="Q195" s="19">
        <f t="shared" si="16"/>
        <v>1</v>
      </c>
      <c r="R195" s="19">
        <f t="shared" si="17"/>
        <v>0</v>
      </c>
    </row>
    <row r="196" spans="1:18" ht="15.75" customHeight="1" x14ac:dyDescent="0.25">
      <c r="A196" s="5">
        <v>2002</v>
      </c>
      <c r="B196" s="6"/>
      <c r="C196" s="6"/>
      <c r="D196" s="6"/>
      <c r="E196" s="6"/>
      <c r="F196" s="6"/>
      <c r="G196" s="6"/>
      <c r="H196" s="6">
        <v>9</v>
      </c>
      <c r="I196" s="6"/>
      <c r="J196" s="6"/>
      <c r="K196" s="7"/>
      <c r="L196" s="14"/>
      <c r="M196" s="15"/>
      <c r="N196" s="16"/>
      <c r="O196" s="17">
        <f>IF(H196=0,"",H196/G195)</f>
        <v>1</v>
      </c>
      <c r="P196" s="18">
        <v>11</v>
      </c>
      <c r="Q196" s="19">
        <f t="shared" si="16"/>
        <v>1</v>
      </c>
      <c r="R196" s="19">
        <f t="shared" si="17"/>
        <v>0</v>
      </c>
    </row>
    <row r="197" spans="1:18" ht="15.75" customHeight="1" x14ac:dyDescent="0.25">
      <c r="A197" s="5">
        <v>2101</v>
      </c>
      <c r="B197" s="6"/>
      <c r="C197" s="6"/>
      <c r="D197" s="6"/>
      <c r="E197" s="6"/>
      <c r="F197" s="6"/>
      <c r="G197" s="6"/>
      <c r="H197" s="6"/>
      <c r="I197" s="6">
        <v>9</v>
      </c>
      <c r="J197" s="6"/>
      <c r="K197" s="7"/>
      <c r="L197" s="14"/>
      <c r="M197" s="15"/>
      <c r="N197" s="16"/>
      <c r="O197" s="17">
        <f>IF(I197=0,"",I197/H196)</f>
        <v>1</v>
      </c>
      <c r="P197" s="18">
        <v>11</v>
      </c>
      <c r="Q197" s="19">
        <f t="shared" si="16"/>
        <v>1</v>
      </c>
      <c r="R197" s="19">
        <f t="shared" si="17"/>
        <v>0</v>
      </c>
    </row>
    <row r="198" spans="1:18" ht="15.75" customHeight="1" x14ac:dyDescent="0.25">
      <c r="A198" s="5">
        <v>2102</v>
      </c>
      <c r="B198" s="6"/>
      <c r="C198" s="6"/>
      <c r="D198" s="6"/>
      <c r="E198" s="6"/>
      <c r="F198" s="6"/>
      <c r="G198" s="6"/>
      <c r="H198" s="6"/>
      <c r="I198" s="6"/>
      <c r="J198" s="6">
        <v>5</v>
      </c>
      <c r="K198" s="7">
        <v>4</v>
      </c>
      <c r="L198" s="14"/>
      <c r="M198" s="15"/>
      <c r="N198" s="16"/>
      <c r="O198" s="17">
        <f>IF(J198=0,"",J198/I197)</f>
        <v>0.55555555555555558</v>
      </c>
      <c r="P198" s="18">
        <v>7</v>
      </c>
      <c r="Q198" s="19">
        <f t="shared" si="16"/>
        <v>0.63636363636363635</v>
      </c>
      <c r="R198" s="19">
        <f t="shared" si="17"/>
        <v>0.36363636363636365</v>
      </c>
    </row>
    <row r="199" spans="1:18" ht="15.75" customHeight="1" x14ac:dyDescent="0.25">
      <c r="A199" s="5">
        <v>2201</v>
      </c>
      <c r="B199" s="6"/>
      <c r="C199" s="6"/>
      <c r="D199" s="6"/>
      <c r="E199" s="6"/>
      <c r="F199" s="6"/>
      <c r="G199" s="6"/>
      <c r="H199" s="6"/>
      <c r="I199" s="6"/>
      <c r="J199" s="6">
        <v>5</v>
      </c>
      <c r="K199" s="7">
        <v>5</v>
      </c>
      <c r="L199" s="14"/>
      <c r="M199" s="15"/>
      <c r="N199" s="16"/>
      <c r="O199" s="17"/>
      <c r="P199" s="18">
        <v>6</v>
      </c>
      <c r="Q199" s="19"/>
      <c r="R199" s="19"/>
    </row>
    <row r="200" spans="1:18" ht="15.75" customHeight="1" x14ac:dyDescent="0.25">
      <c r="A200" s="5">
        <v>2202</v>
      </c>
      <c r="B200" s="6"/>
      <c r="C200" s="6"/>
      <c r="D200" s="6"/>
      <c r="E200" s="6"/>
      <c r="F200" s="6"/>
      <c r="G200" s="6"/>
      <c r="H200" s="6"/>
      <c r="I200" s="6"/>
      <c r="J200" s="6">
        <v>1</v>
      </c>
      <c r="K200" s="51">
        <v>1</v>
      </c>
      <c r="L200" s="14"/>
      <c r="M200" s="15"/>
      <c r="N200" s="21"/>
      <c r="O200" s="22"/>
      <c r="P200" s="23">
        <v>1</v>
      </c>
      <c r="Q200" s="24"/>
      <c r="R200" s="22"/>
    </row>
    <row r="201" spans="1:18" ht="15.75" customHeight="1" x14ac:dyDescent="0.25">
      <c r="A201" s="5">
        <v>2301</v>
      </c>
      <c r="B201" s="6"/>
      <c r="C201" s="6"/>
      <c r="D201" s="6"/>
      <c r="E201" s="6"/>
      <c r="F201" s="6"/>
      <c r="G201" s="6"/>
      <c r="H201" s="6"/>
      <c r="I201" s="6"/>
      <c r="J201" s="6"/>
      <c r="K201" s="7"/>
      <c r="L201" s="14"/>
      <c r="M201" s="15"/>
      <c r="N201" s="21"/>
      <c r="O201" s="25"/>
      <c r="P201" s="23"/>
      <c r="Q201" s="26"/>
      <c r="R201" s="25"/>
    </row>
    <row r="202" spans="1:18" ht="15.75" customHeight="1" x14ac:dyDescent="0.25">
      <c r="A202" s="5">
        <v>2302</v>
      </c>
      <c r="B202" s="6"/>
      <c r="C202" s="6"/>
      <c r="D202" s="6"/>
      <c r="E202" s="6"/>
      <c r="F202" s="6"/>
      <c r="G202" s="6"/>
      <c r="H202" s="6"/>
      <c r="I202" s="6"/>
      <c r="J202" s="6"/>
      <c r="K202" s="7"/>
      <c r="L202" s="14"/>
      <c r="M202" s="15"/>
      <c r="N202" s="21"/>
      <c r="O202" s="25"/>
      <c r="P202" s="23"/>
      <c r="Q202" s="26"/>
      <c r="R202" s="25"/>
    </row>
    <row r="203" spans="1:18" ht="15.75" customHeight="1" x14ac:dyDescent="0.25">
      <c r="A203" s="5">
        <v>2401</v>
      </c>
      <c r="B203" s="6"/>
      <c r="C203" s="6"/>
      <c r="D203" s="6"/>
      <c r="E203" s="6"/>
      <c r="F203" s="6"/>
      <c r="G203" s="6"/>
      <c r="H203" s="6"/>
      <c r="I203" s="6"/>
      <c r="J203" s="6"/>
      <c r="K203" s="7"/>
      <c r="L203" s="14"/>
      <c r="M203" s="15"/>
      <c r="N203" s="21"/>
      <c r="O203" s="15"/>
      <c r="P203" s="21"/>
      <c r="Q203" s="27"/>
      <c r="R203" s="25"/>
    </row>
    <row r="204" spans="1:18" ht="15.75" customHeight="1" x14ac:dyDescent="0.25">
      <c r="A204" s="5">
        <v>2402</v>
      </c>
      <c r="B204" s="6"/>
      <c r="C204" s="6"/>
      <c r="D204" s="6"/>
      <c r="E204" s="6"/>
      <c r="F204" s="6"/>
      <c r="G204" s="6"/>
      <c r="H204" s="6"/>
      <c r="I204" s="6"/>
      <c r="J204" s="6"/>
      <c r="K204" s="7"/>
      <c r="L204" s="14"/>
      <c r="M204" s="15"/>
      <c r="N204" s="21"/>
      <c r="O204" s="28" t="s">
        <v>21</v>
      </c>
      <c r="P204" s="29">
        <v>6</v>
      </c>
      <c r="Q204" s="30">
        <f>IF(SUM(K192:K200)=0,"",SUM(K192:K200))</f>
        <v>10</v>
      </c>
      <c r="R204" s="31" t="s">
        <v>4</v>
      </c>
    </row>
    <row r="205" spans="1:18" ht="15.75" customHeight="1" x14ac:dyDescent="0.25">
      <c r="A205" s="5">
        <v>2501</v>
      </c>
      <c r="B205" s="6"/>
      <c r="C205" s="6"/>
      <c r="D205" s="6"/>
      <c r="E205" s="6"/>
      <c r="F205" s="6"/>
      <c r="G205" s="6"/>
      <c r="H205" s="6"/>
      <c r="I205" s="6"/>
      <c r="J205" s="6"/>
      <c r="K205" s="7"/>
      <c r="L205" s="14"/>
      <c r="M205" s="15"/>
      <c r="N205" s="21"/>
      <c r="O205" s="32" t="s">
        <v>22</v>
      </c>
      <c r="P205" s="33">
        <f>IF(P204/B190=0,"",P204/B190)</f>
        <v>0.2608695652173913</v>
      </c>
      <c r="Q205" s="34">
        <f>IF(P204/Q204=0,"",P204/Q204)</f>
        <v>0.6</v>
      </c>
      <c r="R205" s="35" t="s">
        <v>23</v>
      </c>
    </row>
    <row r="206" spans="1:18" ht="15.75" customHeight="1" x14ac:dyDescent="0.25">
      <c r="A206" s="5">
        <v>2502</v>
      </c>
      <c r="B206" s="6"/>
      <c r="C206" s="6"/>
      <c r="D206" s="6"/>
      <c r="E206" s="6"/>
      <c r="F206" s="6"/>
      <c r="G206" s="6"/>
      <c r="H206" s="6"/>
      <c r="I206" s="6"/>
      <c r="J206" s="6"/>
      <c r="K206" s="7"/>
      <c r="L206" s="36"/>
      <c r="M206" s="37"/>
      <c r="N206" s="38"/>
      <c r="O206" s="39"/>
      <c r="P206" s="40"/>
      <c r="Q206" s="40"/>
      <c r="R206" s="41"/>
    </row>
    <row r="207" spans="1:18" ht="18" customHeight="1" x14ac:dyDescent="0.25">
      <c r="A207" s="42"/>
      <c r="B207" s="4"/>
      <c r="C207" s="4"/>
      <c r="D207" s="101" t="s">
        <v>24</v>
      </c>
      <c r="E207" s="95"/>
      <c r="F207" s="95"/>
      <c r="G207" s="95"/>
      <c r="H207" s="95"/>
      <c r="I207" s="95"/>
      <c r="J207" s="102"/>
      <c r="K207" s="43">
        <f>SUM(K193:K203)</f>
        <v>10</v>
      </c>
      <c r="L207" s="44">
        <f>IF(K198=0,"",K198/B190)</f>
        <v>0.17391304347826086</v>
      </c>
      <c r="M207" s="44">
        <f>IF(K207=0,"",K207/B190)</f>
        <v>0.43478260869565216</v>
      </c>
      <c r="N207" s="45">
        <f>IF(K198=0,"0%",M207-L207)</f>
        <v>0.2608695652173913</v>
      </c>
      <c r="O207" s="3"/>
      <c r="P207" s="4"/>
      <c r="Q207" s="46"/>
      <c r="R207" s="3"/>
    </row>
    <row r="208" spans="1:18" ht="15.75" customHeight="1" x14ac:dyDescent="0.25"/>
    <row r="209" spans="1:19" ht="15.75" customHeight="1" x14ac:dyDescent="0.25"/>
    <row r="210" spans="1:19" ht="26.25" customHeight="1" x14ac:dyDescent="0.4">
      <c r="B210" s="103" t="s">
        <v>0</v>
      </c>
      <c r="C210" s="104"/>
      <c r="D210" s="104"/>
      <c r="E210" s="104"/>
      <c r="F210" s="104"/>
      <c r="G210" s="104"/>
      <c r="H210" s="104"/>
      <c r="I210" s="104"/>
      <c r="J210" s="104"/>
      <c r="K210" s="2"/>
      <c r="L210" s="2" t="s">
        <v>33</v>
      </c>
      <c r="M210" s="3"/>
      <c r="N210" s="3"/>
      <c r="O210" s="4"/>
      <c r="P210" s="3"/>
      <c r="Q210" s="4"/>
      <c r="R210" s="4"/>
      <c r="S210" s="4"/>
    </row>
    <row r="211" spans="1:19" ht="20.25" customHeight="1" x14ac:dyDescent="0.25">
      <c r="A211" s="93" t="s">
        <v>2</v>
      </c>
      <c r="B211" s="94" t="s">
        <v>3</v>
      </c>
      <c r="C211" s="95"/>
      <c r="D211" s="95"/>
      <c r="E211" s="95"/>
      <c r="F211" s="95"/>
      <c r="G211" s="95"/>
      <c r="H211" s="95"/>
      <c r="I211" s="95"/>
      <c r="J211" s="95"/>
      <c r="K211" s="96" t="s">
        <v>4</v>
      </c>
      <c r="L211" s="92" t="s">
        <v>5</v>
      </c>
      <c r="M211" s="92" t="s">
        <v>6</v>
      </c>
      <c r="N211" s="98" t="s">
        <v>7</v>
      </c>
      <c r="O211" s="92" t="s">
        <v>8</v>
      </c>
      <c r="P211" s="90" t="s">
        <v>9</v>
      </c>
      <c r="Q211" s="90" t="s">
        <v>10</v>
      </c>
      <c r="R211" s="92" t="s">
        <v>11</v>
      </c>
    </row>
    <row r="212" spans="1:19" ht="15.75" customHeight="1" x14ac:dyDescent="0.25">
      <c r="A212" s="91"/>
      <c r="B212" s="5" t="s">
        <v>12</v>
      </c>
      <c r="C212" s="5" t="s">
        <v>13</v>
      </c>
      <c r="D212" s="5" t="s">
        <v>14</v>
      </c>
      <c r="E212" s="5" t="s">
        <v>15</v>
      </c>
      <c r="F212" s="5" t="s">
        <v>16</v>
      </c>
      <c r="G212" s="5" t="s">
        <v>17</v>
      </c>
      <c r="H212" s="5" t="s">
        <v>18</v>
      </c>
      <c r="I212" s="5" t="s">
        <v>19</v>
      </c>
      <c r="J212" s="5" t="s">
        <v>20</v>
      </c>
      <c r="K212" s="97"/>
      <c r="L212" s="91"/>
      <c r="M212" s="91"/>
      <c r="N212" s="91"/>
      <c r="O212" s="91"/>
      <c r="P212" s="91"/>
      <c r="Q212" s="91"/>
      <c r="R212" s="91"/>
    </row>
    <row r="213" spans="1:19" ht="15.75" customHeight="1" x14ac:dyDescent="0.25">
      <c r="A213" s="5">
        <v>1801</v>
      </c>
      <c r="B213" s="6">
        <v>9</v>
      </c>
      <c r="C213" s="6"/>
      <c r="D213" s="6"/>
      <c r="E213" s="6"/>
      <c r="F213" s="6"/>
      <c r="G213" s="6"/>
      <c r="H213" s="6"/>
      <c r="I213" s="6"/>
      <c r="J213" s="6"/>
      <c r="K213" s="7"/>
      <c r="L213" s="8"/>
      <c r="M213" s="9"/>
      <c r="N213" s="10"/>
      <c r="O213" s="11"/>
      <c r="P213" s="12">
        <f>B213</f>
        <v>9</v>
      </c>
      <c r="Q213" s="13"/>
      <c r="R213" s="11"/>
    </row>
    <row r="214" spans="1:19" ht="15.75" customHeight="1" x14ac:dyDescent="0.25">
      <c r="A214" s="5">
        <v>1802</v>
      </c>
      <c r="B214" s="6"/>
      <c r="C214" s="6">
        <v>6</v>
      </c>
      <c r="D214" s="6"/>
      <c r="E214" s="6"/>
      <c r="F214" s="6"/>
      <c r="G214" s="6"/>
      <c r="H214" s="6"/>
      <c r="I214" s="6"/>
      <c r="J214" s="6"/>
      <c r="K214" s="7"/>
      <c r="L214" s="14"/>
      <c r="M214" s="15"/>
      <c r="N214" s="16"/>
      <c r="O214" s="17">
        <f>IF(C214=0,"",C214/B213)</f>
        <v>0.66666666666666663</v>
      </c>
      <c r="P214" s="18">
        <v>6</v>
      </c>
      <c r="Q214" s="19">
        <f t="shared" ref="Q214:Q222" si="18">IF(P214=0,"",P214/P213)</f>
        <v>0.66666666666666663</v>
      </c>
      <c r="R214" s="19">
        <f t="shared" ref="R214:R222" si="19">IF(P214=0,"",100%-Q214)</f>
        <v>0.33333333333333337</v>
      </c>
    </row>
    <row r="215" spans="1:19" ht="15.75" customHeight="1" x14ac:dyDescent="0.25">
      <c r="A215" s="5">
        <v>1901</v>
      </c>
      <c r="B215" s="6"/>
      <c r="C215" s="6"/>
      <c r="D215" s="6">
        <v>5</v>
      </c>
      <c r="E215" s="6"/>
      <c r="F215" s="6"/>
      <c r="G215" s="6"/>
      <c r="H215" s="6"/>
      <c r="I215" s="6"/>
      <c r="J215" s="6"/>
      <c r="K215" s="7"/>
      <c r="L215" s="14"/>
      <c r="M215" s="15"/>
      <c r="N215" s="16"/>
      <c r="O215" s="17">
        <f>IF(D215=0,"",D215/C214)</f>
        <v>0.83333333333333337</v>
      </c>
      <c r="P215" s="18">
        <v>6</v>
      </c>
      <c r="Q215" s="19">
        <f t="shared" si="18"/>
        <v>1</v>
      </c>
      <c r="R215" s="19">
        <f t="shared" si="19"/>
        <v>0</v>
      </c>
      <c r="S215" s="20">
        <f>P215/P213</f>
        <v>0.66666666666666663</v>
      </c>
    </row>
    <row r="216" spans="1:19" ht="15.75" customHeight="1" x14ac:dyDescent="0.25">
      <c r="A216" s="5">
        <v>1902</v>
      </c>
      <c r="B216" s="6"/>
      <c r="C216" s="6"/>
      <c r="D216" s="6"/>
      <c r="E216" s="6">
        <v>3</v>
      </c>
      <c r="F216" s="6"/>
      <c r="G216" s="6"/>
      <c r="H216" s="6"/>
      <c r="I216" s="6"/>
      <c r="J216" s="6"/>
      <c r="K216" s="7"/>
      <c r="L216" s="14"/>
      <c r="M216" s="15"/>
      <c r="N216" s="16"/>
      <c r="O216" s="17">
        <f>IF(E216=0,"",E216/D215)</f>
        <v>0.6</v>
      </c>
      <c r="P216" s="18">
        <v>6</v>
      </c>
      <c r="Q216" s="19">
        <f t="shared" si="18"/>
        <v>1</v>
      </c>
      <c r="R216" s="19">
        <f t="shared" si="19"/>
        <v>0</v>
      </c>
    </row>
    <row r="217" spans="1:19" ht="15.75" customHeight="1" x14ac:dyDescent="0.25">
      <c r="A217" s="5">
        <v>2001</v>
      </c>
      <c r="B217" s="6"/>
      <c r="C217" s="6"/>
      <c r="D217" s="6"/>
      <c r="E217" s="6"/>
      <c r="F217" s="6">
        <v>3</v>
      </c>
      <c r="G217" s="6"/>
      <c r="H217" s="6"/>
      <c r="I217" s="6"/>
      <c r="J217" s="6"/>
      <c r="K217" s="7"/>
      <c r="L217" s="14"/>
      <c r="M217" s="15"/>
      <c r="N217" s="16"/>
      <c r="O217" s="17">
        <f>IF(F217=0,"",F217/E216)</f>
        <v>1</v>
      </c>
      <c r="P217" s="18">
        <v>3</v>
      </c>
      <c r="Q217" s="19">
        <f t="shared" si="18"/>
        <v>0.5</v>
      </c>
      <c r="R217" s="19">
        <f t="shared" si="19"/>
        <v>0.5</v>
      </c>
    </row>
    <row r="218" spans="1:19" ht="15.75" customHeight="1" x14ac:dyDescent="0.25">
      <c r="A218" s="5">
        <v>2002</v>
      </c>
      <c r="B218" s="6"/>
      <c r="C218" s="6"/>
      <c r="D218" s="6"/>
      <c r="E218" s="6"/>
      <c r="F218" s="6"/>
      <c r="G218" s="6">
        <v>3</v>
      </c>
      <c r="H218" s="6"/>
      <c r="I218" s="6"/>
      <c r="J218" s="6"/>
      <c r="K218" s="7"/>
      <c r="L218" s="14"/>
      <c r="M218" s="15"/>
      <c r="N218" s="16"/>
      <c r="O218" s="17">
        <f>IF(G218=0,"",G218/F217)</f>
        <v>1</v>
      </c>
      <c r="P218" s="18">
        <v>3</v>
      </c>
      <c r="Q218" s="19">
        <f t="shared" si="18"/>
        <v>1</v>
      </c>
      <c r="R218" s="19">
        <f t="shared" si="19"/>
        <v>0</v>
      </c>
    </row>
    <row r="219" spans="1:19" ht="15.75" customHeight="1" x14ac:dyDescent="0.25">
      <c r="A219" s="5">
        <v>2101</v>
      </c>
      <c r="B219" s="6"/>
      <c r="C219" s="6"/>
      <c r="D219" s="6"/>
      <c r="E219" s="6"/>
      <c r="F219" s="6"/>
      <c r="G219" s="6"/>
      <c r="H219" s="6">
        <v>3</v>
      </c>
      <c r="I219" s="6"/>
      <c r="J219" s="6"/>
      <c r="K219" s="7"/>
      <c r="L219" s="14"/>
      <c r="M219" s="15"/>
      <c r="N219" s="16"/>
      <c r="O219" s="17">
        <f>IF(H219=0,"",H219/G218)</f>
        <v>1</v>
      </c>
      <c r="P219" s="18">
        <v>3</v>
      </c>
      <c r="Q219" s="19">
        <f t="shared" si="18"/>
        <v>1</v>
      </c>
      <c r="R219" s="19">
        <f t="shared" si="19"/>
        <v>0</v>
      </c>
    </row>
    <row r="220" spans="1:19" ht="15.75" customHeight="1" x14ac:dyDescent="0.25">
      <c r="A220" s="5">
        <v>2102</v>
      </c>
      <c r="B220" s="6"/>
      <c r="C220" s="6"/>
      <c r="D220" s="6"/>
      <c r="E220" s="6"/>
      <c r="F220" s="6"/>
      <c r="G220" s="6"/>
      <c r="H220" s="6"/>
      <c r="I220" s="6">
        <v>3</v>
      </c>
      <c r="J220" s="6"/>
      <c r="K220" s="7"/>
      <c r="L220" s="14"/>
      <c r="M220" s="15"/>
      <c r="N220" s="16"/>
      <c r="O220" s="17">
        <f>IF(I220=0,"",I220/H219)</f>
        <v>1</v>
      </c>
      <c r="P220" s="18">
        <v>3</v>
      </c>
      <c r="Q220" s="19">
        <f t="shared" si="18"/>
        <v>1</v>
      </c>
      <c r="R220" s="19">
        <f t="shared" si="19"/>
        <v>0</v>
      </c>
    </row>
    <row r="221" spans="1:19" ht="15.75" customHeight="1" x14ac:dyDescent="0.25">
      <c r="A221" s="5">
        <v>2201</v>
      </c>
      <c r="B221" s="6"/>
      <c r="C221" s="6"/>
      <c r="D221" s="6"/>
      <c r="E221" s="6"/>
      <c r="F221" s="6"/>
      <c r="G221" s="6"/>
      <c r="H221" s="6"/>
      <c r="I221" s="6"/>
      <c r="J221" s="6">
        <v>3</v>
      </c>
      <c r="K221" s="7">
        <v>2</v>
      </c>
      <c r="L221" s="14"/>
      <c r="M221" s="15"/>
      <c r="N221" s="16"/>
      <c r="O221" s="17">
        <f>IF(J221=0,"",J221/I220)</f>
        <v>1</v>
      </c>
      <c r="P221" s="18">
        <v>3</v>
      </c>
      <c r="Q221" s="19">
        <f t="shared" si="18"/>
        <v>1</v>
      </c>
      <c r="R221" s="19">
        <f t="shared" si="19"/>
        <v>0</v>
      </c>
    </row>
    <row r="222" spans="1:19" ht="15.75" customHeight="1" x14ac:dyDescent="0.25">
      <c r="A222" s="5">
        <v>2202</v>
      </c>
      <c r="B222" s="6"/>
      <c r="C222" s="6"/>
      <c r="D222" s="6"/>
      <c r="E222" s="6"/>
      <c r="F222" s="6"/>
      <c r="G222" s="6"/>
      <c r="H222" s="6"/>
      <c r="I222" s="6"/>
      <c r="J222" s="6">
        <v>1</v>
      </c>
      <c r="K222" s="7"/>
      <c r="L222" s="14"/>
      <c r="M222" s="15"/>
      <c r="N222" s="16"/>
      <c r="O222" s="17"/>
      <c r="P222" s="18">
        <v>1</v>
      </c>
      <c r="Q222" s="19">
        <f t="shared" si="18"/>
        <v>0.33333333333333331</v>
      </c>
      <c r="R222" s="19">
        <f t="shared" si="19"/>
        <v>0.66666666666666674</v>
      </c>
    </row>
    <row r="223" spans="1:19" ht="15.75" customHeight="1" x14ac:dyDescent="0.25">
      <c r="A223" s="5">
        <v>2301</v>
      </c>
      <c r="B223" s="6"/>
      <c r="C223" s="6"/>
      <c r="D223" s="6"/>
      <c r="E223" s="6"/>
      <c r="F223" s="6"/>
      <c r="G223" s="6"/>
      <c r="H223" s="6"/>
      <c r="I223" s="6"/>
      <c r="J223" s="6">
        <v>1</v>
      </c>
      <c r="K223" s="7"/>
      <c r="L223" s="14"/>
      <c r="M223" s="15"/>
      <c r="N223" s="21"/>
      <c r="O223" s="22"/>
      <c r="P223" s="23">
        <v>1</v>
      </c>
      <c r="Q223" s="24"/>
      <c r="R223" s="22"/>
    </row>
    <row r="224" spans="1:19" ht="15.75" customHeight="1" x14ac:dyDescent="0.25">
      <c r="A224" s="5">
        <v>2302</v>
      </c>
      <c r="B224" s="6"/>
      <c r="C224" s="6"/>
      <c r="D224" s="6"/>
      <c r="E224" s="6"/>
      <c r="F224" s="6"/>
      <c r="G224" s="6"/>
      <c r="H224" s="6"/>
      <c r="I224" s="6"/>
      <c r="J224" s="6"/>
      <c r="K224" s="7"/>
      <c r="L224" s="14"/>
      <c r="M224" s="15"/>
      <c r="N224" s="21"/>
      <c r="O224" s="25"/>
      <c r="P224" s="23"/>
      <c r="Q224" s="26"/>
      <c r="R224" s="25"/>
    </row>
    <row r="225" spans="1:21" ht="15.75" customHeight="1" x14ac:dyDescent="0.25">
      <c r="A225" s="5">
        <v>2401</v>
      </c>
      <c r="B225" s="6"/>
      <c r="C225" s="6"/>
      <c r="D225" s="6"/>
      <c r="E225" s="6"/>
      <c r="F225" s="6"/>
      <c r="G225" s="6"/>
      <c r="H225" s="6"/>
      <c r="I225" s="6"/>
      <c r="J225" s="6"/>
      <c r="K225" s="7"/>
      <c r="L225" s="14"/>
      <c r="M225" s="15"/>
      <c r="N225" s="21"/>
      <c r="O225" s="25"/>
      <c r="P225" s="23"/>
      <c r="Q225" s="26"/>
      <c r="R225" s="25"/>
    </row>
    <row r="226" spans="1:21" ht="15.75" customHeight="1" x14ac:dyDescent="0.25">
      <c r="A226" s="5">
        <v>2402</v>
      </c>
      <c r="B226" s="6"/>
      <c r="C226" s="6"/>
      <c r="D226" s="6"/>
      <c r="E226" s="6"/>
      <c r="F226" s="6"/>
      <c r="G226" s="6"/>
      <c r="H226" s="6"/>
      <c r="I226" s="6"/>
      <c r="J226" s="6"/>
      <c r="K226" s="7"/>
      <c r="L226" s="14"/>
      <c r="M226" s="15"/>
      <c r="N226" s="21"/>
      <c r="O226" s="15"/>
      <c r="P226" s="21"/>
      <c r="Q226" s="27"/>
      <c r="R226" s="25"/>
    </row>
    <row r="227" spans="1:21" ht="15.75" customHeight="1" x14ac:dyDescent="0.25">
      <c r="A227" s="5">
        <v>2501</v>
      </c>
      <c r="B227" s="6"/>
      <c r="C227" s="6"/>
      <c r="D227" s="6"/>
      <c r="E227" s="6"/>
      <c r="F227" s="6"/>
      <c r="G227" s="6"/>
      <c r="H227" s="6"/>
      <c r="I227" s="6"/>
      <c r="J227" s="6"/>
      <c r="K227" s="7"/>
      <c r="L227" s="14"/>
      <c r="M227" s="15"/>
      <c r="N227" s="21"/>
      <c r="O227" s="28" t="s">
        <v>21</v>
      </c>
      <c r="P227" s="29">
        <v>1</v>
      </c>
      <c r="Q227" s="30">
        <f>IF(SUM(K215:K223)=0,"",SUM(K215:K223))</f>
        <v>2</v>
      </c>
      <c r="R227" s="31" t="s">
        <v>4</v>
      </c>
    </row>
    <row r="228" spans="1:21" ht="15.75" customHeight="1" x14ac:dyDescent="0.25">
      <c r="A228" s="5">
        <v>2502</v>
      </c>
      <c r="B228" s="6"/>
      <c r="C228" s="6"/>
      <c r="D228" s="6"/>
      <c r="E228" s="6"/>
      <c r="F228" s="6"/>
      <c r="G228" s="6"/>
      <c r="H228" s="6"/>
      <c r="I228" s="6"/>
      <c r="J228" s="6"/>
      <c r="K228" s="7"/>
      <c r="L228" s="14"/>
      <c r="M228" s="15"/>
      <c r="N228" s="21"/>
      <c r="O228" s="32" t="s">
        <v>22</v>
      </c>
      <c r="P228" s="33">
        <f>IF(P227/B213=0,"",P227/B213)</f>
        <v>0.1111111111111111</v>
      </c>
      <c r="Q228" s="34">
        <f>IF(P227/Q227=0,"",P227/Q227)</f>
        <v>0.5</v>
      </c>
      <c r="R228" s="35" t="s">
        <v>23</v>
      </c>
    </row>
    <row r="229" spans="1:21" ht="15.75" customHeight="1" x14ac:dyDescent="0.25">
      <c r="A229" s="5">
        <v>2601</v>
      </c>
      <c r="B229" s="6"/>
      <c r="C229" s="6"/>
      <c r="D229" s="6"/>
      <c r="E229" s="6"/>
      <c r="F229" s="6"/>
      <c r="G229" s="6"/>
      <c r="H229" s="6"/>
      <c r="I229" s="6"/>
      <c r="J229" s="6"/>
      <c r="K229" s="7"/>
      <c r="L229" s="36"/>
      <c r="M229" s="37"/>
      <c r="N229" s="38"/>
      <c r="O229" s="39"/>
      <c r="P229" s="40"/>
      <c r="Q229" s="40"/>
      <c r="R229" s="41"/>
    </row>
    <row r="230" spans="1:21" ht="18" customHeight="1" x14ac:dyDescent="0.25">
      <c r="A230" s="42"/>
      <c r="B230" s="4"/>
      <c r="C230" s="4"/>
      <c r="D230" s="101" t="s">
        <v>24</v>
      </c>
      <c r="E230" s="95"/>
      <c r="F230" s="95"/>
      <c r="G230" s="95"/>
      <c r="H230" s="95"/>
      <c r="I230" s="95"/>
      <c r="J230" s="102"/>
      <c r="K230" s="43">
        <f>SUM(K216:K226)</f>
        <v>2</v>
      </c>
      <c r="L230" s="44">
        <f>IF(K221=0,"",K221/B213)</f>
        <v>0.22222222222222221</v>
      </c>
      <c r="M230" s="44">
        <f>IF(K230=0,"",K230/B213)</f>
        <v>0.22222222222222221</v>
      </c>
      <c r="N230" s="45">
        <f>IF(K221=0,"0%",M230-L230)</f>
        <v>0</v>
      </c>
      <c r="O230" s="3"/>
      <c r="P230" s="4"/>
      <c r="Q230" s="46"/>
      <c r="R230" s="3"/>
    </row>
    <row r="231" spans="1:21" ht="15.75" customHeight="1" x14ac:dyDescent="0.25"/>
    <row r="232" spans="1:21" ht="15.75" customHeight="1" x14ac:dyDescent="0.25"/>
    <row r="233" spans="1:21" ht="26.25" customHeight="1" x14ac:dyDescent="0.4">
      <c r="B233" s="103" t="s">
        <v>0</v>
      </c>
      <c r="C233" s="104"/>
      <c r="D233" s="104"/>
      <c r="E233" s="104"/>
      <c r="F233" s="104"/>
      <c r="G233" s="104"/>
      <c r="H233" s="104"/>
      <c r="I233" s="104"/>
      <c r="J233" s="104"/>
      <c r="K233" s="2"/>
      <c r="L233" s="2" t="s">
        <v>34</v>
      </c>
      <c r="M233" s="3"/>
      <c r="N233" s="3"/>
      <c r="O233" s="4"/>
      <c r="P233" s="3"/>
      <c r="Q233" s="4"/>
      <c r="R233" s="4"/>
      <c r="S233" s="4"/>
      <c r="U233" s="87">
        <f>AVERAGE(L230,L252)</f>
        <v>0.1736111111111111</v>
      </c>
    </row>
    <row r="234" spans="1:21" ht="20.25" customHeight="1" x14ac:dyDescent="0.25">
      <c r="A234" s="93" t="s">
        <v>2</v>
      </c>
      <c r="B234" s="94" t="s">
        <v>3</v>
      </c>
      <c r="C234" s="95"/>
      <c r="D234" s="95"/>
      <c r="E234" s="95"/>
      <c r="F234" s="95"/>
      <c r="G234" s="95"/>
      <c r="H234" s="95"/>
      <c r="I234" s="95"/>
      <c r="J234" s="95"/>
      <c r="K234" s="96" t="s">
        <v>4</v>
      </c>
      <c r="L234" s="92" t="s">
        <v>5</v>
      </c>
      <c r="M234" s="92" t="s">
        <v>6</v>
      </c>
      <c r="N234" s="98" t="s">
        <v>7</v>
      </c>
      <c r="O234" s="92" t="s">
        <v>8</v>
      </c>
      <c r="P234" s="90" t="s">
        <v>9</v>
      </c>
      <c r="Q234" s="90" t="s">
        <v>10</v>
      </c>
      <c r="R234" s="92" t="s">
        <v>11</v>
      </c>
    </row>
    <row r="235" spans="1:21" ht="15.75" customHeight="1" x14ac:dyDescent="0.25">
      <c r="A235" s="91"/>
      <c r="B235" s="5" t="s">
        <v>12</v>
      </c>
      <c r="C235" s="5" t="s">
        <v>13</v>
      </c>
      <c r="D235" s="5" t="s">
        <v>14</v>
      </c>
      <c r="E235" s="5" t="s">
        <v>15</v>
      </c>
      <c r="F235" s="5" t="s">
        <v>16</v>
      </c>
      <c r="G235" s="5" t="s">
        <v>17</v>
      </c>
      <c r="H235" s="5" t="s">
        <v>18</v>
      </c>
      <c r="I235" s="5" t="s">
        <v>19</v>
      </c>
      <c r="J235" s="5" t="s">
        <v>20</v>
      </c>
      <c r="K235" s="97"/>
      <c r="L235" s="91"/>
      <c r="M235" s="91"/>
      <c r="N235" s="91"/>
      <c r="O235" s="91"/>
      <c r="P235" s="91"/>
      <c r="Q235" s="91"/>
      <c r="R235" s="91"/>
    </row>
    <row r="236" spans="1:21" ht="15.75" customHeight="1" x14ac:dyDescent="0.25">
      <c r="A236" s="5">
        <v>1802</v>
      </c>
      <c r="B236" s="6">
        <v>24</v>
      </c>
      <c r="C236" s="6"/>
      <c r="D236" s="6"/>
      <c r="E236" s="6"/>
      <c r="F236" s="6"/>
      <c r="G236" s="6"/>
      <c r="H236" s="6"/>
      <c r="I236" s="6"/>
      <c r="J236" s="6"/>
      <c r="K236" s="7"/>
      <c r="L236" s="8"/>
      <c r="M236" s="9"/>
      <c r="N236" s="10"/>
      <c r="O236" s="11"/>
      <c r="P236" s="12">
        <f>B236</f>
        <v>24</v>
      </c>
      <c r="Q236" s="13"/>
      <c r="R236" s="11"/>
    </row>
    <row r="237" spans="1:21" ht="15.75" customHeight="1" x14ac:dyDescent="0.25">
      <c r="A237" s="5">
        <v>1901</v>
      </c>
      <c r="B237" s="6"/>
      <c r="C237" s="6">
        <v>10</v>
      </c>
      <c r="D237" s="6"/>
      <c r="E237" s="6"/>
      <c r="F237" s="6"/>
      <c r="G237" s="6"/>
      <c r="H237" s="6"/>
      <c r="I237" s="6"/>
      <c r="J237" s="6"/>
      <c r="K237" s="7"/>
      <c r="L237" s="14"/>
      <c r="M237" s="15"/>
      <c r="N237" s="16"/>
      <c r="O237" s="17">
        <f>IF(C237=0,"",C237/B236)</f>
        <v>0.41666666666666669</v>
      </c>
      <c r="P237" s="18">
        <v>10</v>
      </c>
      <c r="Q237" s="19">
        <f t="shared" ref="Q237:Q244" si="20">IF(P237=0,"",P237/P236)</f>
        <v>0.41666666666666669</v>
      </c>
      <c r="R237" s="19">
        <f t="shared" ref="R237:R244" si="21">IF(P237=0,"",100%-Q237)</f>
        <v>0.58333333333333326</v>
      </c>
    </row>
    <row r="238" spans="1:21" ht="15.75" customHeight="1" x14ac:dyDescent="0.25">
      <c r="A238" s="5">
        <v>1902</v>
      </c>
      <c r="B238" s="6"/>
      <c r="C238" s="6"/>
      <c r="D238" s="6">
        <v>9</v>
      </c>
      <c r="E238" s="6"/>
      <c r="F238" s="6"/>
      <c r="G238" s="6"/>
      <c r="H238" s="6"/>
      <c r="I238" s="6"/>
      <c r="J238" s="6"/>
      <c r="K238" s="7"/>
      <c r="L238" s="14"/>
      <c r="M238" s="15"/>
      <c r="N238" s="16"/>
      <c r="O238" s="17">
        <f>IF(D238=0,"",D238/C237)</f>
        <v>0.9</v>
      </c>
      <c r="P238" s="18">
        <v>9</v>
      </c>
      <c r="Q238" s="19">
        <f t="shared" si="20"/>
        <v>0.9</v>
      </c>
      <c r="R238" s="19">
        <f t="shared" si="21"/>
        <v>9.9999999999999978E-2</v>
      </c>
      <c r="S238" s="20">
        <f>P238/P236</f>
        <v>0.375</v>
      </c>
    </row>
    <row r="239" spans="1:21" ht="15.75" customHeight="1" x14ac:dyDescent="0.25">
      <c r="A239" s="5">
        <v>2001</v>
      </c>
      <c r="B239" s="6"/>
      <c r="C239" s="6"/>
      <c r="D239" s="6"/>
      <c r="E239" s="6">
        <v>9</v>
      </c>
      <c r="F239" s="6"/>
      <c r="G239" s="6"/>
      <c r="H239" s="6"/>
      <c r="I239" s="6"/>
      <c r="J239" s="6"/>
      <c r="K239" s="7"/>
      <c r="L239" s="14"/>
      <c r="M239" s="15"/>
      <c r="N239" s="16"/>
      <c r="O239" s="17">
        <f>IF(E239=0,"",E239/D238)</f>
        <v>1</v>
      </c>
      <c r="P239" s="18">
        <v>9</v>
      </c>
      <c r="Q239" s="19">
        <f t="shared" si="20"/>
        <v>1</v>
      </c>
      <c r="R239" s="19">
        <f t="shared" si="21"/>
        <v>0</v>
      </c>
    </row>
    <row r="240" spans="1:21" ht="15.75" customHeight="1" x14ac:dyDescent="0.25">
      <c r="A240" s="5">
        <v>2002</v>
      </c>
      <c r="B240" s="6"/>
      <c r="C240" s="6"/>
      <c r="D240" s="6"/>
      <c r="E240" s="6"/>
      <c r="F240" s="6">
        <v>9</v>
      </c>
      <c r="G240" s="6"/>
      <c r="H240" s="6"/>
      <c r="I240" s="6"/>
      <c r="J240" s="6"/>
      <c r="K240" s="7"/>
      <c r="L240" s="14"/>
      <c r="M240" s="15"/>
      <c r="N240" s="16"/>
      <c r="O240" s="17">
        <f>IF(F240=0,"",F240/E239)</f>
        <v>1</v>
      </c>
      <c r="P240" s="18">
        <v>9</v>
      </c>
      <c r="Q240" s="19">
        <f t="shared" si="20"/>
        <v>1</v>
      </c>
      <c r="R240" s="19">
        <f t="shared" si="21"/>
        <v>0</v>
      </c>
    </row>
    <row r="241" spans="1:19" ht="15.75" customHeight="1" x14ac:dyDescent="0.25">
      <c r="A241" s="5">
        <v>2101</v>
      </c>
      <c r="B241" s="6"/>
      <c r="C241" s="6"/>
      <c r="D241" s="6"/>
      <c r="E241" s="6"/>
      <c r="F241" s="6"/>
      <c r="G241" s="6">
        <v>6</v>
      </c>
      <c r="H241" s="6"/>
      <c r="I241" s="6"/>
      <c r="J241" s="6"/>
      <c r="K241" s="7"/>
      <c r="L241" s="14"/>
      <c r="M241" s="15"/>
      <c r="N241" s="16"/>
      <c r="O241" s="17">
        <f>IF(G241=0,"",G241/F240)</f>
        <v>0.66666666666666663</v>
      </c>
      <c r="P241" s="18">
        <v>9</v>
      </c>
      <c r="Q241" s="19">
        <f t="shared" si="20"/>
        <v>1</v>
      </c>
      <c r="R241" s="19">
        <f t="shared" si="21"/>
        <v>0</v>
      </c>
    </row>
    <row r="242" spans="1:19" ht="15.75" customHeight="1" x14ac:dyDescent="0.25">
      <c r="A242" s="5">
        <v>2102</v>
      </c>
      <c r="B242" s="6"/>
      <c r="C242" s="6"/>
      <c r="D242" s="6"/>
      <c r="E242" s="6"/>
      <c r="F242" s="6"/>
      <c r="G242" s="6"/>
      <c r="H242" s="6">
        <v>6</v>
      </c>
      <c r="I242" s="6"/>
      <c r="J242" s="6"/>
      <c r="K242" s="7"/>
      <c r="L242" s="14"/>
      <c r="M242" s="15"/>
      <c r="N242" s="16"/>
      <c r="O242" s="17">
        <f>IF(H242=0,"",H242/G241)</f>
        <v>1</v>
      </c>
      <c r="P242" s="18">
        <v>9</v>
      </c>
      <c r="Q242" s="19">
        <f t="shared" si="20"/>
        <v>1</v>
      </c>
      <c r="R242" s="19">
        <f t="shared" si="21"/>
        <v>0</v>
      </c>
    </row>
    <row r="243" spans="1:19" ht="15.75" customHeight="1" x14ac:dyDescent="0.25">
      <c r="A243" s="5">
        <v>2201</v>
      </c>
      <c r="B243" s="6"/>
      <c r="C243" s="6"/>
      <c r="D243" s="6"/>
      <c r="E243" s="6"/>
      <c r="F243" s="6"/>
      <c r="G243" s="6"/>
      <c r="H243" s="6"/>
      <c r="I243" s="6">
        <v>6</v>
      </c>
      <c r="J243" s="6"/>
      <c r="K243" s="7"/>
      <c r="L243" s="14"/>
      <c r="M243" s="15"/>
      <c r="N243" s="16"/>
      <c r="O243" s="17">
        <f>IF(I243=0,"",I243/H242)</f>
        <v>1</v>
      </c>
      <c r="P243" s="18">
        <v>8</v>
      </c>
      <c r="Q243" s="19">
        <f t="shared" si="20"/>
        <v>0.88888888888888884</v>
      </c>
      <c r="R243" s="19">
        <f t="shared" si="21"/>
        <v>0.11111111111111116</v>
      </c>
    </row>
    <row r="244" spans="1:19" ht="15.75" customHeight="1" x14ac:dyDescent="0.25">
      <c r="A244" s="5">
        <v>2202</v>
      </c>
      <c r="B244" s="6"/>
      <c r="C244" s="6"/>
      <c r="D244" s="6"/>
      <c r="E244" s="6"/>
      <c r="F244" s="6"/>
      <c r="G244" s="6"/>
      <c r="H244" s="6"/>
      <c r="I244" s="6"/>
      <c r="J244" s="6">
        <v>3</v>
      </c>
      <c r="K244" s="51">
        <v>3</v>
      </c>
      <c r="L244" s="14"/>
      <c r="M244" s="15"/>
      <c r="N244" s="16"/>
      <c r="O244" s="17">
        <f>IF(J244=0,"",J244/I243)</f>
        <v>0.5</v>
      </c>
      <c r="P244" s="18">
        <v>8</v>
      </c>
      <c r="Q244" s="19">
        <f t="shared" si="20"/>
        <v>1</v>
      </c>
      <c r="R244" s="19">
        <f t="shared" si="21"/>
        <v>0</v>
      </c>
    </row>
    <row r="245" spans="1:19" ht="15.75" customHeight="1" x14ac:dyDescent="0.25">
      <c r="A245" s="5">
        <v>2301</v>
      </c>
      <c r="B245" s="6"/>
      <c r="C245" s="6"/>
      <c r="D245" s="6"/>
      <c r="E245" s="6"/>
      <c r="F245" s="6"/>
      <c r="G245" s="6"/>
      <c r="H245" s="6"/>
      <c r="I245" s="6"/>
      <c r="J245" s="6">
        <v>4</v>
      </c>
      <c r="K245" s="7">
        <v>3</v>
      </c>
      <c r="L245" s="14"/>
      <c r="M245" s="15"/>
      <c r="N245" s="16"/>
      <c r="O245" s="17"/>
      <c r="P245" s="18">
        <v>5</v>
      </c>
      <c r="Q245" s="19"/>
      <c r="R245" s="19"/>
    </row>
    <row r="246" spans="1:19" ht="15.75" customHeight="1" x14ac:dyDescent="0.25">
      <c r="A246" s="5">
        <v>2302</v>
      </c>
      <c r="B246" s="6"/>
      <c r="C246" s="6"/>
      <c r="D246" s="6"/>
      <c r="E246" s="6"/>
      <c r="F246" s="6"/>
      <c r="G246" s="6"/>
      <c r="H246" s="6"/>
      <c r="I246" s="6"/>
      <c r="J246" s="6">
        <v>2</v>
      </c>
      <c r="K246" s="7">
        <v>1</v>
      </c>
      <c r="L246" s="14"/>
      <c r="M246" s="15"/>
      <c r="N246" s="21"/>
      <c r="O246" s="22"/>
      <c r="P246" s="23">
        <v>2</v>
      </c>
      <c r="Q246" s="24"/>
      <c r="R246" s="22"/>
    </row>
    <row r="247" spans="1:19" ht="15.75" customHeight="1" x14ac:dyDescent="0.25">
      <c r="A247" s="5">
        <v>2401</v>
      </c>
      <c r="B247" s="6"/>
      <c r="C247" s="6"/>
      <c r="D247" s="6"/>
      <c r="E247" s="6"/>
      <c r="F247" s="6"/>
      <c r="G247" s="6"/>
      <c r="H247" s="6"/>
      <c r="I247" s="6"/>
      <c r="J247" s="6"/>
      <c r="K247" s="7"/>
      <c r="L247" s="14"/>
      <c r="M247" s="15"/>
      <c r="N247" s="21"/>
      <c r="O247" s="25"/>
      <c r="P247" s="23"/>
      <c r="Q247" s="26"/>
      <c r="R247" s="25"/>
    </row>
    <row r="248" spans="1:19" ht="15.75" customHeight="1" x14ac:dyDescent="0.25">
      <c r="A248" s="5">
        <v>2402</v>
      </c>
      <c r="B248" s="6"/>
      <c r="C248" s="6"/>
      <c r="D248" s="6"/>
      <c r="E248" s="6"/>
      <c r="F248" s="6"/>
      <c r="G248" s="6"/>
      <c r="H248" s="6"/>
      <c r="I248" s="6"/>
      <c r="J248" s="6"/>
      <c r="K248" s="7"/>
      <c r="L248" s="14"/>
      <c r="M248" s="15"/>
      <c r="N248" s="21"/>
      <c r="O248" s="15"/>
      <c r="P248" s="21"/>
      <c r="Q248" s="27"/>
      <c r="R248" s="25"/>
    </row>
    <row r="249" spans="1:19" ht="15.75" customHeight="1" x14ac:dyDescent="0.25">
      <c r="A249" s="5">
        <v>2501</v>
      </c>
      <c r="B249" s="6"/>
      <c r="C249" s="6"/>
      <c r="D249" s="6"/>
      <c r="E249" s="6"/>
      <c r="F249" s="6"/>
      <c r="G249" s="6"/>
      <c r="H249" s="6"/>
      <c r="I249" s="6"/>
      <c r="J249" s="6"/>
      <c r="K249" s="7"/>
      <c r="L249" s="14"/>
      <c r="M249" s="15"/>
      <c r="N249" s="21"/>
      <c r="O249" s="28" t="s">
        <v>21</v>
      </c>
      <c r="P249" s="29">
        <v>2</v>
      </c>
      <c r="Q249" s="30">
        <f>IF(SUM(K238:K246)=0,"",SUM(K238:K246))</f>
        <v>7</v>
      </c>
      <c r="R249" s="31" t="s">
        <v>4</v>
      </c>
    </row>
    <row r="250" spans="1:19" ht="15.75" customHeight="1" x14ac:dyDescent="0.25">
      <c r="A250" s="5">
        <v>2502</v>
      </c>
      <c r="B250" s="6"/>
      <c r="C250" s="6"/>
      <c r="D250" s="6"/>
      <c r="E250" s="6"/>
      <c r="F250" s="6"/>
      <c r="G250" s="6"/>
      <c r="H250" s="6"/>
      <c r="I250" s="6"/>
      <c r="J250" s="6"/>
      <c r="K250" s="7"/>
      <c r="L250" s="14"/>
      <c r="M250" s="15"/>
      <c r="N250" s="21"/>
      <c r="O250" s="32" t="s">
        <v>22</v>
      </c>
      <c r="P250" s="33">
        <f>IF(P249/B236=0,"",P249/B236)</f>
        <v>8.3333333333333329E-2</v>
      </c>
      <c r="Q250" s="34">
        <f>IF(P249/Q249=0,"",P249/Q249)</f>
        <v>0.2857142857142857</v>
      </c>
      <c r="R250" s="35" t="s">
        <v>23</v>
      </c>
    </row>
    <row r="251" spans="1:19" ht="15.75" customHeight="1" x14ac:dyDescent="0.25">
      <c r="A251" s="5">
        <v>2601</v>
      </c>
      <c r="B251" s="6"/>
      <c r="C251" s="6"/>
      <c r="D251" s="6"/>
      <c r="E251" s="6"/>
      <c r="F251" s="6"/>
      <c r="G251" s="6"/>
      <c r="H251" s="6"/>
      <c r="I251" s="6"/>
      <c r="J251" s="6"/>
      <c r="K251" s="7"/>
      <c r="L251" s="36"/>
      <c r="M251" s="37"/>
      <c r="N251" s="38"/>
      <c r="O251" s="39"/>
      <c r="P251" s="40"/>
      <c r="Q251" s="40"/>
      <c r="R251" s="41"/>
    </row>
    <row r="252" spans="1:19" ht="18" customHeight="1" x14ac:dyDescent="0.25">
      <c r="A252" s="42"/>
      <c r="B252" s="4"/>
      <c r="C252" s="4"/>
      <c r="D252" s="101" t="s">
        <v>24</v>
      </c>
      <c r="E252" s="95"/>
      <c r="F252" s="95"/>
      <c r="G252" s="95"/>
      <c r="H252" s="95"/>
      <c r="I252" s="95"/>
      <c r="J252" s="102"/>
      <c r="K252" s="43">
        <f>SUM(K239:K248)</f>
        <v>7</v>
      </c>
      <c r="L252" s="44">
        <f>IF(K244=0,"",K244/B236)</f>
        <v>0.125</v>
      </c>
      <c r="M252" s="44">
        <f>IF(K252=0,"",K252/B236)</f>
        <v>0.29166666666666669</v>
      </c>
      <c r="N252" s="45">
        <f>IF(K244=0,"0%",M252-L252)</f>
        <v>0.16666666666666669</v>
      </c>
      <c r="O252" s="3"/>
      <c r="P252" s="4"/>
      <c r="Q252" s="46"/>
      <c r="R252" s="3"/>
    </row>
    <row r="253" spans="1:19" ht="15.75" customHeight="1" x14ac:dyDescent="0.25"/>
    <row r="254" spans="1:19" ht="15.75" customHeight="1" x14ac:dyDescent="0.25"/>
    <row r="255" spans="1:19" ht="26.25" customHeight="1" x14ac:dyDescent="0.4">
      <c r="B255" s="1" t="s">
        <v>0</v>
      </c>
      <c r="C255" s="1"/>
      <c r="D255" s="1"/>
      <c r="E255" s="1"/>
      <c r="F255" s="1"/>
      <c r="G255" s="1"/>
      <c r="H255" s="1"/>
      <c r="I255" s="1"/>
      <c r="K255" s="2"/>
      <c r="L255" s="2" t="s">
        <v>35</v>
      </c>
      <c r="M255" s="3"/>
      <c r="N255" s="3"/>
      <c r="O255" s="4"/>
      <c r="P255" s="3"/>
      <c r="Q255" s="4"/>
      <c r="R255" s="4"/>
      <c r="S255" s="4"/>
    </row>
    <row r="256" spans="1:19" ht="20.25" customHeight="1" x14ac:dyDescent="0.25">
      <c r="A256" s="93" t="s">
        <v>2</v>
      </c>
      <c r="B256" s="94" t="s">
        <v>3</v>
      </c>
      <c r="C256" s="95"/>
      <c r="D256" s="95"/>
      <c r="E256" s="95"/>
      <c r="F256" s="95"/>
      <c r="G256" s="95"/>
      <c r="H256" s="95"/>
      <c r="I256" s="95"/>
      <c r="J256" s="95"/>
      <c r="K256" s="96" t="s">
        <v>4</v>
      </c>
      <c r="L256" s="92" t="s">
        <v>5</v>
      </c>
      <c r="M256" s="92" t="s">
        <v>6</v>
      </c>
      <c r="N256" s="98" t="s">
        <v>7</v>
      </c>
      <c r="O256" s="92" t="s">
        <v>8</v>
      </c>
      <c r="P256" s="90" t="s">
        <v>9</v>
      </c>
      <c r="Q256" s="90" t="s">
        <v>10</v>
      </c>
      <c r="R256" s="92" t="s">
        <v>11</v>
      </c>
    </row>
    <row r="257" spans="1:19" ht="15.75" customHeight="1" x14ac:dyDescent="0.25">
      <c r="A257" s="91"/>
      <c r="B257" s="5" t="s">
        <v>12</v>
      </c>
      <c r="C257" s="5" t="s">
        <v>13</v>
      </c>
      <c r="D257" s="5" t="s">
        <v>14</v>
      </c>
      <c r="E257" s="5" t="s">
        <v>15</v>
      </c>
      <c r="F257" s="5" t="s">
        <v>16</v>
      </c>
      <c r="G257" s="5" t="s">
        <v>17</v>
      </c>
      <c r="H257" s="5" t="s">
        <v>18</v>
      </c>
      <c r="I257" s="5" t="s">
        <v>19</v>
      </c>
      <c r="J257" s="5" t="s">
        <v>20</v>
      </c>
      <c r="K257" s="97"/>
      <c r="L257" s="91"/>
      <c r="M257" s="91"/>
      <c r="N257" s="91"/>
      <c r="O257" s="91"/>
      <c r="P257" s="91"/>
      <c r="Q257" s="91"/>
      <c r="R257" s="91"/>
    </row>
    <row r="258" spans="1:19" ht="15.75" customHeight="1" x14ac:dyDescent="0.25">
      <c r="A258" s="5">
        <v>1901</v>
      </c>
      <c r="B258" s="6">
        <v>6</v>
      </c>
      <c r="C258" s="6"/>
      <c r="D258" s="6"/>
      <c r="E258" s="6"/>
      <c r="F258" s="6"/>
      <c r="G258" s="6"/>
      <c r="H258" s="6"/>
      <c r="I258" s="6"/>
      <c r="J258" s="6"/>
      <c r="K258" s="7"/>
      <c r="L258" s="8"/>
      <c r="M258" s="9"/>
      <c r="N258" s="10"/>
      <c r="O258" s="11"/>
      <c r="P258" s="12">
        <v>6</v>
      </c>
      <c r="Q258" s="13"/>
      <c r="R258" s="11"/>
    </row>
    <row r="259" spans="1:19" ht="15.75" customHeight="1" x14ac:dyDescent="0.25">
      <c r="A259" s="5">
        <v>1902</v>
      </c>
      <c r="B259" s="6"/>
      <c r="C259" s="6">
        <v>3</v>
      </c>
      <c r="D259" s="6"/>
      <c r="E259" s="6"/>
      <c r="F259" s="6"/>
      <c r="G259" s="6"/>
      <c r="H259" s="6"/>
      <c r="I259" s="6"/>
      <c r="J259" s="6"/>
      <c r="K259" s="7"/>
      <c r="L259" s="14"/>
      <c r="M259" s="15"/>
      <c r="N259" s="16"/>
      <c r="O259" s="17">
        <f>IF(C259=0,"",C259/B258)</f>
        <v>0.5</v>
      </c>
      <c r="P259" s="18">
        <v>3</v>
      </c>
      <c r="Q259" s="19">
        <f t="shared" ref="Q259:Q266" si="22">IF(P259=0,"",P259/P258)</f>
        <v>0.5</v>
      </c>
      <c r="R259" s="19">
        <f t="shared" ref="R259:R266" si="23">IF(P259=0,"",100%-Q259)</f>
        <v>0.5</v>
      </c>
    </row>
    <row r="260" spans="1:19" ht="15.75" customHeight="1" x14ac:dyDescent="0.25">
      <c r="A260" s="5">
        <v>2001</v>
      </c>
      <c r="B260" s="6"/>
      <c r="C260" s="6"/>
      <c r="D260" s="6">
        <v>1</v>
      </c>
      <c r="E260" s="6"/>
      <c r="F260" s="6"/>
      <c r="G260" s="6"/>
      <c r="H260" s="6"/>
      <c r="I260" s="6"/>
      <c r="J260" s="6"/>
      <c r="K260" s="7"/>
      <c r="L260" s="14"/>
      <c r="M260" s="15"/>
      <c r="N260" s="16"/>
      <c r="O260" s="17">
        <f>IF(D260=0,"",D260/C259)</f>
        <v>0.33333333333333331</v>
      </c>
      <c r="P260" s="18">
        <v>2</v>
      </c>
      <c r="Q260" s="19">
        <f t="shared" si="22"/>
        <v>0.66666666666666663</v>
      </c>
      <c r="R260" s="19">
        <f t="shared" si="23"/>
        <v>0.33333333333333337</v>
      </c>
      <c r="S260" s="20">
        <f>P260/P258</f>
        <v>0.33333333333333331</v>
      </c>
    </row>
    <row r="261" spans="1:19" ht="15.75" customHeight="1" x14ac:dyDescent="0.25">
      <c r="A261" s="5">
        <v>2002</v>
      </c>
      <c r="B261" s="6"/>
      <c r="C261" s="6"/>
      <c r="D261" s="6"/>
      <c r="E261" s="6">
        <v>1</v>
      </c>
      <c r="F261" s="6"/>
      <c r="G261" s="6"/>
      <c r="H261" s="6"/>
      <c r="I261" s="6"/>
      <c r="J261" s="6"/>
      <c r="K261" s="7"/>
      <c r="L261" s="14"/>
      <c r="M261" s="15"/>
      <c r="N261" s="16"/>
      <c r="O261" s="17">
        <f>IF(E261=0,"",E261/D260)</f>
        <v>1</v>
      </c>
      <c r="P261" s="18">
        <v>2</v>
      </c>
      <c r="Q261" s="19">
        <f t="shared" si="22"/>
        <v>1</v>
      </c>
      <c r="R261" s="19">
        <f t="shared" si="23"/>
        <v>0</v>
      </c>
    </row>
    <row r="262" spans="1:19" ht="15.75" customHeight="1" x14ac:dyDescent="0.25">
      <c r="A262" s="5">
        <v>2101</v>
      </c>
      <c r="B262" s="6"/>
      <c r="C262" s="6"/>
      <c r="D262" s="6"/>
      <c r="E262" s="6"/>
      <c r="F262" s="6">
        <v>1</v>
      </c>
      <c r="G262" s="6"/>
      <c r="H262" s="6"/>
      <c r="I262" s="6"/>
      <c r="J262" s="6"/>
      <c r="K262" s="7"/>
      <c r="L262" s="14"/>
      <c r="M262" s="15"/>
      <c r="N262" s="16"/>
      <c r="O262" s="17">
        <f>IF(F262=0,"",F262/E261)</f>
        <v>1</v>
      </c>
      <c r="P262" s="18">
        <v>1</v>
      </c>
      <c r="Q262" s="19">
        <f t="shared" si="22"/>
        <v>0.5</v>
      </c>
      <c r="R262" s="19">
        <f t="shared" si="23"/>
        <v>0.5</v>
      </c>
    </row>
    <row r="263" spans="1:19" ht="15.75" customHeight="1" x14ac:dyDescent="0.25">
      <c r="A263" s="5">
        <v>2102</v>
      </c>
      <c r="B263" s="6"/>
      <c r="C263" s="6"/>
      <c r="D263" s="6"/>
      <c r="E263" s="6"/>
      <c r="F263" s="6"/>
      <c r="G263" s="6">
        <v>1</v>
      </c>
      <c r="H263" s="6"/>
      <c r="I263" s="6"/>
      <c r="J263" s="6"/>
      <c r="K263" s="7"/>
      <c r="L263" s="14"/>
      <c r="M263" s="15"/>
      <c r="N263" s="16"/>
      <c r="O263" s="17">
        <f>IF(G263=0,"",G263/F262)</f>
        <v>1</v>
      </c>
      <c r="P263" s="18">
        <v>1</v>
      </c>
      <c r="Q263" s="19">
        <f t="shared" si="22"/>
        <v>1</v>
      </c>
      <c r="R263" s="19">
        <f t="shared" si="23"/>
        <v>0</v>
      </c>
    </row>
    <row r="264" spans="1:19" ht="15.75" customHeight="1" x14ac:dyDescent="0.25">
      <c r="A264" s="5">
        <v>2201</v>
      </c>
      <c r="B264" s="6"/>
      <c r="C264" s="6"/>
      <c r="D264" s="6"/>
      <c r="E264" s="6"/>
      <c r="F264" s="6"/>
      <c r="G264" s="6"/>
      <c r="H264" s="6">
        <v>1</v>
      </c>
      <c r="I264" s="6"/>
      <c r="J264" s="6"/>
      <c r="K264" s="7"/>
      <c r="L264" s="14"/>
      <c r="M264" s="15"/>
      <c r="N264" s="16"/>
      <c r="O264" s="17">
        <f>IF(H264=0,"",H264/G263)</f>
        <v>1</v>
      </c>
      <c r="P264" s="18">
        <v>1</v>
      </c>
      <c r="Q264" s="19">
        <f t="shared" si="22"/>
        <v>1</v>
      </c>
      <c r="R264" s="19">
        <f t="shared" si="23"/>
        <v>0</v>
      </c>
    </row>
    <row r="265" spans="1:19" ht="15.75" customHeight="1" x14ac:dyDescent="0.25">
      <c r="A265" s="5">
        <v>2002</v>
      </c>
      <c r="B265" s="6"/>
      <c r="C265" s="6"/>
      <c r="D265" s="6"/>
      <c r="E265" s="6"/>
      <c r="F265" s="6"/>
      <c r="G265" s="6"/>
      <c r="H265" s="6"/>
      <c r="I265" s="6">
        <v>0</v>
      </c>
      <c r="J265" s="6"/>
      <c r="K265" s="7"/>
      <c r="L265" s="14"/>
      <c r="M265" s="15"/>
      <c r="N265" s="16"/>
      <c r="O265" s="17" t="str">
        <f>IF(I265=0,"",I265/H264)</f>
        <v/>
      </c>
      <c r="P265" s="18"/>
      <c r="Q265" s="19" t="str">
        <f t="shared" si="22"/>
        <v/>
      </c>
      <c r="R265" s="19" t="str">
        <f t="shared" si="23"/>
        <v/>
      </c>
    </row>
    <row r="266" spans="1:19" ht="15.75" customHeight="1" x14ac:dyDescent="0.25">
      <c r="A266" s="5">
        <v>2301</v>
      </c>
      <c r="B266" s="6"/>
      <c r="C266" s="6"/>
      <c r="D266" s="6"/>
      <c r="E266" s="6"/>
      <c r="F266" s="6"/>
      <c r="G266" s="6"/>
      <c r="H266" s="6"/>
      <c r="I266" s="6"/>
      <c r="J266" s="6">
        <v>0</v>
      </c>
      <c r="K266" s="7"/>
      <c r="L266" s="14"/>
      <c r="M266" s="15"/>
      <c r="N266" s="16"/>
      <c r="O266" s="17" t="str">
        <f>IF(J266=0,"",J266/I265)</f>
        <v/>
      </c>
      <c r="P266" s="18"/>
      <c r="Q266" s="19" t="str">
        <f t="shared" si="22"/>
        <v/>
      </c>
      <c r="R266" s="19" t="str">
        <f t="shared" si="23"/>
        <v/>
      </c>
    </row>
    <row r="267" spans="1:19" ht="15.75" customHeight="1" x14ac:dyDescent="0.25">
      <c r="A267" s="5">
        <v>2302</v>
      </c>
      <c r="B267" s="6"/>
      <c r="C267" s="6"/>
      <c r="D267" s="6"/>
      <c r="E267" s="6"/>
      <c r="F267" s="6"/>
      <c r="G267" s="6"/>
      <c r="H267" s="6"/>
      <c r="I267" s="6"/>
      <c r="J267" s="6"/>
      <c r="K267" s="7"/>
      <c r="L267" s="14"/>
      <c r="M267" s="15"/>
      <c r="N267" s="21"/>
      <c r="O267" s="22"/>
      <c r="P267" s="23"/>
      <c r="Q267" s="24"/>
      <c r="R267" s="22"/>
    </row>
    <row r="268" spans="1:19" ht="15.75" customHeight="1" x14ac:dyDescent="0.25">
      <c r="A268" s="5">
        <v>2401</v>
      </c>
      <c r="B268" s="6"/>
      <c r="C268" s="6"/>
      <c r="D268" s="6"/>
      <c r="E268" s="6"/>
      <c r="F268" s="6"/>
      <c r="G268" s="6"/>
      <c r="H268" s="6"/>
      <c r="I268" s="6"/>
      <c r="J268" s="6"/>
      <c r="K268" s="7"/>
      <c r="L268" s="14"/>
      <c r="M268" s="15"/>
      <c r="N268" s="21"/>
      <c r="O268" s="25"/>
      <c r="P268" s="23"/>
      <c r="Q268" s="26"/>
      <c r="R268" s="25"/>
    </row>
    <row r="269" spans="1:19" ht="15.75" customHeight="1" x14ac:dyDescent="0.25">
      <c r="A269" s="5">
        <v>2402</v>
      </c>
      <c r="B269" s="6"/>
      <c r="C269" s="6"/>
      <c r="D269" s="6"/>
      <c r="E269" s="6"/>
      <c r="F269" s="6"/>
      <c r="G269" s="6"/>
      <c r="H269" s="6"/>
      <c r="I269" s="6"/>
      <c r="J269" s="6"/>
      <c r="K269" s="7"/>
      <c r="L269" s="14"/>
      <c r="M269" s="15"/>
      <c r="N269" s="21"/>
      <c r="O269" s="25"/>
      <c r="P269" s="23"/>
      <c r="Q269" s="26"/>
      <c r="R269" s="25"/>
    </row>
    <row r="270" spans="1:19" ht="15.75" customHeight="1" x14ac:dyDescent="0.25">
      <c r="A270" s="5">
        <v>2501</v>
      </c>
      <c r="B270" s="6"/>
      <c r="C270" s="6"/>
      <c r="D270" s="6"/>
      <c r="E270" s="6"/>
      <c r="F270" s="6"/>
      <c r="G270" s="6"/>
      <c r="H270" s="6"/>
      <c r="I270" s="6"/>
      <c r="J270" s="6"/>
      <c r="K270" s="7"/>
      <c r="L270" s="14"/>
      <c r="M270" s="15"/>
      <c r="N270" s="21"/>
      <c r="O270" s="15"/>
      <c r="P270" s="21"/>
      <c r="Q270" s="27"/>
      <c r="R270" s="25"/>
    </row>
    <row r="271" spans="1:19" ht="15.75" customHeight="1" x14ac:dyDescent="0.25">
      <c r="A271" s="5">
        <v>2502</v>
      </c>
      <c r="B271" s="6"/>
      <c r="C271" s="6"/>
      <c r="D271" s="6"/>
      <c r="E271" s="6"/>
      <c r="F271" s="6"/>
      <c r="G271" s="6"/>
      <c r="H271" s="6"/>
      <c r="I271" s="6"/>
      <c r="J271" s="6"/>
      <c r="K271" s="7"/>
      <c r="L271" s="14"/>
      <c r="M271" s="15"/>
      <c r="N271" s="21"/>
      <c r="O271" s="28" t="s">
        <v>21</v>
      </c>
      <c r="P271" s="29"/>
      <c r="Q271" s="30" t="str">
        <f>IF(SUM(K260:K267)=0,"",SUM(K260:K267))</f>
        <v/>
      </c>
      <c r="R271" s="31" t="s">
        <v>4</v>
      </c>
    </row>
    <row r="272" spans="1:19" ht="15.75" customHeight="1" x14ac:dyDescent="0.25">
      <c r="A272" s="5">
        <v>2601</v>
      </c>
      <c r="B272" s="6"/>
      <c r="C272" s="6"/>
      <c r="D272" s="6"/>
      <c r="E272" s="6"/>
      <c r="F272" s="6"/>
      <c r="G272" s="6"/>
      <c r="H272" s="6"/>
      <c r="I272" s="6"/>
      <c r="J272" s="6"/>
      <c r="K272" s="7"/>
      <c r="L272" s="14"/>
      <c r="M272" s="15"/>
      <c r="N272" s="21"/>
      <c r="O272" s="32" t="s">
        <v>22</v>
      </c>
      <c r="P272" s="33" t="str">
        <f>IF(P271/B258=0,"",P271/B258)</f>
        <v/>
      </c>
      <c r="Q272" s="34" t="e">
        <f>IF(P271/Q271=0,"",P271/Q271)</f>
        <v>#VALUE!</v>
      </c>
      <c r="R272" s="35" t="s">
        <v>23</v>
      </c>
    </row>
    <row r="273" spans="1:19" ht="15.75" customHeight="1" x14ac:dyDescent="0.25">
      <c r="A273" s="5">
        <v>2602</v>
      </c>
      <c r="B273" s="6"/>
      <c r="C273" s="6"/>
      <c r="D273" s="6"/>
      <c r="E273" s="6"/>
      <c r="F273" s="6"/>
      <c r="G273" s="6"/>
      <c r="H273" s="6"/>
      <c r="I273" s="6"/>
      <c r="J273" s="6"/>
      <c r="K273" s="7"/>
      <c r="L273" s="36"/>
      <c r="M273" s="37"/>
      <c r="N273" s="38"/>
      <c r="O273" s="39"/>
      <c r="P273" s="40"/>
      <c r="Q273" s="40"/>
      <c r="R273" s="41"/>
    </row>
    <row r="274" spans="1:19" ht="18" customHeight="1" x14ac:dyDescent="0.25">
      <c r="A274" s="42"/>
      <c r="B274" s="4"/>
      <c r="C274" s="4"/>
      <c r="D274" s="101" t="s">
        <v>24</v>
      </c>
      <c r="E274" s="95"/>
      <c r="F274" s="95"/>
      <c r="G274" s="95"/>
      <c r="H274" s="95"/>
      <c r="I274" s="95"/>
      <c r="J274" s="102"/>
      <c r="K274" s="43">
        <f>SUM(K261:K270)</f>
        <v>0</v>
      </c>
      <c r="L274" s="44" t="str">
        <f>IF(K266=0,"",K266/B258)</f>
        <v/>
      </c>
      <c r="M274" s="44" t="str">
        <f>IF(K274=0,"",K274/B258)</f>
        <v/>
      </c>
      <c r="N274" s="45" t="str">
        <f>IF(K266=0,"0%",M274-L274)</f>
        <v>0%</v>
      </c>
      <c r="O274" s="3"/>
      <c r="P274" s="4"/>
      <c r="Q274" s="46"/>
      <c r="R274" s="3"/>
    </row>
    <row r="275" spans="1:19" ht="15.75" customHeight="1" x14ac:dyDescent="0.25"/>
    <row r="276" spans="1:19" ht="15.75" customHeight="1" x14ac:dyDescent="0.25"/>
    <row r="277" spans="1:19" ht="26.25" customHeight="1" x14ac:dyDescent="0.4">
      <c r="B277" s="1" t="s">
        <v>0</v>
      </c>
      <c r="C277" s="1"/>
      <c r="D277" s="1"/>
      <c r="E277" s="1"/>
      <c r="F277" s="1"/>
      <c r="G277" s="1"/>
      <c r="H277" s="1"/>
      <c r="I277" s="1"/>
      <c r="K277" s="2"/>
      <c r="L277" s="2" t="s">
        <v>36</v>
      </c>
      <c r="M277" s="3"/>
      <c r="N277" s="3"/>
      <c r="O277" s="4"/>
      <c r="P277" s="3"/>
      <c r="Q277" s="4"/>
      <c r="R277" s="4"/>
      <c r="S277" s="4"/>
    </row>
    <row r="278" spans="1:19" ht="20.25" customHeight="1" x14ac:dyDescent="0.25">
      <c r="A278" s="93" t="s">
        <v>2</v>
      </c>
      <c r="B278" s="94" t="s">
        <v>3</v>
      </c>
      <c r="C278" s="95"/>
      <c r="D278" s="95"/>
      <c r="E278" s="95"/>
      <c r="F278" s="95"/>
      <c r="G278" s="95"/>
      <c r="H278" s="95"/>
      <c r="I278" s="95"/>
      <c r="J278" s="95"/>
      <c r="K278" s="96" t="s">
        <v>4</v>
      </c>
      <c r="L278" s="92" t="s">
        <v>5</v>
      </c>
      <c r="M278" s="92" t="s">
        <v>6</v>
      </c>
      <c r="N278" s="98" t="s">
        <v>7</v>
      </c>
      <c r="O278" s="92" t="s">
        <v>8</v>
      </c>
      <c r="P278" s="90" t="s">
        <v>9</v>
      </c>
      <c r="Q278" s="90" t="s">
        <v>10</v>
      </c>
      <c r="R278" s="92" t="s">
        <v>11</v>
      </c>
    </row>
    <row r="279" spans="1:19" ht="15.75" customHeight="1" x14ac:dyDescent="0.25">
      <c r="A279" s="91"/>
      <c r="B279" s="5" t="s">
        <v>12</v>
      </c>
      <c r="C279" s="5" t="s">
        <v>13</v>
      </c>
      <c r="D279" s="5" t="s">
        <v>14</v>
      </c>
      <c r="E279" s="5" t="s">
        <v>15</v>
      </c>
      <c r="F279" s="5" t="s">
        <v>16</v>
      </c>
      <c r="G279" s="5" t="s">
        <v>17</v>
      </c>
      <c r="H279" s="5" t="s">
        <v>18</v>
      </c>
      <c r="I279" s="5" t="s">
        <v>19</v>
      </c>
      <c r="J279" s="5" t="s">
        <v>20</v>
      </c>
      <c r="K279" s="97"/>
      <c r="L279" s="91"/>
      <c r="M279" s="91"/>
      <c r="N279" s="91"/>
      <c r="O279" s="91"/>
      <c r="P279" s="91"/>
      <c r="Q279" s="91"/>
      <c r="R279" s="91"/>
    </row>
    <row r="280" spans="1:19" ht="15.75" customHeight="1" x14ac:dyDescent="0.25">
      <c r="A280" s="5">
        <v>1902</v>
      </c>
      <c r="B280" s="6">
        <v>25</v>
      </c>
      <c r="C280" s="6"/>
      <c r="D280" s="6"/>
      <c r="E280" s="6"/>
      <c r="F280" s="6"/>
      <c r="G280" s="6"/>
      <c r="H280" s="6"/>
      <c r="I280" s="6"/>
      <c r="J280" s="6"/>
      <c r="K280" s="7"/>
      <c r="L280" s="8"/>
      <c r="M280" s="9"/>
      <c r="N280" s="10"/>
      <c r="O280" s="11"/>
      <c r="P280" s="12">
        <f>B280</f>
        <v>25</v>
      </c>
      <c r="Q280" s="13"/>
      <c r="R280" s="11"/>
    </row>
    <row r="281" spans="1:19" ht="15.75" customHeight="1" x14ac:dyDescent="0.25">
      <c r="A281" s="5">
        <v>2001</v>
      </c>
      <c r="B281" s="6"/>
      <c r="C281" s="6">
        <v>20</v>
      </c>
      <c r="D281" s="6"/>
      <c r="E281" s="6"/>
      <c r="F281" s="6"/>
      <c r="G281" s="6"/>
      <c r="H281" s="6"/>
      <c r="I281" s="6"/>
      <c r="J281" s="6"/>
      <c r="K281" s="7"/>
      <c r="L281" s="14"/>
      <c r="M281" s="15"/>
      <c r="N281" s="16"/>
      <c r="O281" s="17">
        <f>IF(C281=0,"",C281/B280)</f>
        <v>0.8</v>
      </c>
      <c r="P281" s="18">
        <v>20</v>
      </c>
      <c r="Q281" s="19">
        <f t="shared" ref="Q281:Q288" si="24">IF(P281=0,"",P281/P280)</f>
        <v>0.8</v>
      </c>
      <c r="R281" s="19">
        <f t="shared" ref="R281:R288" si="25">IF(P281=0,"",100%-Q281)</f>
        <v>0.19999999999999996</v>
      </c>
    </row>
    <row r="282" spans="1:19" ht="15.75" customHeight="1" x14ac:dyDescent="0.25">
      <c r="A282" s="5">
        <v>2002</v>
      </c>
      <c r="B282" s="6"/>
      <c r="C282" s="6"/>
      <c r="D282" s="6">
        <v>15</v>
      </c>
      <c r="E282" s="6"/>
      <c r="F282" s="6"/>
      <c r="G282" s="6"/>
      <c r="H282" s="6"/>
      <c r="I282" s="6"/>
      <c r="J282" s="6"/>
      <c r="K282" s="7"/>
      <c r="L282" s="14"/>
      <c r="M282" s="15"/>
      <c r="N282" s="16"/>
      <c r="O282" s="17">
        <f>IF(D282=0,"",D282/C281)</f>
        <v>0.75</v>
      </c>
      <c r="P282" s="18">
        <v>16</v>
      </c>
      <c r="Q282" s="19">
        <f t="shared" si="24"/>
        <v>0.8</v>
      </c>
      <c r="R282" s="19">
        <f t="shared" si="25"/>
        <v>0.19999999999999996</v>
      </c>
      <c r="S282" s="20">
        <f>P282/P280</f>
        <v>0.64</v>
      </c>
    </row>
    <row r="283" spans="1:19" ht="15.75" customHeight="1" x14ac:dyDescent="0.25">
      <c r="A283" s="5">
        <v>2101</v>
      </c>
      <c r="B283" s="6"/>
      <c r="C283" s="6"/>
      <c r="D283" s="6"/>
      <c r="E283" s="6">
        <v>14</v>
      </c>
      <c r="F283" s="6"/>
      <c r="G283" s="6"/>
      <c r="H283" s="6"/>
      <c r="I283" s="6"/>
      <c r="J283" s="6"/>
      <c r="K283" s="7"/>
      <c r="L283" s="14"/>
      <c r="M283" s="15"/>
      <c r="N283" s="16"/>
      <c r="O283" s="17">
        <f>IF(E283=0,"",E283/D282)</f>
        <v>0.93333333333333335</v>
      </c>
      <c r="P283" s="18">
        <v>16</v>
      </c>
      <c r="Q283" s="19">
        <f t="shared" si="24"/>
        <v>1</v>
      </c>
      <c r="R283" s="19">
        <f t="shared" si="25"/>
        <v>0</v>
      </c>
    </row>
    <row r="284" spans="1:19" ht="15.75" customHeight="1" x14ac:dyDescent="0.25">
      <c r="A284" s="5">
        <v>2102</v>
      </c>
      <c r="B284" s="6"/>
      <c r="C284" s="6"/>
      <c r="D284" s="6"/>
      <c r="E284" s="6"/>
      <c r="F284" s="6">
        <v>14</v>
      </c>
      <c r="G284" s="6"/>
      <c r="H284" s="6"/>
      <c r="I284" s="6"/>
      <c r="J284" s="6"/>
      <c r="K284" s="7"/>
      <c r="L284" s="14"/>
      <c r="M284" s="15"/>
      <c r="N284" s="16"/>
      <c r="O284" s="17">
        <f>IF(F284=0,"",F284/E283)</f>
        <v>1</v>
      </c>
      <c r="P284" s="18">
        <v>15</v>
      </c>
      <c r="Q284" s="19">
        <f t="shared" si="24"/>
        <v>0.9375</v>
      </c>
      <c r="R284" s="19">
        <f t="shared" si="25"/>
        <v>6.25E-2</v>
      </c>
    </row>
    <row r="285" spans="1:19" ht="15.75" customHeight="1" x14ac:dyDescent="0.25">
      <c r="A285" s="5">
        <v>2201</v>
      </c>
      <c r="B285" s="6"/>
      <c r="C285" s="6"/>
      <c r="D285" s="6"/>
      <c r="E285" s="6"/>
      <c r="F285" s="6"/>
      <c r="G285" s="6">
        <v>13</v>
      </c>
      <c r="H285" s="6"/>
      <c r="I285" s="6"/>
      <c r="J285" s="6"/>
      <c r="K285" s="7"/>
      <c r="L285" s="14"/>
      <c r="M285" s="15"/>
      <c r="N285" s="16"/>
      <c r="O285" s="17">
        <f>IF(G285=0,"",G285/F284)</f>
        <v>0.9285714285714286</v>
      </c>
      <c r="P285" s="18">
        <v>14</v>
      </c>
      <c r="Q285" s="19">
        <f t="shared" si="24"/>
        <v>0.93333333333333335</v>
      </c>
      <c r="R285" s="19">
        <f t="shared" si="25"/>
        <v>6.6666666666666652E-2</v>
      </c>
    </row>
    <row r="286" spans="1:19" ht="15.75" customHeight="1" x14ac:dyDescent="0.25">
      <c r="A286" s="5">
        <v>2202</v>
      </c>
      <c r="B286" s="6"/>
      <c r="C286" s="6"/>
      <c r="D286" s="6"/>
      <c r="E286" s="6"/>
      <c r="F286" s="6"/>
      <c r="G286" s="6"/>
      <c r="H286" s="6">
        <v>12</v>
      </c>
      <c r="I286" s="6"/>
      <c r="J286" s="6"/>
      <c r="K286" s="7"/>
      <c r="L286" s="14"/>
      <c r="M286" s="15"/>
      <c r="N286" s="16"/>
      <c r="O286" s="17">
        <f>IF(H286=0,"",H286/G285)</f>
        <v>0.92307692307692313</v>
      </c>
      <c r="P286" s="18">
        <v>13</v>
      </c>
      <c r="Q286" s="19">
        <f t="shared" si="24"/>
        <v>0.9285714285714286</v>
      </c>
      <c r="R286" s="19">
        <f t="shared" si="25"/>
        <v>7.1428571428571397E-2</v>
      </c>
    </row>
    <row r="287" spans="1:19" ht="15.75" customHeight="1" x14ac:dyDescent="0.25">
      <c r="A287" s="5">
        <v>2301</v>
      </c>
      <c r="B287" s="6"/>
      <c r="C287" s="6"/>
      <c r="D287" s="6"/>
      <c r="E287" s="6"/>
      <c r="F287" s="6"/>
      <c r="G287" s="6"/>
      <c r="H287" s="6"/>
      <c r="I287" s="6">
        <v>12</v>
      </c>
      <c r="J287" s="6"/>
      <c r="K287" s="7"/>
      <c r="L287" s="14"/>
      <c r="M287" s="15"/>
      <c r="N287" s="16"/>
      <c r="O287" s="17">
        <f>IF(I287=0,"",I287/H286)</f>
        <v>1</v>
      </c>
      <c r="P287" s="18">
        <v>13</v>
      </c>
      <c r="Q287" s="19">
        <f t="shared" si="24"/>
        <v>1</v>
      </c>
      <c r="R287" s="19">
        <f t="shared" si="25"/>
        <v>0</v>
      </c>
    </row>
    <row r="288" spans="1:19" ht="15.75" customHeight="1" x14ac:dyDescent="0.25">
      <c r="A288" s="5">
        <v>2302</v>
      </c>
      <c r="B288" s="6"/>
      <c r="C288" s="6"/>
      <c r="D288" s="6"/>
      <c r="E288" s="6"/>
      <c r="F288" s="6"/>
      <c r="G288" s="6"/>
      <c r="H288" s="6"/>
      <c r="I288" s="6"/>
      <c r="J288" s="6">
        <v>9</v>
      </c>
      <c r="K288" s="7">
        <v>9</v>
      </c>
      <c r="L288" s="14"/>
      <c r="M288" s="15"/>
      <c r="N288" s="16"/>
      <c r="O288" s="17">
        <f>IF(J288=0,"",J288/I287)</f>
        <v>0.75</v>
      </c>
      <c r="P288" s="18">
        <v>13</v>
      </c>
      <c r="Q288" s="19">
        <f t="shared" si="24"/>
        <v>1</v>
      </c>
      <c r="R288" s="19">
        <f t="shared" si="25"/>
        <v>0</v>
      </c>
    </row>
    <row r="289" spans="1:19" ht="15.75" customHeight="1" x14ac:dyDescent="0.25">
      <c r="A289" s="5">
        <v>2401</v>
      </c>
      <c r="B289" s="6"/>
      <c r="C289" s="6"/>
      <c r="D289" s="6"/>
      <c r="E289" s="6"/>
      <c r="F289" s="6"/>
      <c r="G289" s="6"/>
      <c r="H289" s="6"/>
      <c r="I289" s="6"/>
      <c r="J289" s="6">
        <v>3</v>
      </c>
      <c r="K289" s="7">
        <v>3</v>
      </c>
      <c r="L289" s="14"/>
      <c r="M289" s="15"/>
      <c r="N289" s="21"/>
      <c r="O289" s="22"/>
      <c r="P289" s="23">
        <v>3</v>
      </c>
      <c r="Q289" s="24"/>
      <c r="R289" s="22"/>
    </row>
    <row r="290" spans="1:19" ht="15.75" customHeight="1" x14ac:dyDescent="0.25">
      <c r="A290" s="5">
        <v>2402</v>
      </c>
      <c r="B290" s="6"/>
      <c r="C290" s="6"/>
      <c r="D290" s="6"/>
      <c r="E290" s="6"/>
      <c r="F290" s="6"/>
      <c r="G290" s="6"/>
      <c r="H290" s="6"/>
      <c r="I290" s="6"/>
      <c r="J290" s="6"/>
      <c r="K290" s="7"/>
      <c r="L290" s="14"/>
      <c r="M290" s="15"/>
      <c r="N290" s="21"/>
      <c r="O290" s="25"/>
      <c r="P290" s="23"/>
      <c r="Q290" s="26"/>
      <c r="R290" s="25"/>
    </row>
    <row r="291" spans="1:19" ht="15.75" customHeight="1" x14ac:dyDescent="0.25">
      <c r="A291" s="5">
        <v>2501</v>
      </c>
      <c r="B291" s="6"/>
      <c r="C291" s="6"/>
      <c r="D291" s="6"/>
      <c r="E291" s="6"/>
      <c r="F291" s="6"/>
      <c r="G291" s="6"/>
      <c r="H291" s="6"/>
      <c r="I291" s="6"/>
      <c r="J291" s="6"/>
      <c r="K291" s="7"/>
      <c r="L291" s="14"/>
      <c r="M291" s="15"/>
      <c r="N291" s="21"/>
      <c r="O291" s="25"/>
      <c r="P291" s="23"/>
      <c r="Q291" s="26"/>
      <c r="R291" s="25"/>
    </row>
    <row r="292" spans="1:19" ht="15.75" customHeight="1" x14ac:dyDescent="0.25">
      <c r="A292" s="5">
        <v>2502</v>
      </c>
      <c r="B292" s="6"/>
      <c r="C292" s="6"/>
      <c r="D292" s="6"/>
      <c r="E292" s="6"/>
      <c r="F292" s="6"/>
      <c r="G292" s="6"/>
      <c r="H292" s="6"/>
      <c r="I292" s="6"/>
      <c r="J292" s="6"/>
      <c r="K292" s="7"/>
      <c r="L292" s="14"/>
      <c r="M292" s="15"/>
      <c r="N292" s="21"/>
      <c r="O292" s="15"/>
      <c r="P292" s="21"/>
      <c r="Q292" s="27"/>
      <c r="R292" s="25"/>
    </row>
    <row r="293" spans="1:19" ht="15.75" customHeight="1" x14ac:dyDescent="0.25">
      <c r="A293" s="5">
        <v>2601</v>
      </c>
      <c r="B293" s="6"/>
      <c r="C293" s="6"/>
      <c r="D293" s="6"/>
      <c r="E293" s="6"/>
      <c r="F293" s="6"/>
      <c r="G293" s="6"/>
      <c r="H293" s="6"/>
      <c r="I293" s="6"/>
      <c r="J293" s="6"/>
      <c r="K293" s="7"/>
      <c r="L293" s="14"/>
      <c r="M293" s="15"/>
      <c r="N293" s="21"/>
      <c r="O293" s="28" t="s">
        <v>21</v>
      </c>
      <c r="P293" s="29"/>
      <c r="Q293" s="30">
        <f>IF(SUM(K282:K289)=0,"",SUM(K282:K289))</f>
        <v>12</v>
      </c>
      <c r="R293" s="31" t="s">
        <v>4</v>
      </c>
    </row>
    <row r="294" spans="1:19" ht="15.75" customHeight="1" x14ac:dyDescent="0.25">
      <c r="A294" s="5">
        <v>2602</v>
      </c>
      <c r="B294" s="6"/>
      <c r="C294" s="6"/>
      <c r="D294" s="6"/>
      <c r="E294" s="6"/>
      <c r="F294" s="6"/>
      <c r="G294" s="6"/>
      <c r="H294" s="6"/>
      <c r="I294" s="6"/>
      <c r="J294" s="6"/>
      <c r="K294" s="7"/>
      <c r="L294" s="14"/>
      <c r="M294" s="15"/>
      <c r="N294" s="21"/>
      <c r="O294" s="32" t="s">
        <v>22</v>
      </c>
      <c r="P294" s="33" t="str">
        <f>IF(P293/B280=0,"",P293/B280)</f>
        <v/>
      </c>
      <c r="Q294" s="34" t="str">
        <f>IF(P293/Q293=0,"",P293/Q293)</f>
        <v/>
      </c>
      <c r="R294" s="35" t="s">
        <v>23</v>
      </c>
    </row>
    <row r="295" spans="1:19" ht="15.75" customHeight="1" x14ac:dyDescent="0.25">
      <c r="A295" s="5">
        <v>2701</v>
      </c>
      <c r="B295" s="6"/>
      <c r="C295" s="6"/>
      <c r="D295" s="6"/>
      <c r="E295" s="6"/>
      <c r="F295" s="6"/>
      <c r="G295" s="6"/>
      <c r="H295" s="6"/>
      <c r="I295" s="6"/>
      <c r="J295" s="6"/>
      <c r="K295" s="7"/>
      <c r="L295" s="36"/>
      <c r="M295" s="37"/>
      <c r="N295" s="38"/>
      <c r="O295" s="39"/>
      <c r="P295" s="40"/>
      <c r="Q295" s="40"/>
      <c r="R295" s="41"/>
    </row>
    <row r="296" spans="1:19" ht="18" customHeight="1" x14ac:dyDescent="0.25">
      <c r="A296" s="42"/>
      <c r="B296" s="4"/>
      <c r="C296" s="4"/>
      <c r="D296" s="101" t="s">
        <v>24</v>
      </c>
      <c r="E296" s="95"/>
      <c r="F296" s="95"/>
      <c r="G296" s="95"/>
      <c r="H296" s="95"/>
      <c r="I296" s="95"/>
      <c r="J296" s="102"/>
      <c r="K296" s="43">
        <f>SUM(K283:K292)</f>
        <v>12</v>
      </c>
      <c r="L296" s="44">
        <f>IF(K288=0,"",K288/B280)</f>
        <v>0.36</v>
      </c>
      <c r="M296" s="44">
        <f>IF(K296=0,"",K296/B280)</f>
        <v>0.48</v>
      </c>
      <c r="N296" s="45">
        <f>IF(K288=0,"0%",M296-L296)</f>
        <v>0.12</v>
      </c>
      <c r="O296" s="3"/>
      <c r="P296" s="4"/>
      <c r="Q296" s="46"/>
      <c r="R296" s="3"/>
    </row>
    <row r="297" spans="1:19" ht="15.75" customHeight="1" x14ac:dyDescent="0.25"/>
    <row r="298" spans="1:19" ht="15.75" customHeight="1" x14ac:dyDescent="0.25"/>
    <row r="299" spans="1:19" ht="26.25" customHeight="1" x14ac:dyDescent="0.4">
      <c r="B299" s="1" t="s">
        <v>0</v>
      </c>
      <c r="C299" s="1"/>
      <c r="D299" s="1"/>
      <c r="E299" s="1"/>
      <c r="F299" s="1"/>
      <c r="G299" s="1"/>
      <c r="H299" s="1"/>
      <c r="I299" s="1"/>
      <c r="K299" s="2"/>
      <c r="L299" s="2" t="s">
        <v>37</v>
      </c>
      <c r="M299" s="3"/>
      <c r="N299" s="3"/>
      <c r="O299" s="4"/>
      <c r="P299" s="3"/>
      <c r="Q299" s="4"/>
      <c r="R299" s="4"/>
      <c r="S299" s="4"/>
    </row>
    <row r="300" spans="1:19" ht="20.25" customHeight="1" x14ac:dyDescent="0.25">
      <c r="A300" s="93" t="s">
        <v>2</v>
      </c>
      <c r="B300" s="94" t="s">
        <v>3</v>
      </c>
      <c r="C300" s="95"/>
      <c r="D300" s="95"/>
      <c r="E300" s="95"/>
      <c r="F300" s="95"/>
      <c r="G300" s="95"/>
      <c r="H300" s="95"/>
      <c r="I300" s="95"/>
      <c r="J300" s="95"/>
      <c r="K300" s="96" t="s">
        <v>4</v>
      </c>
      <c r="L300" s="92" t="s">
        <v>5</v>
      </c>
      <c r="M300" s="92" t="s">
        <v>6</v>
      </c>
      <c r="N300" s="98" t="s">
        <v>7</v>
      </c>
      <c r="O300" s="92" t="s">
        <v>8</v>
      </c>
      <c r="P300" s="90" t="s">
        <v>9</v>
      </c>
      <c r="Q300" s="90" t="s">
        <v>10</v>
      </c>
      <c r="R300" s="92" t="s">
        <v>11</v>
      </c>
    </row>
    <row r="301" spans="1:19" ht="15.75" customHeight="1" x14ac:dyDescent="0.25">
      <c r="A301" s="91"/>
      <c r="B301" s="5" t="s">
        <v>12</v>
      </c>
      <c r="C301" s="5" t="s">
        <v>13</v>
      </c>
      <c r="D301" s="5" t="s">
        <v>14</v>
      </c>
      <c r="E301" s="5" t="s">
        <v>15</v>
      </c>
      <c r="F301" s="5" t="s">
        <v>16</v>
      </c>
      <c r="G301" s="5" t="s">
        <v>17</v>
      </c>
      <c r="H301" s="5" t="s">
        <v>18</v>
      </c>
      <c r="I301" s="5" t="s">
        <v>19</v>
      </c>
      <c r="J301" s="5" t="s">
        <v>20</v>
      </c>
      <c r="K301" s="97"/>
      <c r="L301" s="91"/>
      <c r="M301" s="91"/>
      <c r="N301" s="91"/>
      <c r="O301" s="91"/>
      <c r="P301" s="91"/>
      <c r="Q301" s="91"/>
      <c r="R301" s="91"/>
    </row>
    <row r="302" spans="1:19" ht="15.75" customHeight="1" x14ac:dyDescent="0.25">
      <c r="A302" s="5">
        <v>2001</v>
      </c>
      <c r="B302" s="6">
        <v>3</v>
      </c>
      <c r="C302" s="6"/>
      <c r="D302" s="6"/>
      <c r="E302" s="6"/>
      <c r="F302" s="6"/>
      <c r="G302" s="6"/>
      <c r="H302" s="6"/>
      <c r="I302" s="6"/>
      <c r="J302" s="6"/>
      <c r="K302" s="7"/>
      <c r="L302" s="8"/>
      <c r="M302" s="9"/>
      <c r="N302" s="10"/>
      <c r="O302" s="11"/>
      <c r="P302" s="12">
        <f>B302</f>
        <v>3</v>
      </c>
      <c r="Q302" s="13"/>
      <c r="R302" s="11"/>
    </row>
    <row r="303" spans="1:19" ht="15.75" customHeight="1" x14ac:dyDescent="0.25">
      <c r="A303" s="5">
        <v>2002</v>
      </c>
      <c r="B303" s="6"/>
      <c r="C303" s="6">
        <v>2</v>
      </c>
      <c r="D303" s="6"/>
      <c r="E303" s="6"/>
      <c r="F303" s="6"/>
      <c r="G303" s="6"/>
      <c r="H303" s="6"/>
      <c r="I303" s="6"/>
      <c r="J303" s="6"/>
      <c r="K303" s="7"/>
      <c r="L303" s="14"/>
      <c r="M303" s="15"/>
      <c r="N303" s="16"/>
      <c r="O303" s="17">
        <f>IF(C303=0,"",C303/B302)</f>
        <v>0.66666666666666663</v>
      </c>
      <c r="P303" s="18">
        <v>2</v>
      </c>
      <c r="Q303" s="19">
        <f t="shared" ref="Q303:Q310" si="26">IF(P303=0,"",P303/P302)</f>
        <v>0.66666666666666663</v>
      </c>
      <c r="R303" s="19">
        <f t="shared" ref="R303:R310" si="27">IF(P303=0,"",100%-Q303)</f>
        <v>0.33333333333333337</v>
      </c>
    </row>
    <row r="304" spans="1:19" ht="15.75" customHeight="1" x14ac:dyDescent="0.25">
      <c r="A304" s="5">
        <v>2101</v>
      </c>
      <c r="B304" s="6"/>
      <c r="C304" s="6"/>
      <c r="D304" s="6">
        <v>2</v>
      </c>
      <c r="E304" s="6"/>
      <c r="F304" s="6"/>
      <c r="G304" s="6"/>
      <c r="H304" s="6"/>
      <c r="I304" s="6"/>
      <c r="J304" s="6"/>
      <c r="K304" s="7"/>
      <c r="L304" s="14"/>
      <c r="M304" s="15"/>
      <c r="N304" s="16"/>
      <c r="O304" s="17">
        <f>IF(D304=0,"",D304/C303)</f>
        <v>1</v>
      </c>
      <c r="P304" s="18">
        <v>2</v>
      </c>
      <c r="Q304" s="19">
        <f t="shared" si="26"/>
        <v>1</v>
      </c>
      <c r="R304" s="19">
        <f t="shared" si="27"/>
        <v>0</v>
      </c>
      <c r="S304" s="20">
        <f>P304/P302</f>
        <v>0.66666666666666663</v>
      </c>
    </row>
    <row r="305" spans="1:18" ht="15.75" customHeight="1" x14ac:dyDescent="0.25">
      <c r="A305" s="5">
        <v>2102</v>
      </c>
      <c r="B305" s="6"/>
      <c r="C305" s="6"/>
      <c r="D305" s="6"/>
      <c r="E305" s="6">
        <v>2</v>
      </c>
      <c r="F305" s="6"/>
      <c r="G305" s="6"/>
      <c r="H305" s="6"/>
      <c r="I305" s="6"/>
      <c r="J305" s="6"/>
      <c r="K305" s="7"/>
      <c r="L305" s="14"/>
      <c r="M305" s="15"/>
      <c r="N305" s="16"/>
      <c r="O305" s="17">
        <f>IF(E305=0,"",E305/D304)</f>
        <v>1</v>
      </c>
      <c r="P305" s="18">
        <v>2</v>
      </c>
      <c r="Q305" s="19">
        <f t="shared" si="26"/>
        <v>1</v>
      </c>
      <c r="R305" s="19">
        <f t="shared" si="27"/>
        <v>0</v>
      </c>
    </row>
    <row r="306" spans="1:18" ht="15.75" customHeight="1" x14ac:dyDescent="0.25">
      <c r="A306" s="5">
        <v>2201</v>
      </c>
      <c r="B306" s="6"/>
      <c r="C306" s="6"/>
      <c r="D306" s="6"/>
      <c r="E306" s="6"/>
      <c r="F306" s="6">
        <v>2</v>
      </c>
      <c r="G306" s="6"/>
      <c r="H306" s="6"/>
      <c r="I306" s="6"/>
      <c r="J306" s="6"/>
      <c r="K306" s="7"/>
      <c r="L306" s="14"/>
      <c r="M306" s="15"/>
      <c r="N306" s="16"/>
      <c r="O306" s="17">
        <f>IF(F306=0,"",F306/E305)</f>
        <v>1</v>
      </c>
      <c r="P306" s="18">
        <v>2</v>
      </c>
      <c r="Q306" s="19">
        <f t="shared" si="26"/>
        <v>1</v>
      </c>
      <c r="R306" s="19">
        <f t="shared" si="27"/>
        <v>0</v>
      </c>
    </row>
    <row r="307" spans="1:18" ht="15.75" customHeight="1" x14ac:dyDescent="0.25">
      <c r="A307" s="5">
        <v>2202</v>
      </c>
      <c r="B307" s="6"/>
      <c r="C307" s="6"/>
      <c r="D307" s="6"/>
      <c r="E307" s="6"/>
      <c r="F307" s="6"/>
      <c r="G307" s="6">
        <v>2</v>
      </c>
      <c r="H307" s="6"/>
      <c r="I307" s="6"/>
      <c r="J307" s="6"/>
      <c r="K307" s="7"/>
      <c r="L307" s="14"/>
      <c r="M307" s="15"/>
      <c r="N307" s="16"/>
      <c r="O307" s="17">
        <f>IF(G307=0,"",G307/F306)</f>
        <v>1</v>
      </c>
      <c r="P307" s="18">
        <v>2</v>
      </c>
      <c r="Q307" s="19">
        <f t="shared" si="26"/>
        <v>1</v>
      </c>
      <c r="R307" s="19">
        <f t="shared" si="27"/>
        <v>0</v>
      </c>
    </row>
    <row r="308" spans="1:18" ht="15.75" customHeight="1" x14ac:dyDescent="0.25">
      <c r="A308" s="5">
        <v>2301</v>
      </c>
      <c r="B308" s="6"/>
      <c r="C308" s="6"/>
      <c r="D308" s="6"/>
      <c r="E308" s="6"/>
      <c r="F308" s="6"/>
      <c r="G308" s="6"/>
      <c r="H308" s="6">
        <v>2</v>
      </c>
      <c r="I308" s="6"/>
      <c r="J308" s="6"/>
      <c r="K308" s="7"/>
      <c r="L308" s="14"/>
      <c r="M308" s="15"/>
      <c r="N308" s="16"/>
      <c r="O308" s="17">
        <f>IF(H308=0,"",H308/G307)</f>
        <v>1</v>
      </c>
      <c r="P308" s="18">
        <v>2</v>
      </c>
      <c r="Q308" s="19">
        <f t="shared" si="26"/>
        <v>1</v>
      </c>
      <c r="R308" s="19">
        <f t="shared" si="27"/>
        <v>0</v>
      </c>
    </row>
    <row r="309" spans="1:18" ht="15.75" customHeight="1" x14ac:dyDescent="0.25">
      <c r="A309" s="5">
        <v>2302</v>
      </c>
      <c r="B309" s="6"/>
      <c r="C309" s="6"/>
      <c r="D309" s="6"/>
      <c r="E309" s="6"/>
      <c r="F309" s="6"/>
      <c r="G309" s="6"/>
      <c r="H309" s="6"/>
      <c r="I309" s="6">
        <v>2</v>
      </c>
      <c r="J309" s="6"/>
      <c r="K309" s="7"/>
      <c r="L309" s="14"/>
      <c r="M309" s="15"/>
      <c r="N309" s="16"/>
      <c r="O309" s="17">
        <f>IF(I309=0,"",I309/H308)</f>
        <v>1</v>
      </c>
      <c r="P309" s="18">
        <v>2</v>
      </c>
      <c r="Q309" s="19">
        <f t="shared" si="26"/>
        <v>1</v>
      </c>
      <c r="R309" s="19">
        <f t="shared" si="27"/>
        <v>0</v>
      </c>
    </row>
    <row r="310" spans="1:18" ht="15.75" customHeight="1" x14ac:dyDescent="0.25">
      <c r="A310" s="5">
        <v>2401</v>
      </c>
      <c r="B310" s="6"/>
      <c r="C310" s="6"/>
      <c r="D310" s="6"/>
      <c r="E310" s="6"/>
      <c r="F310" s="6"/>
      <c r="G310" s="6"/>
      <c r="H310" s="6"/>
      <c r="I310" s="6"/>
      <c r="J310" s="6">
        <v>1</v>
      </c>
      <c r="K310" s="7"/>
      <c r="L310" s="14"/>
      <c r="M310" s="15"/>
      <c r="N310" s="16"/>
      <c r="O310" s="17">
        <f>IF(J310=0,"",J310/I309)</f>
        <v>0.5</v>
      </c>
      <c r="P310" s="18">
        <v>2</v>
      </c>
      <c r="Q310" s="19">
        <f t="shared" si="26"/>
        <v>1</v>
      </c>
      <c r="R310" s="19">
        <f t="shared" si="27"/>
        <v>0</v>
      </c>
    </row>
    <row r="311" spans="1:18" ht="15.75" customHeight="1" x14ac:dyDescent="0.25">
      <c r="A311" s="5">
        <v>2402</v>
      </c>
      <c r="B311" s="6"/>
      <c r="C311" s="6"/>
      <c r="D311" s="6"/>
      <c r="E311" s="6"/>
      <c r="F311" s="6"/>
      <c r="G311" s="6"/>
      <c r="H311" s="6"/>
      <c r="I311" s="6"/>
      <c r="J311" s="6"/>
      <c r="K311" s="7"/>
      <c r="L311" s="14"/>
      <c r="M311" s="15"/>
      <c r="N311" s="21"/>
      <c r="O311" s="22"/>
      <c r="P311" s="23"/>
      <c r="Q311" s="24"/>
      <c r="R311" s="22"/>
    </row>
    <row r="312" spans="1:18" ht="15.75" customHeight="1" x14ac:dyDescent="0.25">
      <c r="A312" s="5">
        <v>2501</v>
      </c>
      <c r="B312" s="6"/>
      <c r="C312" s="6"/>
      <c r="D312" s="6"/>
      <c r="E312" s="6"/>
      <c r="F312" s="6"/>
      <c r="G312" s="6"/>
      <c r="H312" s="6"/>
      <c r="I312" s="6"/>
      <c r="J312" s="6"/>
      <c r="K312" s="7"/>
      <c r="L312" s="14"/>
      <c r="M312" s="15"/>
      <c r="N312" s="21"/>
      <c r="O312" s="25"/>
      <c r="P312" s="23"/>
      <c r="Q312" s="26"/>
      <c r="R312" s="25"/>
    </row>
    <row r="313" spans="1:18" ht="15.75" customHeight="1" x14ac:dyDescent="0.25">
      <c r="A313" s="5">
        <v>2502</v>
      </c>
      <c r="B313" s="6"/>
      <c r="C313" s="6"/>
      <c r="D313" s="6"/>
      <c r="E313" s="6"/>
      <c r="F313" s="6"/>
      <c r="G313" s="6"/>
      <c r="H313" s="6"/>
      <c r="I313" s="6"/>
      <c r="J313" s="6"/>
      <c r="K313" s="7"/>
      <c r="L313" s="14"/>
      <c r="M313" s="15"/>
      <c r="N313" s="21"/>
      <c r="O313" s="25"/>
      <c r="P313" s="23"/>
      <c r="Q313" s="26"/>
      <c r="R313" s="25"/>
    </row>
    <row r="314" spans="1:18" ht="15.75" customHeight="1" x14ac:dyDescent="0.25">
      <c r="A314" s="5">
        <v>2601</v>
      </c>
      <c r="B314" s="6"/>
      <c r="C314" s="6"/>
      <c r="D314" s="6"/>
      <c r="E314" s="6"/>
      <c r="F314" s="6"/>
      <c r="G314" s="6"/>
      <c r="H314" s="6"/>
      <c r="I314" s="6"/>
      <c r="J314" s="6"/>
      <c r="K314" s="7"/>
      <c r="L314" s="14"/>
      <c r="M314" s="15"/>
      <c r="N314" s="21"/>
      <c r="O314" s="15"/>
      <c r="P314" s="21"/>
      <c r="Q314" s="27"/>
      <c r="R314" s="25"/>
    </row>
    <row r="315" spans="1:18" ht="15.75" customHeight="1" x14ac:dyDescent="0.25">
      <c r="A315" s="5">
        <v>2602</v>
      </c>
      <c r="B315" s="6"/>
      <c r="C315" s="6"/>
      <c r="D315" s="6"/>
      <c r="E315" s="6"/>
      <c r="F315" s="6"/>
      <c r="G315" s="6"/>
      <c r="H315" s="6"/>
      <c r="I315" s="6"/>
      <c r="J315" s="6"/>
      <c r="K315" s="7"/>
      <c r="L315" s="14"/>
      <c r="M315" s="15"/>
      <c r="N315" s="21"/>
      <c r="O315" s="28" t="s">
        <v>21</v>
      </c>
      <c r="P315" s="29"/>
      <c r="Q315" s="30" t="str">
        <f>IF(SUM(K304:K311)=0,"",SUM(K304:K311))</f>
        <v/>
      </c>
      <c r="R315" s="31" t="s">
        <v>4</v>
      </c>
    </row>
    <row r="316" spans="1:18" ht="15.75" customHeight="1" x14ac:dyDescent="0.25">
      <c r="A316" s="5">
        <v>2701</v>
      </c>
      <c r="B316" s="6"/>
      <c r="C316" s="6"/>
      <c r="D316" s="6"/>
      <c r="E316" s="6"/>
      <c r="F316" s="6"/>
      <c r="G316" s="6"/>
      <c r="H316" s="6"/>
      <c r="I316" s="6"/>
      <c r="J316" s="6"/>
      <c r="K316" s="7"/>
      <c r="L316" s="14"/>
      <c r="M316" s="15"/>
      <c r="N316" s="21"/>
      <c r="O316" s="32" t="s">
        <v>22</v>
      </c>
      <c r="P316" s="33" t="str">
        <f>IF(P315/B302=0,"",P315/B302)</f>
        <v/>
      </c>
      <c r="Q316" s="34" t="e">
        <f>IF(P315/Q315=0,"",P315/Q315)</f>
        <v>#VALUE!</v>
      </c>
      <c r="R316" s="35" t="s">
        <v>23</v>
      </c>
    </row>
    <row r="317" spans="1:18" ht="15.75" customHeight="1" x14ac:dyDescent="0.25">
      <c r="A317" s="5">
        <v>2702</v>
      </c>
      <c r="B317" s="6"/>
      <c r="C317" s="6"/>
      <c r="D317" s="6"/>
      <c r="E317" s="6"/>
      <c r="F317" s="6"/>
      <c r="G317" s="6"/>
      <c r="H317" s="6"/>
      <c r="I317" s="6"/>
      <c r="J317" s="6"/>
      <c r="K317" s="7"/>
      <c r="L317" s="36"/>
      <c r="M317" s="37"/>
      <c r="N317" s="38"/>
      <c r="O317" s="39"/>
      <c r="P317" s="40"/>
      <c r="Q317" s="40"/>
      <c r="R317" s="41"/>
    </row>
    <row r="318" spans="1:18" ht="18" customHeight="1" x14ac:dyDescent="0.25">
      <c r="A318" s="42"/>
      <c r="B318" s="4"/>
      <c r="C318" s="4"/>
      <c r="D318" s="101" t="s">
        <v>24</v>
      </c>
      <c r="E318" s="95"/>
      <c r="F318" s="95"/>
      <c r="G318" s="95"/>
      <c r="H318" s="95"/>
      <c r="I318" s="95"/>
      <c r="J318" s="102"/>
      <c r="K318" s="43">
        <f>SUM(K305:K314)</f>
        <v>0</v>
      </c>
      <c r="L318" s="44" t="str">
        <f>IF(K310=0,"",K310/B302)</f>
        <v/>
      </c>
      <c r="M318" s="44" t="str">
        <f>IF(K318=0,"",K318/B302)</f>
        <v/>
      </c>
      <c r="N318" s="45" t="str">
        <f>IF(K310=0,"0%",M318-L318)</f>
        <v>0%</v>
      </c>
      <c r="O318" s="3"/>
      <c r="P318" s="4"/>
      <c r="Q318" s="46"/>
      <c r="R318" s="3"/>
    </row>
    <row r="319" spans="1:18" ht="15.75" customHeight="1" x14ac:dyDescent="0.25"/>
    <row r="320" spans="1:18" ht="15.75" customHeight="1" x14ac:dyDescent="0.25"/>
    <row r="321" spans="1:19" ht="26.25" customHeight="1" x14ac:dyDescent="0.4">
      <c r="B321" s="1" t="s">
        <v>0</v>
      </c>
      <c r="C321" s="1"/>
      <c r="D321" s="1"/>
      <c r="E321" s="1"/>
      <c r="F321" s="1"/>
      <c r="G321" s="1"/>
      <c r="H321" s="1"/>
      <c r="I321" s="1"/>
      <c r="K321" s="2"/>
      <c r="L321" s="2" t="s">
        <v>38</v>
      </c>
      <c r="M321" s="3"/>
      <c r="N321" s="3"/>
      <c r="O321" s="4"/>
      <c r="P321" s="3"/>
      <c r="Q321" s="4"/>
      <c r="R321" s="4"/>
      <c r="S321" s="4"/>
    </row>
    <row r="322" spans="1:19" ht="20.25" customHeight="1" x14ac:dyDescent="0.25">
      <c r="A322" s="93" t="s">
        <v>2</v>
      </c>
      <c r="B322" s="94" t="s">
        <v>3</v>
      </c>
      <c r="C322" s="95"/>
      <c r="D322" s="95"/>
      <c r="E322" s="95"/>
      <c r="F322" s="95"/>
      <c r="G322" s="95"/>
      <c r="H322" s="95"/>
      <c r="I322" s="95"/>
      <c r="J322" s="95"/>
      <c r="K322" s="96" t="s">
        <v>4</v>
      </c>
      <c r="L322" s="92" t="s">
        <v>5</v>
      </c>
      <c r="M322" s="92" t="s">
        <v>6</v>
      </c>
      <c r="N322" s="98" t="s">
        <v>7</v>
      </c>
      <c r="O322" s="92" t="s">
        <v>8</v>
      </c>
      <c r="P322" s="90" t="s">
        <v>9</v>
      </c>
      <c r="Q322" s="90" t="s">
        <v>10</v>
      </c>
      <c r="R322" s="92" t="s">
        <v>11</v>
      </c>
    </row>
    <row r="323" spans="1:19" ht="15.75" customHeight="1" x14ac:dyDescent="0.25">
      <c r="A323" s="91"/>
      <c r="B323" s="5" t="s">
        <v>12</v>
      </c>
      <c r="C323" s="5" t="s">
        <v>13</v>
      </c>
      <c r="D323" s="5" t="s">
        <v>14</v>
      </c>
      <c r="E323" s="5" t="s">
        <v>15</v>
      </c>
      <c r="F323" s="5" t="s">
        <v>16</v>
      </c>
      <c r="G323" s="5" t="s">
        <v>17</v>
      </c>
      <c r="H323" s="5" t="s">
        <v>18</v>
      </c>
      <c r="I323" s="5" t="s">
        <v>19</v>
      </c>
      <c r="J323" s="5" t="s">
        <v>20</v>
      </c>
      <c r="K323" s="97"/>
      <c r="L323" s="91"/>
      <c r="M323" s="91"/>
      <c r="N323" s="91"/>
      <c r="O323" s="91"/>
      <c r="P323" s="91"/>
      <c r="Q323" s="91"/>
      <c r="R323" s="91"/>
    </row>
    <row r="324" spans="1:19" ht="15.75" customHeight="1" x14ac:dyDescent="0.25">
      <c r="A324" s="5">
        <v>2002</v>
      </c>
      <c r="B324" s="6">
        <v>23</v>
      </c>
      <c r="C324" s="6"/>
      <c r="D324" s="6"/>
      <c r="E324" s="6"/>
      <c r="F324" s="6"/>
      <c r="G324" s="6"/>
      <c r="H324" s="6"/>
      <c r="I324" s="6"/>
      <c r="J324" s="6"/>
      <c r="K324" s="7"/>
      <c r="L324" s="8"/>
      <c r="M324" s="9"/>
      <c r="N324" s="10"/>
      <c r="O324" s="11"/>
      <c r="P324" s="12">
        <f>B324</f>
        <v>23</v>
      </c>
      <c r="Q324" s="13"/>
      <c r="R324" s="11"/>
    </row>
    <row r="325" spans="1:19" ht="15.75" customHeight="1" x14ac:dyDescent="0.25">
      <c r="A325" s="5">
        <v>2101</v>
      </c>
      <c r="B325" s="6"/>
      <c r="C325" s="6">
        <v>20</v>
      </c>
      <c r="D325" s="6"/>
      <c r="E325" s="6"/>
      <c r="F325" s="6"/>
      <c r="G325" s="6"/>
      <c r="H325" s="6"/>
      <c r="I325" s="6"/>
      <c r="J325" s="6"/>
      <c r="K325" s="7"/>
      <c r="L325" s="14"/>
      <c r="M325" s="15"/>
      <c r="N325" s="16"/>
      <c r="O325" s="17">
        <f>IF(C325=0,"",C325/B324)</f>
        <v>0.86956521739130432</v>
      </c>
      <c r="P325" s="18">
        <v>20</v>
      </c>
      <c r="Q325" s="19">
        <f t="shared" ref="Q325:Q332" si="28">IF(P325=0,"",P325/P324)</f>
        <v>0.86956521739130432</v>
      </c>
      <c r="R325" s="19">
        <f t="shared" ref="R325:R332" si="29">IF(P325=0,"",100%-Q325)</f>
        <v>0.13043478260869568</v>
      </c>
    </row>
    <row r="326" spans="1:19" ht="15.75" customHeight="1" x14ac:dyDescent="0.25">
      <c r="A326" s="5">
        <v>2102</v>
      </c>
      <c r="B326" s="6"/>
      <c r="C326" s="6"/>
      <c r="D326" s="6">
        <v>17</v>
      </c>
      <c r="E326" s="6"/>
      <c r="F326" s="6"/>
      <c r="G326" s="6"/>
      <c r="H326" s="6"/>
      <c r="I326" s="6"/>
      <c r="J326" s="6"/>
      <c r="K326" s="7"/>
      <c r="L326" s="14"/>
      <c r="M326" s="15"/>
      <c r="N326" s="16"/>
      <c r="O326" s="17">
        <f>IF(D326=0,"",D326/C325)</f>
        <v>0.85</v>
      </c>
      <c r="P326" s="18">
        <v>17</v>
      </c>
      <c r="Q326" s="19">
        <f t="shared" si="28"/>
        <v>0.85</v>
      </c>
      <c r="R326" s="19">
        <f t="shared" si="29"/>
        <v>0.15000000000000002</v>
      </c>
      <c r="S326" s="20">
        <f>P326/P324</f>
        <v>0.73913043478260865</v>
      </c>
    </row>
    <row r="327" spans="1:19" ht="15.75" customHeight="1" x14ac:dyDescent="0.25">
      <c r="A327" s="5">
        <v>2201</v>
      </c>
      <c r="B327" s="6"/>
      <c r="C327" s="6"/>
      <c r="D327" s="6"/>
      <c r="E327" s="6">
        <v>14</v>
      </c>
      <c r="F327" s="6"/>
      <c r="G327" s="6"/>
      <c r="H327" s="6"/>
      <c r="I327" s="6"/>
      <c r="J327" s="6"/>
      <c r="K327" s="7"/>
      <c r="L327" s="14"/>
      <c r="M327" s="15"/>
      <c r="N327" s="16"/>
      <c r="O327" s="17">
        <f>IF(E327=0,"",E327/D326)</f>
        <v>0.82352941176470584</v>
      </c>
      <c r="P327" s="18">
        <v>17</v>
      </c>
      <c r="Q327" s="19">
        <f t="shared" si="28"/>
        <v>1</v>
      </c>
      <c r="R327" s="19">
        <f t="shared" si="29"/>
        <v>0</v>
      </c>
    </row>
    <row r="328" spans="1:19" ht="15.75" customHeight="1" x14ac:dyDescent="0.25">
      <c r="A328" s="5">
        <v>2202</v>
      </c>
      <c r="B328" s="6"/>
      <c r="C328" s="6"/>
      <c r="D328" s="6"/>
      <c r="E328" s="6"/>
      <c r="F328" s="6">
        <v>14</v>
      </c>
      <c r="G328" s="6"/>
      <c r="H328" s="6"/>
      <c r="I328" s="6"/>
      <c r="J328" s="6"/>
      <c r="K328" s="7"/>
      <c r="L328" s="14"/>
      <c r="M328" s="15"/>
      <c r="N328" s="16"/>
      <c r="O328" s="17">
        <f>IF(F328=0,"",F328/E327)</f>
        <v>1</v>
      </c>
      <c r="P328" s="18">
        <v>17</v>
      </c>
      <c r="Q328" s="19">
        <f t="shared" si="28"/>
        <v>1</v>
      </c>
      <c r="R328" s="19">
        <f t="shared" si="29"/>
        <v>0</v>
      </c>
    </row>
    <row r="329" spans="1:19" ht="15.75" customHeight="1" x14ac:dyDescent="0.25">
      <c r="A329" s="5">
        <v>2301</v>
      </c>
      <c r="B329" s="6"/>
      <c r="C329" s="6"/>
      <c r="D329" s="6"/>
      <c r="E329" s="6"/>
      <c r="F329" s="6"/>
      <c r="G329" s="6">
        <v>14</v>
      </c>
      <c r="H329" s="6"/>
      <c r="I329" s="6"/>
      <c r="J329" s="6"/>
      <c r="K329" s="7"/>
      <c r="L329" s="14"/>
      <c r="M329" s="15"/>
      <c r="N329" s="16"/>
      <c r="O329" s="17">
        <f>IF(G329=0,"",G329/F328)</f>
        <v>1</v>
      </c>
      <c r="P329" s="18">
        <v>16</v>
      </c>
      <c r="Q329" s="19">
        <f t="shared" si="28"/>
        <v>0.94117647058823528</v>
      </c>
      <c r="R329" s="19">
        <f t="shared" si="29"/>
        <v>5.8823529411764719E-2</v>
      </c>
    </row>
    <row r="330" spans="1:19" ht="15.75" customHeight="1" x14ac:dyDescent="0.25">
      <c r="A330" s="5">
        <v>2302</v>
      </c>
      <c r="B330" s="6"/>
      <c r="C330" s="6"/>
      <c r="D330" s="6"/>
      <c r="E330" s="6"/>
      <c r="F330" s="6"/>
      <c r="G330" s="6"/>
      <c r="H330" s="6">
        <v>14</v>
      </c>
      <c r="I330" s="6"/>
      <c r="J330" s="6"/>
      <c r="K330" s="7"/>
      <c r="L330" s="14"/>
      <c r="M330" s="15"/>
      <c r="N330" s="16"/>
      <c r="O330" s="17">
        <f>IF(H330=0,"",H330/G329)</f>
        <v>1</v>
      </c>
      <c r="P330" s="18">
        <v>16</v>
      </c>
      <c r="Q330" s="19">
        <f t="shared" si="28"/>
        <v>1</v>
      </c>
      <c r="R330" s="19">
        <f t="shared" si="29"/>
        <v>0</v>
      </c>
    </row>
    <row r="331" spans="1:19" ht="15.75" customHeight="1" x14ac:dyDescent="0.25">
      <c r="A331" s="5">
        <v>2401</v>
      </c>
      <c r="B331" s="6"/>
      <c r="C331" s="6"/>
      <c r="D331" s="6"/>
      <c r="E331" s="6"/>
      <c r="F331" s="6"/>
      <c r="G331" s="6"/>
      <c r="H331" s="6"/>
      <c r="I331" s="6">
        <v>14</v>
      </c>
      <c r="J331" s="6"/>
      <c r="K331" s="7"/>
      <c r="L331" s="14"/>
      <c r="M331" s="15"/>
      <c r="N331" s="16"/>
      <c r="O331" s="17">
        <f>IF(I331=0,"",I331/H330)</f>
        <v>1</v>
      </c>
      <c r="P331" s="18">
        <v>15</v>
      </c>
      <c r="Q331" s="19">
        <f t="shared" si="28"/>
        <v>0.9375</v>
      </c>
      <c r="R331" s="19">
        <f t="shared" si="29"/>
        <v>6.25E-2</v>
      </c>
    </row>
    <row r="332" spans="1:19" ht="15.75" customHeight="1" x14ac:dyDescent="0.25">
      <c r="A332" s="5">
        <v>2402</v>
      </c>
      <c r="B332" s="6"/>
      <c r="C332" s="6"/>
      <c r="D332" s="6"/>
      <c r="E332" s="6"/>
      <c r="F332" s="6"/>
      <c r="G332" s="6"/>
      <c r="H332" s="6"/>
      <c r="I332" s="6"/>
      <c r="J332" s="6"/>
      <c r="K332" s="7"/>
      <c r="L332" s="14"/>
      <c r="M332" s="15"/>
      <c r="N332" s="16"/>
      <c r="O332" s="17" t="str">
        <f>IF(J332=0,"",J332/I331)</f>
        <v/>
      </c>
      <c r="P332" s="18"/>
      <c r="Q332" s="19" t="str">
        <f t="shared" si="28"/>
        <v/>
      </c>
      <c r="R332" s="19" t="str">
        <f t="shared" si="29"/>
        <v/>
      </c>
    </row>
    <row r="333" spans="1:19" ht="15.75" customHeight="1" x14ac:dyDescent="0.25">
      <c r="A333" s="5">
        <v>2501</v>
      </c>
      <c r="B333" s="6"/>
      <c r="C333" s="6"/>
      <c r="D333" s="6"/>
      <c r="E333" s="6"/>
      <c r="F333" s="6"/>
      <c r="G333" s="6"/>
      <c r="H333" s="6"/>
      <c r="I333" s="6"/>
      <c r="J333" s="6"/>
      <c r="K333" s="7"/>
      <c r="L333" s="14"/>
      <c r="M333" s="15"/>
      <c r="N333" s="21"/>
      <c r="O333" s="22"/>
      <c r="P333" s="23"/>
      <c r="Q333" s="24"/>
      <c r="R333" s="22"/>
    </row>
    <row r="334" spans="1:19" ht="15.75" customHeight="1" x14ac:dyDescent="0.25">
      <c r="A334" s="5">
        <v>2502</v>
      </c>
      <c r="B334" s="6"/>
      <c r="C334" s="6"/>
      <c r="D334" s="6"/>
      <c r="E334" s="6"/>
      <c r="F334" s="6"/>
      <c r="G334" s="6"/>
      <c r="H334" s="6"/>
      <c r="I334" s="6"/>
      <c r="J334" s="6"/>
      <c r="K334" s="7"/>
      <c r="L334" s="14"/>
      <c r="M334" s="15"/>
      <c r="N334" s="21"/>
      <c r="O334" s="25"/>
      <c r="P334" s="23"/>
      <c r="Q334" s="26"/>
      <c r="R334" s="25"/>
    </row>
    <row r="335" spans="1:19" ht="15.75" customHeight="1" x14ac:dyDescent="0.25">
      <c r="A335" s="5">
        <v>2601</v>
      </c>
      <c r="B335" s="6"/>
      <c r="C335" s="6"/>
      <c r="D335" s="6"/>
      <c r="E335" s="6"/>
      <c r="F335" s="6"/>
      <c r="G335" s="6"/>
      <c r="H335" s="6"/>
      <c r="I335" s="6"/>
      <c r="J335" s="6"/>
      <c r="K335" s="7"/>
      <c r="L335" s="14"/>
      <c r="M335" s="15"/>
      <c r="N335" s="21"/>
      <c r="O335" s="25"/>
      <c r="P335" s="23"/>
      <c r="Q335" s="26"/>
      <c r="R335" s="25"/>
    </row>
    <row r="336" spans="1:19" ht="15.75" customHeight="1" x14ac:dyDescent="0.25">
      <c r="A336" s="5">
        <v>2602</v>
      </c>
      <c r="B336" s="6"/>
      <c r="C336" s="6"/>
      <c r="D336" s="6"/>
      <c r="E336" s="6"/>
      <c r="F336" s="6"/>
      <c r="G336" s="6"/>
      <c r="H336" s="6"/>
      <c r="I336" s="6"/>
      <c r="J336" s="6"/>
      <c r="K336" s="7"/>
      <c r="L336" s="14"/>
      <c r="M336" s="15"/>
      <c r="N336" s="21"/>
      <c r="O336" s="15"/>
      <c r="P336" s="21"/>
      <c r="Q336" s="27"/>
      <c r="R336" s="25"/>
    </row>
    <row r="337" spans="1:19" ht="15.75" customHeight="1" x14ac:dyDescent="0.25">
      <c r="A337" s="5">
        <v>2701</v>
      </c>
      <c r="B337" s="6"/>
      <c r="C337" s="6"/>
      <c r="D337" s="6"/>
      <c r="E337" s="6"/>
      <c r="F337" s="6"/>
      <c r="G337" s="6"/>
      <c r="H337" s="6"/>
      <c r="I337" s="6"/>
      <c r="J337" s="6"/>
      <c r="K337" s="7"/>
      <c r="L337" s="14"/>
      <c r="M337" s="15"/>
      <c r="N337" s="21"/>
      <c r="O337" s="28" t="s">
        <v>21</v>
      </c>
      <c r="P337" s="29"/>
      <c r="Q337" s="30" t="str">
        <f>IF(SUM(K326:K333)=0,"",SUM(K326:K333))</f>
        <v/>
      </c>
      <c r="R337" s="31" t="s">
        <v>4</v>
      </c>
    </row>
    <row r="338" spans="1:19" ht="15.75" customHeight="1" x14ac:dyDescent="0.25">
      <c r="A338" s="5">
        <v>2702</v>
      </c>
      <c r="B338" s="6"/>
      <c r="C338" s="6"/>
      <c r="D338" s="6"/>
      <c r="E338" s="6"/>
      <c r="F338" s="6"/>
      <c r="G338" s="6"/>
      <c r="H338" s="6"/>
      <c r="I338" s="6"/>
      <c r="J338" s="6"/>
      <c r="K338" s="7"/>
      <c r="L338" s="14"/>
      <c r="M338" s="15"/>
      <c r="N338" s="21"/>
      <c r="O338" s="32" t="s">
        <v>22</v>
      </c>
      <c r="P338" s="33" t="str">
        <f>IF(P337/B324=0,"",P337/B324)</f>
        <v/>
      </c>
      <c r="Q338" s="34" t="e">
        <f>IF(P337/Q337=0,"",P337/Q337)</f>
        <v>#VALUE!</v>
      </c>
      <c r="R338" s="35" t="s">
        <v>23</v>
      </c>
    </row>
    <row r="339" spans="1:19" ht="15.75" customHeight="1" x14ac:dyDescent="0.25">
      <c r="A339" s="5">
        <v>2801</v>
      </c>
      <c r="B339" s="6"/>
      <c r="C339" s="6"/>
      <c r="D339" s="6"/>
      <c r="E339" s="6"/>
      <c r="F339" s="6"/>
      <c r="G339" s="6"/>
      <c r="H339" s="6"/>
      <c r="I339" s="6"/>
      <c r="J339" s="6"/>
      <c r="K339" s="7"/>
      <c r="L339" s="36"/>
      <c r="M339" s="37"/>
      <c r="N339" s="38"/>
      <c r="O339" s="39"/>
      <c r="P339" s="40"/>
      <c r="Q339" s="40"/>
      <c r="R339" s="41"/>
    </row>
    <row r="340" spans="1:19" ht="18" customHeight="1" x14ac:dyDescent="0.25">
      <c r="A340" s="42"/>
      <c r="B340" s="4"/>
      <c r="C340" s="4"/>
      <c r="D340" s="101" t="s">
        <v>24</v>
      </c>
      <c r="E340" s="95"/>
      <c r="F340" s="95"/>
      <c r="G340" s="95"/>
      <c r="H340" s="95"/>
      <c r="I340" s="95"/>
      <c r="J340" s="102"/>
      <c r="K340" s="43">
        <f>SUM(K327:K336)</f>
        <v>0</v>
      </c>
      <c r="L340" s="44" t="str">
        <f>IF(K332=0,"",K332/B324)</f>
        <v/>
      </c>
      <c r="M340" s="44" t="str">
        <f>IF(K340=0,"",K340/B324)</f>
        <v/>
      </c>
      <c r="N340" s="45" t="str">
        <f>IF(K332=0,"0%",M340-L340)</f>
        <v>0%</v>
      </c>
      <c r="O340" s="3"/>
      <c r="P340" s="4"/>
      <c r="Q340" s="46"/>
      <c r="R340" s="3"/>
    </row>
    <row r="341" spans="1:19" ht="15.75" customHeight="1" x14ac:dyDescent="0.25"/>
    <row r="342" spans="1:19" ht="15.75" customHeight="1" x14ac:dyDescent="0.25"/>
    <row r="343" spans="1:19" ht="26.25" customHeight="1" x14ac:dyDescent="0.4">
      <c r="B343" s="1" t="s">
        <v>0</v>
      </c>
      <c r="C343" s="1"/>
      <c r="D343" s="1"/>
      <c r="E343" s="1"/>
      <c r="F343" s="1"/>
      <c r="G343" s="1"/>
      <c r="H343" s="1"/>
      <c r="I343" s="1"/>
      <c r="K343" s="2"/>
      <c r="L343" s="2" t="s">
        <v>39</v>
      </c>
      <c r="M343" s="3"/>
      <c r="N343" s="3"/>
      <c r="O343" s="4"/>
      <c r="P343" s="3"/>
      <c r="Q343" s="4"/>
      <c r="R343" s="4"/>
      <c r="S343" s="4"/>
    </row>
    <row r="344" spans="1:19" ht="20.25" customHeight="1" x14ac:dyDescent="0.25">
      <c r="A344" s="93" t="s">
        <v>2</v>
      </c>
      <c r="B344" s="94" t="s">
        <v>3</v>
      </c>
      <c r="C344" s="95"/>
      <c r="D344" s="95"/>
      <c r="E344" s="95"/>
      <c r="F344" s="95"/>
      <c r="G344" s="95"/>
      <c r="H344" s="95"/>
      <c r="I344" s="95"/>
      <c r="J344" s="95"/>
      <c r="K344" s="96" t="s">
        <v>4</v>
      </c>
      <c r="L344" s="92" t="s">
        <v>5</v>
      </c>
      <c r="M344" s="92" t="s">
        <v>6</v>
      </c>
      <c r="N344" s="98" t="s">
        <v>7</v>
      </c>
      <c r="O344" s="92" t="s">
        <v>8</v>
      </c>
      <c r="P344" s="90" t="s">
        <v>9</v>
      </c>
      <c r="Q344" s="90" t="s">
        <v>10</v>
      </c>
      <c r="R344" s="92" t="s">
        <v>11</v>
      </c>
    </row>
    <row r="345" spans="1:19" ht="15.75" customHeight="1" x14ac:dyDescent="0.25">
      <c r="A345" s="91"/>
      <c r="B345" s="5" t="s">
        <v>12</v>
      </c>
      <c r="C345" s="5" t="s">
        <v>13</v>
      </c>
      <c r="D345" s="5" t="s">
        <v>14</v>
      </c>
      <c r="E345" s="5" t="s">
        <v>15</v>
      </c>
      <c r="F345" s="5" t="s">
        <v>16</v>
      </c>
      <c r="G345" s="5" t="s">
        <v>17</v>
      </c>
      <c r="H345" s="5" t="s">
        <v>18</v>
      </c>
      <c r="I345" s="5" t="s">
        <v>19</v>
      </c>
      <c r="J345" s="5" t="s">
        <v>20</v>
      </c>
      <c r="K345" s="97"/>
      <c r="L345" s="91"/>
      <c r="M345" s="91"/>
      <c r="N345" s="91"/>
      <c r="O345" s="91"/>
      <c r="P345" s="91"/>
      <c r="Q345" s="91"/>
      <c r="R345" s="91"/>
    </row>
    <row r="346" spans="1:19" ht="15.75" customHeight="1" x14ac:dyDescent="0.25">
      <c r="A346" s="5">
        <v>2101</v>
      </c>
      <c r="B346" s="6">
        <v>5</v>
      </c>
      <c r="C346" s="6"/>
      <c r="D346" s="6"/>
      <c r="E346" s="6"/>
      <c r="F346" s="6"/>
      <c r="G346" s="6"/>
      <c r="H346" s="6"/>
      <c r="I346" s="6"/>
      <c r="J346" s="6"/>
      <c r="K346" s="7"/>
      <c r="L346" s="8"/>
      <c r="M346" s="9"/>
      <c r="N346" s="10"/>
      <c r="O346" s="11"/>
      <c r="P346" s="12">
        <f>B346</f>
        <v>5</v>
      </c>
      <c r="Q346" s="13"/>
      <c r="R346" s="11"/>
    </row>
    <row r="347" spans="1:19" ht="15.75" customHeight="1" x14ac:dyDescent="0.25">
      <c r="A347" s="5">
        <v>2102</v>
      </c>
      <c r="B347" s="6"/>
      <c r="C347" s="6">
        <v>3</v>
      </c>
      <c r="D347" s="6"/>
      <c r="E347" s="6"/>
      <c r="F347" s="6"/>
      <c r="G347" s="6"/>
      <c r="H347" s="6"/>
      <c r="I347" s="6"/>
      <c r="J347" s="6"/>
      <c r="K347" s="7"/>
      <c r="L347" s="14"/>
      <c r="M347" s="15"/>
      <c r="N347" s="16"/>
      <c r="O347" s="17">
        <f>IF(C347=0,"",C347/B346)</f>
        <v>0.6</v>
      </c>
      <c r="P347" s="18">
        <v>4</v>
      </c>
      <c r="Q347" s="19">
        <f t="shared" ref="Q347:Q354" si="30">IF(P347=0,"",P347/P346)</f>
        <v>0.8</v>
      </c>
      <c r="R347" s="19">
        <f t="shared" ref="R347:R354" si="31">IF(P347=0,"",100%-Q347)</f>
        <v>0.19999999999999996</v>
      </c>
    </row>
    <row r="348" spans="1:19" ht="15.75" customHeight="1" x14ac:dyDescent="0.25">
      <c r="A348" s="5">
        <v>2201</v>
      </c>
      <c r="B348" s="6"/>
      <c r="C348" s="6"/>
      <c r="D348" s="6">
        <v>1</v>
      </c>
      <c r="E348" s="6"/>
      <c r="F348" s="6"/>
      <c r="G348" s="6"/>
      <c r="H348" s="6"/>
      <c r="I348" s="6"/>
      <c r="J348" s="6"/>
      <c r="K348" s="7"/>
      <c r="L348" s="14"/>
      <c r="M348" s="15"/>
      <c r="N348" s="16"/>
      <c r="O348" s="17">
        <f>IF(D348=0,"",D348/C347)</f>
        <v>0.33333333333333331</v>
      </c>
      <c r="P348" s="18">
        <v>2</v>
      </c>
      <c r="Q348" s="19">
        <f t="shared" si="30"/>
        <v>0.5</v>
      </c>
      <c r="R348" s="19">
        <f t="shared" si="31"/>
        <v>0.5</v>
      </c>
      <c r="S348" s="20">
        <f>P348/P346</f>
        <v>0.4</v>
      </c>
    </row>
    <row r="349" spans="1:19" ht="15.75" customHeight="1" x14ac:dyDescent="0.25">
      <c r="A349" s="5">
        <v>2202</v>
      </c>
      <c r="B349" s="6"/>
      <c r="C349" s="6"/>
      <c r="D349" s="6"/>
      <c r="E349" s="6">
        <v>1</v>
      </c>
      <c r="F349" s="6"/>
      <c r="G349" s="6"/>
      <c r="H349" s="6"/>
      <c r="I349" s="6"/>
      <c r="J349" s="6"/>
      <c r="K349" s="7"/>
      <c r="L349" s="14"/>
      <c r="M349" s="15"/>
      <c r="N349" s="16"/>
      <c r="O349" s="17">
        <f>IF(E349=0,"",E349/D348)</f>
        <v>1</v>
      </c>
      <c r="P349" s="18">
        <v>2</v>
      </c>
      <c r="Q349" s="19">
        <f t="shared" si="30"/>
        <v>1</v>
      </c>
      <c r="R349" s="19">
        <f t="shared" si="31"/>
        <v>0</v>
      </c>
    </row>
    <row r="350" spans="1:19" ht="15.75" customHeight="1" x14ac:dyDescent="0.25">
      <c r="A350" s="5">
        <v>2301</v>
      </c>
      <c r="B350" s="6"/>
      <c r="C350" s="6"/>
      <c r="D350" s="6"/>
      <c r="E350" s="6"/>
      <c r="F350" s="6">
        <v>1</v>
      </c>
      <c r="G350" s="6"/>
      <c r="H350" s="6"/>
      <c r="I350" s="6"/>
      <c r="J350" s="6"/>
      <c r="K350" s="7"/>
      <c r="L350" s="14"/>
      <c r="M350" s="15"/>
      <c r="N350" s="16"/>
      <c r="O350" s="17">
        <f>IF(F350=0,"",F350/E349)</f>
        <v>1</v>
      </c>
      <c r="P350" s="18">
        <v>2</v>
      </c>
      <c r="Q350" s="19">
        <f t="shared" si="30"/>
        <v>1</v>
      </c>
      <c r="R350" s="19">
        <f t="shared" si="31"/>
        <v>0</v>
      </c>
    </row>
    <row r="351" spans="1:19" ht="15.75" customHeight="1" x14ac:dyDescent="0.25">
      <c r="A351" s="5">
        <v>2301</v>
      </c>
      <c r="B351" s="6"/>
      <c r="C351" s="6"/>
      <c r="D351" s="6"/>
      <c r="E351" s="6"/>
      <c r="F351" s="6"/>
      <c r="G351" s="6">
        <v>1</v>
      </c>
      <c r="H351" s="6"/>
      <c r="I351" s="6"/>
      <c r="J351" s="6"/>
      <c r="K351" s="7"/>
      <c r="L351" s="14"/>
      <c r="M351" s="15"/>
      <c r="N351" s="16"/>
      <c r="O351" s="17">
        <f>IF(G351=0,"",G351/F350)</f>
        <v>1</v>
      </c>
      <c r="P351" s="18">
        <v>2</v>
      </c>
      <c r="Q351" s="19">
        <f t="shared" si="30"/>
        <v>1</v>
      </c>
      <c r="R351" s="19">
        <f t="shared" si="31"/>
        <v>0</v>
      </c>
    </row>
    <row r="352" spans="1:19" ht="15.75" customHeight="1" x14ac:dyDescent="0.25">
      <c r="A352" s="5">
        <v>2401</v>
      </c>
      <c r="B352" s="6"/>
      <c r="C352" s="6"/>
      <c r="D352" s="6"/>
      <c r="E352" s="6"/>
      <c r="F352" s="6"/>
      <c r="G352" s="6"/>
      <c r="H352" s="6">
        <v>1</v>
      </c>
      <c r="I352" s="6"/>
      <c r="J352" s="6"/>
      <c r="K352" s="7"/>
      <c r="L352" s="14"/>
      <c r="M352" s="15"/>
      <c r="N352" s="16"/>
      <c r="O352" s="17">
        <f>IF(H352=0,"",H352/G351)</f>
        <v>1</v>
      </c>
      <c r="P352" s="18">
        <v>2</v>
      </c>
      <c r="Q352" s="19">
        <f t="shared" si="30"/>
        <v>1</v>
      </c>
      <c r="R352" s="19">
        <f t="shared" si="31"/>
        <v>0</v>
      </c>
    </row>
    <row r="353" spans="1:23" ht="15.75" customHeight="1" x14ac:dyDescent="0.25">
      <c r="A353" s="5">
        <v>2402</v>
      </c>
      <c r="B353" s="6"/>
      <c r="C353" s="6"/>
      <c r="D353" s="6"/>
      <c r="E353" s="6"/>
      <c r="F353" s="6"/>
      <c r="G353" s="6"/>
      <c r="H353" s="6"/>
      <c r="I353" s="6"/>
      <c r="J353" s="6"/>
      <c r="K353" s="7"/>
      <c r="L353" s="14"/>
      <c r="M353" s="15"/>
      <c r="N353" s="16"/>
      <c r="O353" s="17" t="str">
        <f>IF(I353=0,"",I353/H352)</f>
        <v/>
      </c>
      <c r="P353" s="18"/>
      <c r="Q353" s="19" t="str">
        <f t="shared" si="30"/>
        <v/>
      </c>
      <c r="R353" s="19" t="str">
        <f t="shared" si="31"/>
        <v/>
      </c>
    </row>
    <row r="354" spans="1:23" ht="15.75" customHeight="1" x14ac:dyDescent="0.25">
      <c r="A354" s="5">
        <v>2501</v>
      </c>
      <c r="B354" s="6"/>
      <c r="C354" s="6"/>
      <c r="D354" s="6"/>
      <c r="E354" s="6"/>
      <c r="F354" s="6"/>
      <c r="G354" s="6"/>
      <c r="H354" s="6"/>
      <c r="I354" s="6"/>
      <c r="J354" s="6"/>
      <c r="K354" s="7"/>
      <c r="L354" s="14"/>
      <c r="M354" s="15"/>
      <c r="N354" s="16"/>
      <c r="O354" s="17" t="str">
        <f>IF(J354=0,"",J354/I353)</f>
        <v/>
      </c>
      <c r="P354" s="18"/>
      <c r="Q354" s="19" t="str">
        <f t="shared" si="30"/>
        <v/>
      </c>
      <c r="R354" s="19" t="str">
        <f t="shared" si="31"/>
        <v/>
      </c>
    </row>
    <row r="355" spans="1:23" ht="15.75" customHeight="1" x14ac:dyDescent="0.25">
      <c r="A355" s="5">
        <v>2502</v>
      </c>
      <c r="B355" s="6"/>
      <c r="C355" s="6"/>
      <c r="D355" s="6"/>
      <c r="E355" s="6"/>
      <c r="F355" s="6"/>
      <c r="G355" s="6"/>
      <c r="H355" s="6"/>
      <c r="I355" s="6"/>
      <c r="J355" s="6"/>
      <c r="K355" s="7"/>
      <c r="L355" s="14"/>
      <c r="M355" s="15"/>
      <c r="N355" s="21"/>
      <c r="O355" s="22"/>
      <c r="P355" s="23"/>
      <c r="Q355" s="24"/>
      <c r="R355" s="22"/>
    </row>
    <row r="356" spans="1:23" ht="15.75" customHeight="1" x14ac:dyDescent="0.25">
      <c r="A356" s="5">
        <v>2601</v>
      </c>
      <c r="B356" s="6"/>
      <c r="C356" s="6"/>
      <c r="D356" s="6"/>
      <c r="E356" s="6"/>
      <c r="F356" s="6"/>
      <c r="G356" s="6"/>
      <c r="H356" s="6"/>
      <c r="I356" s="6"/>
      <c r="J356" s="6"/>
      <c r="K356" s="7"/>
      <c r="L356" s="14"/>
      <c r="M356" s="15"/>
      <c r="N356" s="21"/>
      <c r="O356" s="25"/>
      <c r="P356" s="23"/>
      <c r="Q356" s="26"/>
      <c r="R356" s="25"/>
    </row>
    <row r="357" spans="1:23" ht="15.75" customHeight="1" x14ac:dyDescent="0.25">
      <c r="A357" s="5">
        <v>2602</v>
      </c>
      <c r="B357" s="6"/>
      <c r="C357" s="6"/>
      <c r="D357" s="6"/>
      <c r="E357" s="6"/>
      <c r="F357" s="6"/>
      <c r="G357" s="6"/>
      <c r="H357" s="6"/>
      <c r="I357" s="6"/>
      <c r="J357" s="6"/>
      <c r="K357" s="7"/>
      <c r="L357" s="14"/>
      <c r="M357" s="15"/>
      <c r="N357" s="21"/>
      <c r="O357" s="25"/>
      <c r="P357" s="23"/>
      <c r="Q357" s="26"/>
      <c r="R357" s="25"/>
    </row>
    <row r="358" spans="1:23" ht="15.75" customHeight="1" x14ac:dyDescent="0.25">
      <c r="A358" s="5">
        <v>2701</v>
      </c>
      <c r="B358" s="6"/>
      <c r="C358" s="6"/>
      <c r="D358" s="6"/>
      <c r="E358" s="6"/>
      <c r="F358" s="6"/>
      <c r="G358" s="6"/>
      <c r="H358" s="6"/>
      <c r="I358" s="6"/>
      <c r="J358" s="6"/>
      <c r="K358" s="7"/>
      <c r="L358" s="14"/>
      <c r="M358" s="15"/>
      <c r="N358" s="21"/>
      <c r="O358" s="15"/>
      <c r="P358" s="21"/>
      <c r="Q358" s="27"/>
      <c r="R358" s="25"/>
    </row>
    <row r="359" spans="1:23" ht="15.75" customHeight="1" x14ac:dyDescent="0.25">
      <c r="A359" s="5">
        <v>2702</v>
      </c>
      <c r="B359" s="6"/>
      <c r="C359" s="6"/>
      <c r="D359" s="6"/>
      <c r="E359" s="6"/>
      <c r="F359" s="6"/>
      <c r="G359" s="6"/>
      <c r="H359" s="6"/>
      <c r="I359" s="6"/>
      <c r="J359" s="6"/>
      <c r="K359" s="7"/>
      <c r="L359" s="14"/>
      <c r="M359" s="15"/>
      <c r="N359" s="21"/>
      <c r="O359" s="28" t="s">
        <v>21</v>
      </c>
      <c r="P359" s="29"/>
      <c r="Q359" s="30" t="str">
        <f>IF(SUM(K348:K355)=0,"",SUM(K348:K355))</f>
        <v/>
      </c>
      <c r="R359" s="31" t="s">
        <v>4</v>
      </c>
    </row>
    <row r="360" spans="1:23" ht="15.75" customHeight="1" x14ac:dyDescent="0.25">
      <c r="A360" s="5">
        <v>2801</v>
      </c>
      <c r="B360" s="6"/>
      <c r="C360" s="6"/>
      <c r="D360" s="6"/>
      <c r="E360" s="6"/>
      <c r="F360" s="6"/>
      <c r="G360" s="6"/>
      <c r="H360" s="6"/>
      <c r="I360" s="6"/>
      <c r="J360" s="6"/>
      <c r="K360" s="7"/>
      <c r="L360" s="14"/>
      <c r="M360" s="15"/>
      <c r="N360" s="21"/>
      <c r="O360" s="32" t="s">
        <v>22</v>
      </c>
      <c r="P360" s="33" t="str">
        <f>IF(P359/B346=0,"",P359/B346)</f>
        <v/>
      </c>
      <c r="Q360" s="34" t="e">
        <f>IF(P359/Q359=0,"",P359/Q359)</f>
        <v>#VALUE!</v>
      </c>
      <c r="R360" s="35" t="s">
        <v>23</v>
      </c>
    </row>
    <row r="361" spans="1:23" ht="15.75" customHeight="1" x14ac:dyDescent="0.25">
      <c r="A361" s="5">
        <v>2802</v>
      </c>
      <c r="B361" s="6"/>
      <c r="C361" s="6"/>
      <c r="D361" s="6"/>
      <c r="E361" s="6"/>
      <c r="F361" s="6"/>
      <c r="G361" s="6"/>
      <c r="H361" s="6"/>
      <c r="I361" s="6"/>
      <c r="J361" s="6"/>
      <c r="K361" s="7"/>
      <c r="L361" s="36"/>
      <c r="M361" s="37"/>
      <c r="N361" s="38"/>
      <c r="O361" s="39"/>
      <c r="P361" s="40"/>
      <c r="Q361" s="40"/>
      <c r="R361" s="41"/>
      <c r="W361" s="86">
        <f>AVERAGE(S348,S371)</f>
        <v>0.5</v>
      </c>
    </row>
    <row r="362" spans="1:23" ht="18" customHeight="1" x14ac:dyDescent="0.25">
      <c r="A362" s="42"/>
      <c r="B362" s="4"/>
      <c r="C362" s="4"/>
      <c r="D362" s="101" t="s">
        <v>24</v>
      </c>
      <c r="E362" s="95"/>
      <c r="F362" s="95"/>
      <c r="G362" s="95"/>
      <c r="H362" s="95"/>
      <c r="I362" s="95"/>
      <c r="J362" s="102"/>
      <c r="K362" s="43">
        <f>SUM(K349:K358)</f>
        <v>0</v>
      </c>
      <c r="L362" s="44" t="str">
        <f>IF(K354=0,"",K354/B346)</f>
        <v/>
      </c>
      <c r="M362" s="44" t="str">
        <f>IF(K362=0,"",K362/B346)</f>
        <v/>
      </c>
      <c r="N362" s="45" t="str">
        <f>IF(K354=0,"0%",M362-L362)</f>
        <v>0%</v>
      </c>
      <c r="O362" s="3"/>
      <c r="P362" s="4"/>
      <c r="Q362" s="46"/>
      <c r="R362" s="3"/>
    </row>
    <row r="363" spans="1:23" ht="15.75" customHeight="1" x14ac:dyDescent="0.25"/>
    <row r="364" spans="1:23" ht="15.75" customHeight="1" x14ac:dyDescent="0.25"/>
    <row r="365" spans="1:23" ht="15.75" customHeight="1" x14ac:dyDescent="0.25"/>
    <row r="366" spans="1:23" ht="26.25" customHeight="1" x14ac:dyDescent="0.4">
      <c r="B366" s="1" t="s">
        <v>0</v>
      </c>
      <c r="C366" s="1"/>
      <c r="D366" s="1"/>
      <c r="E366" s="1"/>
      <c r="F366" s="1"/>
      <c r="G366" s="1"/>
      <c r="H366" s="1"/>
      <c r="I366" s="1"/>
      <c r="K366" s="2"/>
      <c r="L366" s="2" t="s">
        <v>40</v>
      </c>
      <c r="M366" s="3"/>
      <c r="N366" s="3"/>
      <c r="O366" s="4"/>
      <c r="P366" s="3"/>
      <c r="Q366" s="4"/>
      <c r="R366" s="4"/>
      <c r="S366" s="4"/>
    </row>
    <row r="367" spans="1:23" ht="20.25" customHeight="1" x14ac:dyDescent="0.25">
      <c r="A367" s="93" t="s">
        <v>2</v>
      </c>
      <c r="B367" s="94" t="s">
        <v>3</v>
      </c>
      <c r="C367" s="95"/>
      <c r="D367" s="95"/>
      <c r="E367" s="95"/>
      <c r="F367" s="95"/>
      <c r="G367" s="95"/>
      <c r="H367" s="95"/>
      <c r="I367" s="95"/>
      <c r="J367" s="95"/>
      <c r="K367" s="96" t="s">
        <v>4</v>
      </c>
      <c r="L367" s="92" t="s">
        <v>5</v>
      </c>
      <c r="M367" s="92" t="s">
        <v>6</v>
      </c>
      <c r="N367" s="98" t="s">
        <v>7</v>
      </c>
      <c r="O367" s="92" t="s">
        <v>8</v>
      </c>
      <c r="P367" s="90" t="s">
        <v>9</v>
      </c>
      <c r="Q367" s="90" t="s">
        <v>10</v>
      </c>
      <c r="R367" s="92" t="s">
        <v>11</v>
      </c>
    </row>
    <row r="368" spans="1:23" ht="15.75" customHeight="1" x14ac:dyDescent="0.25">
      <c r="A368" s="91"/>
      <c r="B368" s="5" t="s">
        <v>12</v>
      </c>
      <c r="C368" s="5" t="s">
        <v>13</v>
      </c>
      <c r="D368" s="5" t="s">
        <v>14</v>
      </c>
      <c r="E368" s="5" t="s">
        <v>15</v>
      </c>
      <c r="F368" s="5" t="s">
        <v>16</v>
      </c>
      <c r="G368" s="5" t="s">
        <v>17</v>
      </c>
      <c r="H368" s="5" t="s">
        <v>18</v>
      </c>
      <c r="I368" s="5" t="s">
        <v>19</v>
      </c>
      <c r="J368" s="5" t="s">
        <v>20</v>
      </c>
      <c r="K368" s="97"/>
      <c r="L368" s="91"/>
      <c r="M368" s="91"/>
      <c r="N368" s="91"/>
      <c r="O368" s="91"/>
      <c r="P368" s="91"/>
      <c r="Q368" s="91"/>
      <c r="R368" s="91"/>
    </row>
    <row r="369" spans="1:19" ht="15.75" customHeight="1" x14ac:dyDescent="0.25">
      <c r="A369" s="5">
        <v>2102</v>
      </c>
      <c r="B369" s="6">
        <v>15</v>
      </c>
      <c r="C369" s="6"/>
      <c r="D369" s="6"/>
      <c r="E369" s="6"/>
      <c r="F369" s="6"/>
      <c r="G369" s="6"/>
      <c r="H369" s="6"/>
      <c r="I369" s="6"/>
      <c r="J369" s="6"/>
      <c r="K369" s="7"/>
      <c r="L369" s="8"/>
      <c r="M369" s="9"/>
      <c r="N369" s="10"/>
      <c r="O369" s="11"/>
      <c r="P369" s="12">
        <f>B369</f>
        <v>15</v>
      </c>
      <c r="Q369" s="13"/>
      <c r="R369" s="11"/>
    </row>
    <row r="370" spans="1:19" ht="15.75" customHeight="1" x14ac:dyDescent="0.25">
      <c r="A370" s="5">
        <v>2201</v>
      </c>
      <c r="B370" s="6"/>
      <c r="C370" s="48">
        <v>10</v>
      </c>
      <c r="D370" s="6"/>
      <c r="E370" s="6"/>
      <c r="F370" s="6"/>
      <c r="G370" s="6"/>
      <c r="H370" s="6"/>
      <c r="I370" s="6"/>
      <c r="J370" s="6"/>
      <c r="K370" s="7"/>
      <c r="L370" s="14"/>
      <c r="M370" s="15"/>
      <c r="N370" s="16"/>
      <c r="O370" s="17">
        <f>IF(C370=0,"",C370/B369)</f>
        <v>0.66666666666666663</v>
      </c>
      <c r="P370" s="18">
        <v>11</v>
      </c>
      <c r="Q370" s="19">
        <f t="shared" ref="Q370:Q377" si="32">IF(P370=0,"",P370/P369)</f>
        <v>0.73333333333333328</v>
      </c>
      <c r="R370" s="19">
        <f t="shared" ref="R370:R377" si="33">IF(P370=0,"",100%-Q370)</f>
        <v>0.26666666666666672</v>
      </c>
    </row>
    <row r="371" spans="1:19" ht="15.75" customHeight="1" x14ac:dyDescent="0.25">
      <c r="A371" s="5">
        <v>2202</v>
      </c>
      <c r="B371" s="6"/>
      <c r="C371" s="6"/>
      <c r="D371" s="6">
        <v>9</v>
      </c>
      <c r="E371" s="6"/>
      <c r="F371" s="6"/>
      <c r="G371" s="6"/>
      <c r="H371" s="6"/>
      <c r="I371" s="6"/>
      <c r="J371" s="6"/>
      <c r="K371" s="7"/>
      <c r="L371" s="14"/>
      <c r="M371" s="15"/>
      <c r="N371" s="16"/>
      <c r="O371" s="17">
        <f>IF(D371=0,"",D371/C370)</f>
        <v>0.9</v>
      </c>
      <c r="P371" s="18">
        <v>9</v>
      </c>
      <c r="Q371" s="19">
        <f t="shared" si="32"/>
        <v>0.81818181818181823</v>
      </c>
      <c r="R371" s="19">
        <f t="shared" si="33"/>
        <v>0.18181818181818177</v>
      </c>
      <c r="S371" s="20">
        <f>P371/P369</f>
        <v>0.6</v>
      </c>
    </row>
    <row r="372" spans="1:19" ht="15.75" customHeight="1" x14ac:dyDescent="0.25">
      <c r="A372" s="5">
        <v>2301</v>
      </c>
      <c r="B372" s="6"/>
      <c r="C372" s="6"/>
      <c r="D372" s="6"/>
      <c r="E372" s="6">
        <v>9</v>
      </c>
      <c r="F372" s="6"/>
      <c r="G372" s="6"/>
      <c r="H372" s="6"/>
      <c r="I372" s="6"/>
      <c r="J372" s="6"/>
      <c r="K372" s="7"/>
      <c r="L372" s="14"/>
      <c r="M372" s="15"/>
      <c r="N372" s="16"/>
      <c r="O372" s="17">
        <f>IF(E372=0,"",E372/D371)</f>
        <v>1</v>
      </c>
      <c r="P372" s="18">
        <v>9</v>
      </c>
      <c r="Q372" s="19">
        <f t="shared" si="32"/>
        <v>1</v>
      </c>
      <c r="R372" s="19">
        <f t="shared" si="33"/>
        <v>0</v>
      </c>
    </row>
    <row r="373" spans="1:19" ht="15.75" customHeight="1" x14ac:dyDescent="0.25">
      <c r="A373" s="5">
        <v>2302</v>
      </c>
      <c r="B373" s="6"/>
      <c r="C373" s="6"/>
      <c r="D373" s="6"/>
      <c r="E373" s="6"/>
      <c r="F373" s="6">
        <v>8</v>
      </c>
      <c r="G373" s="6"/>
      <c r="H373" s="6"/>
      <c r="I373" s="6"/>
      <c r="J373" s="6"/>
      <c r="K373" s="7"/>
      <c r="L373" s="14"/>
      <c r="M373" s="15"/>
      <c r="N373" s="16"/>
      <c r="O373" s="17">
        <f>IF(F373=0,"",F373/E372)</f>
        <v>0.88888888888888884</v>
      </c>
      <c r="P373" s="18">
        <v>8</v>
      </c>
      <c r="Q373" s="19">
        <f t="shared" si="32"/>
        <v>0.88888888888888884</v>
      </c>
      <c r="R373" s="19">
        <f t="shared" si="33"/>
        <v>0.11111111111111116</v>
      </c>
    </row>
    <row r="374" spans="1:19" ht="15.75" customHeight="1" x14ac:dyDescent="0.25">
      <c r="A374" s="5">
        <v>2401</v>
      </c>
      <c r="B374" s="6"/>
      <c r="C374" s="6"/>
      <c r="D374" s="6"/>
      <c r="E374" s="6"/>
      <c r="F374" s="6"/>
      <c r="G374" s="6">
        <v>7</v>
      </c>
      <c r="H374" s="6"/>
      <c r="I374" s="6"/>
      <c r="J374" s="6"/>
      <c r="K374" s="7"/>
      <c r="L374" s="14"/>
      <c r="M374" s="15"/>
      <c r="N374" s="16"/>
      <c r="O374" s="17">
        <f>IF(G374=0,"",G374/F373)</f>
        <v>0.875</v>
      </c>
      <c r="P374" s="18">
        <v>7</v>
      </c>
      <c r="Q374" s="19">
        <f t="shared" si="32"/>
        <v>0.875</v>
      </c>
      <c r="R374" s="19">
        <f t="shared" si="33"/>
        <v>0.125</v>
      </c>
    </row>
    <row r="375" spans="1:19" ht="15.75" customHeight="1" x14ac:dyDescent="0.25">
      <c r="A375" s="5">
        <v>2402</v>
      </c>
      <c r="B375" s="6"/>
      <c r="C375" s="6"/>
      <c r="D375" s="6"/>
      <c r="E375" s="6"/>
      <c r="F375" s="6"/>
      <c r="G375" s="6"/>
      <c r="H375" s="6"/>
      <c r="I375" s="6"/>
      <c r="J375" s="6"/>
      <c r="K375" s="7"/>
      <c r="L375" s="14"/>
      <c r="M375" s="15"/>
      <c r="N375" s="16"/>
      <c r="O375" s="17" t="str">
        <f>IF(H375=0,"",H375/G374)</f>
        <v/>
      </c>
      <c r="P375" s="18"/>
      <c r="Q375" s="19" t="str">
        <f t="shared" si="32"/>
        <v/>
      </c>
      <c r="R375" s="19" t="str">
        <f t="shared" si="33"/>
        <v/>
      </c>
    </row>
    <row r="376" spans="1:19" ht="15.75" customHeight="1" x14ac:dyDescent="0.25">
      <c r="A376" s="5">
        <v>2501</v>
      </c>
      <c r="B376" s="6"/>
      <c r="C376" s="6"/>
      <c r="D376" s="6"/>
      <c r="E376" s="6"/>
      <c r="F376" s="6"/>
      <c r="G376" s="6"/>
      <c r="H376" s="6"/>
      <c r="I376" s="6"/>
      <c r="J376" s="6"/>
      <c r="K376" s="7"/>
      <c r="L376" s="14"/>
      <c r="M376" s="15"/>
      <c r="N376" s="16"/>
      <c r="O376" s="17" t="str">
        <f>IF(I376=0,"",I376/H375)</f>
        <v/>
      </c>
      <c r="P376" s="18"/>
      <c r="Q376" s="19" t="str">
        <f t="shared" si="32"/>
        <v/>
      </c>
      <c r="R376" s="19" t="str">
        <f t="shared" si="33"/>
        <v/>
      </c>
    </row>
    <row r="377" spans="1:19" ht="15.75" customHeight="1" x14ac:dyDescent="0.25">
      <c r="A377" s="5">
        <v>2502</v>
      </c>
      <c r="B377" s="6"/>
      <c r="C377" s="6"/>
      <c r="D377" s="6"/>
      <c r="E377" s="6"/>
      <c r="F377" s="6"/>
      <c r="G377" s="6"/>
      <c r="H377" s="6"/>
      <c r="I377" s="6"/>
      <c r="J377" s="6"/>
      <c r="K377" s="7"/>
      <c r="L377" s="14"/>
      <c r="M377" s="15"/>
      <c r="N377" s="16"/>
      <c r="O377" s="17" t="str">
        <f>IF(J377=0,"",J377/I376)</f>
        <v/>
      </c>
      <c r="P377" s="18"/>
      <c r="Q377" s="19" t="str">
        <f t="shared" si="32"/>
        <v/>
      </c>
      <c r="R377" s="19" t="str">
        <f t="shared" si="33"/>
        <v/>
      </c>
    </row>
    <row r="378" spans="1:19" ht="15.75" customHeight="1" x14ac:dyDescent="0.25">
      <c r="A378" s="5">
        <v>2601</v>
      </c>
      <c r="B378" s="6"/>
      <c r="C378" s="6"/>
      <c r="D378" s="6"/>
      <c r="E378" s="6"/>
      <c r="F378" s="6"/>
      <c r="G378" s="6"/>
      <c r="H378" s="6"/>
      <c r="I378" s="6"/>
      <c r="J378" s="6"/>
      <c r="K378" s="7"/>
      <c r="L378" s="14"/>
      <c r="M378" s="15"/>
      <c r="N378" s="21"/>
      <c r="O378" s="22"/>
      <c r="P378" s="23"/>
      <c r="Q378" s="24"/>
      <c r="R378" s="22"/>
    </row>
    <row r="379" spans="1:19" ht="15.75" customHeight="1" x14ac:dyDescent="0.25">
      <c r="A379" s="5">
        <v>2602</v>
      </c>
      <c r="B379" s="6"/>
      <c r="C379" s="6"/>
      <c r="D379" s="6"/>
      <c r="E379" s="6"/>
      <c r="F379" s="6"/>
      <c r="G379" s="6"/>
      <c r="H379" s="6"/>
      <c r="I379" s="6"/>
      <c r="J379" s="6"/>
      <c r="K379" s="7"/>
      <c r="L379" s="14"/>
      <c r="M379" s="15"/>
      <c r="N379" s="21"/>
      <c r="O379" s="25"/>
      <c r="P379" s="23"/>
      <c r="Q379" s="26"/>
      <c r="R379" s="25"/>
    </row>
    <row r="380" spans="1:19" ht="15.75" customHeight="1" x14ac:dyDescent="0.25">
      <c r="A380" s="5">
        <v>2701</v>
      </c>
      <c r="B380" s="6"/>
      <c r="C380" s="6"/>
      <c r="D380" s="6"/>
      <c r="E380" s="6"/>
      <c r="F380" s="6"/>
      <c r="G380" s="6"/>
      <c r="H380" s="6"/>
      <c r="I380" s="6"/>
      <c r="J380" s="6"/>
      <c r="K380" s="7"/>
      <c r="L380" s="14"/>
      <c r="M380" s="15"/>
      <c r="N380" s="21"/>
      <c r="O380" s="25"/>
      <c r="P380" s="23"/>
      <c r="Q380" s="26"/>
      <c r="R380" s="25"/>
    </row>
    <row r="381" spans="1:19" ht="15.75" customHeight="1" x14ac:dyDescent="0.25">
      <c r="A381" s="5">
        <v>2702</v>
      </c>
      <c r="B381" s="6"/>
      <c r="C381" s="6"/>
      <c r="D381" s="6"/>
      <c r="E381" s="6"/>
      <c r="F381" s="6"/>
      <c r="G381" s="6"/>
      <c r="H381" s="6"/>
      <c r="I381" s="6"/>
      <c r="J381" s="6"/>
      <c r="K381" s="7"/>
      <c r="L381" s="14"/>
      <c r="M381" s="15"/>
      <c r="N381" s="21"/>
      <c r="O381" s="15"/>
      <c r="P381" s="21"/>
      <c r="Q381" s="27"/>
      <c r="R381" s="25"/>
    </row>
    <row r="382" spans="1:19" ht="15.75" customHeight="1" x14ac:dyDescent="0.25">
      <c r="A382" s="5">
        <v>2801</v>
      </c>
      <c r="B382" s="6"/>
      <c r="C382" s="6"/>
      <c r="D382" s="6"/>
      <c r="E382" s="6"/>
      <c r="F382" s="6"/>
      <c r="G382" s="6"/>
      <c r="H382" s="6"/>
      <c r="I382" s="6"/>
      <c r="J382" s="6"/>
      <c r="K382" s="7"/>
      <c r="L382" s="14"/>
      <c r="M382" s="15"/>
      <c r="N382" s="21"/>
      <c r="O382" s="28" t="s">
        <v>21</v>
      </c>
      <c r="P382" s="29"/>
      <c r="Q382" s="30" t="str">
        <f>IF(SUM(K371:K378)=0,"",SUM(K371:K378))</f>
        <v/>
      </c>
      <c r="R382" s="31" t="s">
        <v>4</v>
      </c>
    </row>
    <row r="383" spans="1:19" ht="15.75" customHeight="1" x14ac:dyDescent="0.25">
      <c r="A383" s="5">
        <v>2802</v>
      </c>
      <c r="B383" s="6"/>
      <c r="C383" s="6"/>
      <c r="D383" s="6"/>
      <c r="E383" s="6"/>
      <c r="F383" s="6"/>
      <c r="G383" s="6"/>
      <c r="H383" s="6"/>
      <c r="I383" s="6"/>
      <c r="J383" s="6"/>
      <c r="K383" s="7"/>
      <c r="L383" s="14"/>
      <c r="M383" s="15"/>
      <c r="N383" s="21"/>
      <c r="O383" s="32" t="s">
        <v>22</v>
      </c>
      <c r="P383" s="33" t="str">
        <f>IF(P382/B369=0,"",P382/B369)</f>
        <v/>
      </c>
      <c r="Q383" s="34" t="e">
        <f>IF(P382/Q382=0,"",P382/Q382)</f>
        <v>#VALUE!</v>
      </c>
      <c r="R383" s="35" t="s">
        <v>23</v>
      </c>
    </row>
    <row r="384" spans="1:19" ht="15.75" customHeight="1" x14ac:dyDescent="0.25">
      <c r="A384" s="5">
        <v>2901</v>
      </c>
      <c r="B384" s="6"/>
      <c r="C384" s="6"/>
      <c r="D384" s="6"/>
      <c r="E384" s="6"/>
      <c r="F384" s="6"/>
      <c r="G384" s="6"/>
      <c r="H384" s="6"/>
      <c r="I384" s="6"/>
      <c r="J384" s="6"/>
      <c r="K384" s="7"/>
      <c r="L384" s="36"/>
      <c r="M384" s="37"/>
      <c r="N384" s="38"/>
      <c r="O384" s="39"/>
      <c r="P384" s="40"/>
      <c r="Q384" s="40"/>
      <c r="R384" s="41"/>
    </row>
    <row r="385" spans="1:19" ht="18" customHeight="1" x14ac:dyDescent="0.25">
      <c r="A385" s="42"/>
      <c r="B385" s="4"/>
      <c r="C385" s="4"/>
      <c r="D385" s="101" t="s">
        <v>24</v>
      </c>
      <c r="E385" s="95"/>
      <c r="F385" s="95"/>
      <c r="G385" s="95"/>
      <c r="H385" s="95"/>
      <c r="I385" s="95"/>
      <c r="J385" s="102"/>
      <c r="K385" s="43">
        <f>SUM(K372:K381)</f>
        <v>0</v>
      </c>
      <c r="L385" s="44" t="str">
        <f>IF(K377=0,"",K377/B369)</f>
        <v/>
      </c>
      <c r="M385" s="44" t="str">
        <f>IF(K385=0,"",K385/B369)</f>
        <v/>
      </c>
      <c r="N385" s="45" t="str">
        <f>IF(K377=0,"0%",M385-L385)</f>
        <v>0%</v>
      </c>
      <c r="O385" s="3"/>
      <c r="P385" s="4"/>
      <c r="Q385" s="46"/>
      <c r="R385" s="3"/>
    </row>
    <row r="386" spans="1:19" ht="15.75" customHeight="1" x14ac:dyDescent="0.25"/>
    <row r="387" spans="1:19" ht="15.75" customHeight="1" x14ac:dyDescent="0.25"/>
    <row r="388" spans="1:19" ht="15.75" customHeight="1" x14ac:dyDescent="0.25"/>
    <row r="389" spans="1:19" ht="19.5" customHeight="1" x14ac:dyDescent="0.4">
      <c r="B389" s="1" t="s">
        <v>0</v>
      </c>
      <c r="C389" s="1"/>
      <c r="D389" s="1"/>
      <c r="E389" s="1"/>
      <c r="F389" s="1"/>
      <c r="G389" s="1"/>
      <c r="H389" s="1"/>
      <c r="I389" s="1"/>
      <c r="K389" s="2"/>
      <c r="L389" s="2" t="s">
        <v>42</v>
      </c>
      <c r="M389" s="3"/>
      <c r="N389" s="3"/>
      <c r="O389" s="4"/>
      <c r="P389" s="3"/>
      <c r="Q389" s="4"/>
      <c r="R389" s="4"/>
      <c r="S389" s="4"/>
    </row>
    <row r="390" spans="1:19" ht="15.75" customHeight="1" x14ac:dyDescent="0.25">
      <c r="A390" s="93" t="s">
        <v>2</v>
      </c>
      <c r="B390" s="94" t="s">
        <v>3</v>
      </c>
      <c r="C390" s="95"/>
      <c r="D390" s="95"/>
      <c r="E390" s="95"/>
      <c r="F390" s="95"/>
      <c r="G390" s="95"/>
      <c r="H390" s="95"/>
      <c r="I390" s="95"/>
      <c r="J390" s="95"/>
      <c r="K390" s="96" t="s">
        <v>4</v>
      </c>
      <c r="L390" s="92" t="s">
        <v>5</v>
      </c>
      <c r="M390" s="92" t="s">
        <v>6</v>
      </c>
      <c r="N390" s="98" t="s">
        <v>7</v>
      </c>
      <c r="O390" s="92" t="s">
        <v>8</v>
      </c>
      <c r="P390" s="90" t="s">
        <v>9</v>
      </c>
      <c r="Q390" s="90" t="s">
        <v>10</v>
      </c>
      <c r="R390" s="92" t="s">
        <v>11</v>
      </c>
    </row>
    <row r="391" spans="1:19" ht="15.75" customHeight="1" x14ac:dyDescent="0.25">
      <c r="A391" s="91"/>
      <c r="B391" s="5" t="s">
        <v>12</v>
      </c>
      <c r="C391" s="5" t="s">
        <v>13</v>
      </c>
      <c r="D391" s="5" t="s">
        <v>14</v>
      </c>
      <c r="E391" s="5" t="s">
        <v>15</v>
      </c>
      <c r="F391" s="5" t="s">
        <v>16</v>
      </c>
      <c r="G391" s="5" t="s">
        <v>17</v>
      </c>
      <c r="H391" s="5" t="s">
        <v>18</v>
      </c>
      <c r="I391" s="5" t="s">
        <v>19</v>
      </c>
      <c r="J391" s="5" t="s">
        <v>20</v>
      </c>
      <c r="K391" s="97"/>
      <c r="L391" s="91"/>
      <c r="M391" s="91"/>
      <c r="N391" s="91"/>
      <c r="O391" s="91"/>
      <c r="P391" s="91"/>
      <c r="Q391" s="91"/>
      <c r="R391" s="91"/>
    </row>
    <row r="392" spans="1:19" ht="15.75" customHeight="1" x14ac:dyDescent="0.25">
      <c r="A392" s="5">
        <v>2202</v>
      </c>
      <c r="B392" s="6">
        <v>15</v>
      </c>
      <c r="C392" s="6"/>
      <c r="D392" s="6"/>
      <c r="E392" s="6"/>
      <c r="F392" s="6"/>
      <c r="G392" s="6"/>
      <c r="H392" s="6"/>
      <c r="I392" s="6"/>
      <c r="J392" s="6"/>
      <c r="K392" s="7"/>
      <c r="L392" s="8"/>
      <c r="M392" s="9"/>
      <c r="N392" s="10"/>
      <c r="O392" s="11"/>
      <c r="P392" s="12">
        <f>B392</f>
        <v>15</v>
      </c>
      <c r="Q392" s="13"/>
      <c r="R392" s="11"/>
    </row>
    <row r="393" spans="1:19" ht="15.75" customHeight="1" x14ac:dyDescent="0.25">
      <c r="A393" s="5">
        <v>2301</v>
      </c>
      <c r="B393" s="6"/>
      <c r="C393" s="6">
        <v>8</v>
      </c>
      <c r="D393" s="6"/>
      <c r="E393" s="6"/>
      <c r="F393" s="6"/>
      <c r="G393" s="6"/>
      <c r="H393" s="6"/>
      <c r="I393" s="6"/>
      <c r="J393" s="6"/>
      <c r="K393" s="7"/>
      <c r="L393" s="14"/>
      <c r="M393" s="15"/>
      <c r="N393" s="16"/>
      <c r="O393" s="17">
        <f>IF(C393=0,"",C393/B392)</f>
        <v>0.53333333333333333</v>
      </c>
      <c r="P393" s="18">
        <v>8</v>
      </c>
      <c r="Q393" s="19">
        <f t="shared" ref="Q393:Q400" si="34">IF(P393=0,"",P393/P392)</f>
        <v>0.53333333333333333</v>
      </c>
      <c r="R393" s="19">
        <f t="shared" ref="R393:R400" si="35">IF(P393=0,"",100%-Q393)</f>
        <v>0.46666666666666667</v>
      </c>
    </row>
    <row r="394" spans="1:19" ht="15.75" customHeight="1" x14ac:dyDescent="0.25">
      <c r="A394" s="5">
        <v>2302</v>
      </c>
      <c r="B394" s="6"/>
      <c r="C394" s="6"/>
      <c r="D394" s="6">
        <v>5</v>
      </c>
      <c r="E394" s="6"/>
      <c r="F394" s="6"/>
      <c r="G394" s="6"/>
      <c r="H394" s="6"/>
      <c r="I394" s="6"/>
      <c r="J394" s="6"/>
      <c r="K394" s="7"/>
      <c r="L394" s="14"/>
      <c r="M394" s="15"/>
      <c r="N394" s="16"/>
      <c r="O394" s="17">
        <f>IF(D394=0,"",D394/C393)</f>
        <v>0.625</v>
      </c>
      <c r="P394" s="18">
        <v>6</v>
      </c>
      <c r="Q394" s="19">
        <f t="shared" si="34"/>
        <v>0.75</v>
      </c>
      <c r="R394" s="19">
        <f t="shared" si="35"/>
        <v>0.25</v>
      </c>
      <c r="S394" s="20">
        <f>P394/P392</f>
        <v>0.4</v>
      </c>
    </row>
    <row r="395" spans="1:19" ht="15.75" customHeight="1" x14ac:dyDescent="0.25">
      <c r="A395" s="5">
        <v>2401</v>
      </c>
      <c r="B395" s="6"/>
      <c r="C395" s="6"/>
      <c r="D395" s="6"/>
      <c r="E395" s="6">
        <v>4</v>
      </c>
      <c r="F395" s="6"/>
      <c r="G395" s="6"/>
      <c r="H395" s="6"/>
      <c r="I395" s="6"/>
      <c r="J395" s="6"/>
      <c r="K395" s="7"/>
      <c r="L395" s="14"/>
      <c r="M395" s="15"/>
      <c r="N395" s="16"/>
      <c r="O395" s="17">
        <f>IF(E395=0,"",E395/D394)</f>
        <v>0.8</v>
      </c>
      <c r="P395" s="18">
        <v>5</v>
      </c>
      <c r="Q395" s="19">
        <f t="shared" si="34"/>
        <v>0.83333333333333337</v>
      </c>
      <c r="R395" s="19">
        <f t="shared" si="35"/>
        <v>0.16666666666666663</v>
      </c>
    </row>
    <row r="396" spans="1:19" ht="15.75" customHeight="1" x14ac:dyDescent="0.25">
      <c r="A396" s="5">
        <v>2402</v>
      </c>
      <c r="B396" s="6"/>
      <c r="C396" s="6"/>
      <c r="D396" s="6"/>
      <c r="E396" s="6"/>
      <c r="F396" s="6"/>
      <c r="G396" s="6"/>
      <c r="H396" s="6"/>
      <c r="I396" s="6"/>
      <c r="J396" s="6"/>
      <c r="K396" s="7"/>
      <c r="L396" s="14"/>
      <c r="M396" s="15"/>
      <c r="N396" s="16"/>
      <c r="O396" s="17" t="str">
        <f>IF(F396=0,"",F396/E395)</f>
        <v/>
      </c>
      <c r="P396" s="18"/>
      <c r="Q396" s="19" t="str">
        <f t="shared" si="34"/>
        <v/>
      </c>
      <c r="R396" s="19" t="str">
        <f t="shared" si="35"/>
        <v/>
      </c>
    </row>
    <row r="397" spans="1:19" ht="15.75" customHeight="1" x14ac:dyDescent="0.25">
      <c r="A397" s="5">
        <v>2501</v>
      </c>
      <c r="B397" s="6"/>
      <c r="C397" s="6"/>
      <c r="D397" s="6"/>
      <c r="E397" s="6"/>
      <c r="F397" s="6"/>
      <c r="G397" s="6"/>
      <c r="H397" s="6"/>
      <c r="I397" s="6"/>
      <c r="J397" s="6"/>
      <c r="K397" s="7"/>
      <c r="L397" s="14"/>
      <c r="M397" s="15"/>
      <c r="N397" s="16"/>
      <c r="O397" s="17" t="str">
        <f>IF(G397=0,"",G397/F396)</f>
        <v/>
      </c>
      <c r="P397" s="18"/>
      <c r="Q397" s="19" t="str">
        <f t="shared" si="34"/>
        <v/>
      </c>
      <c r="R397" s="19" t="str">
        <f t="shared" si="35"/>
        <v/>
      </c>
    </row>
    <row r="398" spans="1:19" ht="15.75" customHeight="1" x14ac:dyDescent="0.25">
      <c r="A398" s="5">
        <v>2502</v>
      </c>
      <c r="B398" s="6"/>
      <c r="C398" s="6"/>
      <c r="D398" s="6"/>
      <c r="E398" s="6"/>
      <c r="F398" s="6"/>
      <c r="G398" s="6"/>
      <c r="H398" s="6"/>
      <c r="I398" s="6"/>
      <c r="J398" s="6"/>
      <c r="K398" s="7"/>
      <c r="L398" s="14"/>
      <c r="M398" s="15"/>
      <c r="N398" s="16"/>
      <c r="O398" s="17" t="str">
        <f>IF(H398=0,"",H398/G397)</f>
        <v/>
      </c>
      <c r="P398" s="18"/>
      <c r="Q398" s="19" t="str">
        <f t="shared" si="34"/>
        <v/>
      </c>
      <c r="R398" s="19" t="str">
        <f t="shared" si="35"/>
        <v/>
      </c>
    </row>
    <row r="399" spans="1:19" ht="15.75" customHeight="1" x14ac:dyDescent="0.25">
      <c r="A399" s="5">
        <v>2601</v>
      </c>
      <c r="B399" s="6"/>
      <c r="C399" s="6"/>
      <c r="D399" s="6"/>
      <c r="E399" s="6"/>
      <c r="F399" s="6"/>
      <c r="G399" s="6"/>
      <c r="H399" s="6"/>
      <c r="I399" s="6"/>
      <c r="J399" s="6"/>
      <c r="K399" s="7"/>
      <c r="L399" s="14"/>
      <c r="M399" s="15"/>
      <c r="N399" s="16"/>
      <c r="O399" s="17" t="str">
        <f>IF(I399=0,"",I399/H398)</f>
        <v/>
      </c>
      <c r="P399" s="18"/>
      <c r="Q399" s="19" t="str">
        <f t="shared" si="34"/>
        <v/>
      </c>
      <c r="R399" s="19" t="str">
        <f t="shared" si="35"/>
        <v/>
      </c>
    </row>
    <row r="400" spans="1:19" ht="15.75" customHeight="1" x14ac:dyDescent="0.25">
      <c r="A400" s="5">
        <v>2602</v>
      </c>
      <c r="B400" s="6"/>
      <c r="C400" s="6"/>
      <c r="D400" s="6"/>
      <c r="E400" s="6"/>
      <c r="F400" s="6"/>
      <c r="G400" s="6"/>
      <c r="H400" s="6"/>
      <c r="I400" s="6"/>
      <c r="J400" s="6"/>
      <c r="K400" s="7"/>
      <c r="L400" s="14"/>
      <c r="M400" s="15"/>
      <c r="N400" s="16"/>
      <c r="O400" s="17" t="str">
        <f>IF(J400=0,"",J400/I399)</f>
        <v/>
      </c>
      <c r="P400" s="18"/>
      <c r="Q400" s="19" t="str">
        <f t="shared" si="34"/>
        <v/>
      </c>
      <c r="R400" s="19" t="str">
        <f t="shared" si="35"/>
        <v/>
      </c>
    </row>
    <row r="401" spans="1:19" ht="15.75" customHeight="1" x14ac:dyDescent="0.25">
      <c r="A401" s="5">
        <v>2701</v>
      </c>
      <c r="B401" s="6"/>
      <c r="C401" s="6"/>
      <c r="D401" s="6"/>
      <c r="E401" s="6"/>
      <c r="F401" s="6"/>
      <c r="G401" s="6"/>
      <c r="H401" s="6"/>
      <c r="I401" s="6"/>
      <c r="J401" s="6"/>
      <c r="K401" s="7"/>
      <c r="L401" s="14"/>
      <c r="M401" s="15"/>
      <c r="N401" s="21"/>
      <c r="O401" s="22"/>
      <c r="P401" s="23"/>
      <c r="Q401" s="24"/>
      <c r="R401" s="22"/>
    </row>
    <row r="402" spans="1:19" ht="15.75" customHeight="1" x14ac:dyDescent="0.25">
      <c r="A402" s="5">
        <v>2702</v>
      </c>
      <c r="B402" s="6"/>
      <c r="C402" s="6"/>
      <c r="D402" s="6"/>
      <c r="E402" s="6"/>
      <c r="F402" s="6"/>
      <c r="G402" s="6"/>
      <c r="H402" s="6"/>
      <c r="I402" s="6"/>
      <c r="J402" s="6"/>
      <c r="K402" s="7"/>
      <c r="L402" s="14"/>
      <c r="M402" s="15"/>
      <c r="N402" s="21"/>
      <c r="O402" s="25"/>
      <c r="P402" s="23"/>
      <c r="Q402" s="26"/>
      <c r="R402" s="25"/>
    </row>
    <row r="403" spans="1:19" ht="15.75" customHeight="1" x14ac:dyDescent="0.25">
      <c r="A403" s="5">
        <v>2801</v>
      </c>
      <c r="B403" s="6"/>
      <c r="C403" s="6"/>
      <c r="D403" s="6"/>
      <c r="E403" s="6"/>
      <c r="F403" s="6"/>
      <c r="G403" s="6"/>
      <c r="H403" s="6"/>
      <c r="I403" s="6"/>
      <c r="J403" s="6"/>
      <c r="K403" s="7"/>
      <c r="L403" s="14"/>
      <c r="M403" s="15"/>
      <c r="N403" s="21"/>
      <c r="O403" s="25"/>
      <c r="P403" s="23"/>
      <c r="Q403" s="26"/>
      <c r="R403" s="25"/>
    </row>
    <row r="404" spans="1:19" ht="15.75" customHeight="1" x14ac:dyDescent="0.25">
      <c r="A404" s="5">
        <v>2802</v>
      </c>
      <c r="B404" s="6"/>
      <c r="C404" s="6"/>
      <c r="D404" s="6"/>
      <c r="E404" s="6"/>
      <c r="F404" s="6"/>
      <c r="G404" s="6"/>
      <c r="H404" s="6"/>
      <c r="I404" s="6"/>
      <c r="J404" s="6"/>
      <c r="K404" s="7"/>
      <c r="L404" s="14"/>
      <c r="M404" s="15"/>
      <c r="N404" s="21"/>
      <c r="O404" s="15"/>
      <c r="P404" s="21"/>
      <c r="Q404" s="27"/>
      <c r="R404" s="25"/>
    </row>
    <row r="405" spans="1:19" ht="15.75" customHeight="1" x14ac:dyDescent="0.25">
      <c r="A405" s="5">
        <v>2901</v>
      </c>
      <c r="B405" s="6"/>
      <c r="C405" s="6"/>
      <c r="D405" s="6"/>
      <c r="E405" s="6"/>
      <c r="F405" s="6"/>
      <c r="G405" s="6"/>
      <c r="H405" s="6"/>
      <c r="I405" s="6"/>
      <c r="J405" s="6"/>
      <c r="K405" s="7"/>
      <c r="L405" s="14"/>
      <c r="M405" s="15"/>
      <c r="N405" s="21"/>
      <c r="O405" s="28" t="s">
        <v>21</v>
      </c>
      <c r="P405" s="29"/>
      <c r="Q405" s="30" t="str">
        <f>IF(SUM(K394:K401)=0,"",SUM(K394:K401))</f>
        <v/>
      </c>
      <c r="R405" s="31" t="s">
        <v>4</v>
      </c>
    </row>
    <row r="406" spans="1:19" ht="15.75" customHeight="1" x14ac:dyDescent="0.25">
      <c r="A406" s="5">
        <v>2902</v>
      </c>
      <c r="B406" s="6"/>
      <c r="C406" s="6"/>
      <c r="D406" s="6"/>
      <c r="E406" s="6"/>
      <c r="F406" s="6"/>
      <c r="G406" s="6"/>
      <c r="H406" s="6"/>
      <c r="I406" s="6"/>
      <c r="J406" s="6"/>
      <c r="K406" s="7"/>
      <c r="L406" s="14"/>
      <c r="M406" s="15"/>
      <c r="N406" s="21"/>
      <c r="O406" s="32" t="s">
        <v>22</v>
      </c>
      <c r="P406" s="33" t="str">
        <f>IF(P405/B392=0,"",P405/B392)</f>
        <v/>
      </c>
      <c r="Q406" s="34" t="e">
        <f>IF(P405/Q405=0,"",P405/Q405)</f>
        <v>#VALUE!</v>
      </c>
      <c r="R406" s="35" t="s">
        <v>23</v>
      </c>
    </row>
    <row r="407" spans="1:19" ht="15.75" customHeight="1" x14ac:dyDescent="0.25">
      <c r="A407" s="5">
        <v>3001</v>
      </c>
      <c r="B407" s="6"/>
      <c r="C407" s="6"/>
      <c r="D407" s="6"/>
      <c r="E407" s="6"/>
      <c r="F407" s="6"/>
      <c r="G407" s="6"/>
      <c r="H407" s="6"/>
      <c r="I407" s="6"/>
      <c r="J407" s="6"/>
      <c r="K407" s="7"/>
      <c r="L407" s="36"/>
      <c r="M407" s="37"/>
      <c r="N407" s="38"/>
      <c r="O407" s="39"/>
      <c r="P407" s="40"/>
      <c r="Q407" s="40"/>
      <c r="R407" s="41"/>
    </row>
    <row r="408" spans="1:19" ht="15.75" customHeight="1" x14ac:dyDescent="0.25">
      <c r="A408" s="42"/>
      <c r="B408" s="4"/>
      <c r="C408" s="4"/>
      <c r="D408" s="101" t="s">
        <v>24</v>
      </c>
      <c r="E408" s="95"/>
      <c r="F408" s="95"/>
      <c r="G408" s="95"/>
      <c r="H408" s="95"/>
      <c r="I408" s="95"/>
      <c r="J408" s="102"/>
      <c r="K408" s="43">
        <f>SUM(K395:K404)</f>
        <v>0</v>
      </c>
      <c r="L408" s="44" t="str">
        <f>IF(K400=0,"",K400/B392)</f>
        <v/>
      </c>
      <c r="M408" s="44" t="str">
        <f>IF(K408=0,"",K408/B392)</f>
        <v/>
      </c>
      <c r="N408" s="45" t="str">
        <f>IF(K400=0,"0%",M408-L408)</f>
        <v>0%</v>
      </c>
      <c r="O408" s="3"/>
      <c r="P408" s="4"/>
      <c r="Q408" s="46"/>
      <c r="R408" s="3"/>
    </row>
    <row r="409" spans="1:19" ht="15.75" customHeight="1" x14ac:dyDescent="0.25"/>
    <row r="410" spans="1:19" ht="15.75" customHeight="1" x14ac:dyDescent="0.25"/>
    <row r="411" spans="1:19" ht="15.75" customHeight="1" x14ac:dyDescent="0.25"/>
    <row r="412" spans="1:19" ht="15.75" customHeight="1" x14ac:dyDescent="0.4">
      <c r="B412" s="1" t="s">
        <v>0</v>
      </c>
      <c r="C412" s="1"/>
      <c r="D412" s="1"/>
      <c r="E412" s="1"/>
      <c r="F412" s="1"/>
      <c r="G412" s="1"/>
      <c r="H412" s="1"/>
      <c r="I412" s="1"/>
      <c r="K412" s="2"/>
      <c r="L412" s="2" t="s">
        <v>45</v>
      </c>
      <c r="M412" s="3"/>
      <c r="N412" s="3"/>
      <c r="O412" s="4"/>
      <c r="P412" s="3"/>
      <c r="Q412" s="4"/>
      <c r="R412" s="4"/>
      <c r="S412" s="4"/>
    </row>
    <row r="413" spans="1:19" ht="15.75" customHeight="1" x14ac:dyDescent="0.25">
      <c r="A413" s="93" t="s">
        <v>2</v>
      </c>
      <c r="B413" s="94" t="s">
        <v>3</v>
      </c>
      <c r="C413" s="95"/>
      <c r="D413" s="95"/>
      <c r="E413" s="95"/>
      <c r="F413" s="95"/>
      <c r="G413" s="95"/>
      <c r="H413" s="95"/>
      <c r="I413" s="95"/>
      <c r="J413" s="95"/>
      <c r="K413" s="96" t="s">
        <v>4</v>
      </c>
      <c r="L413" s="92" t="s">
        <v>5</v>
      </c>
      <c r="M413" s="92" t="s">
        <v>6</v>
      </c>
      <c r="N413" s="98" t="s">
        <v>7</v>
      </c>
      <c r="O413" s="92" t="s">
        <v>8</v>
      </c>
      <c r="P413" s="90" t="s">
        <v>9</v>
      </c>
      <c r="Q413" s="90" t="s">
        <v>10</v>
      </c>
      <c r="R413" s="92" t="s">
        <v>11</v>
      </c>
    </row>
    <row r="414" spans="1:19" ht="15.75" customHeight="1" x14ac:dyDescent="0.25">
      <c r="A414" s="91"/>
      <c r="B414" s="5" t="s">
        <v>12</v>
      </c>
      <c r="C414" s="5" t="s">
        <v>13</v>
      </c>
      <c r="D414" s="5" t="s">
        <v>14</v>
      </c>
      <c r="E414" s="5" t="s">
        <v>15</v>
      </c>
      <c r="F414" s="5" t="s">
        <v>16</v>
      </c>
      <c r="G414" s="5" t="s">
        <v>17</v>
      </c>
      <c r="H414" s="5" t="s">
        <v>18</v>
      </c>
      <c r="I414" s="5" t="s">
        <v>19</v>
      </c>
      <c r="J414" s="5" t="s">
        <v>20</v>
      </c>
      <c r="K414" s="97"/>
      <c r="L414" s="91"/>
      <c r="M414" s="91"/>
      <c r="N414" s="91"/>
      <c r="O414" s="91"/>
      <c r="P414" s="91"/>
      <c r="Q414" s="91"/>
      <c r="R414" s="91"/>
    </row>
    <row r="415" spans="1:19" ht="15.75" customHeight="1" x14ac:dyDescent="0.25">
      <c r="A415" s="5">
        <v>2302</v>
      </c>
      <c r="B415" s="6">
        <v>12</v>
      </c>
      <c r="C415" s="6"/>
      <c r="D415" s="6"/>
      <c r="E415" s="6"/>
      <c r="F415" s="6"/>
      <c r="G415" s="6"/>
      <c r="H415" s="6"/>
      <c r="I415" s="6"/>
      <c r="J415" s="6"/>
      <c r="K415" s="51"/>
      <c r="L415" s="8"/>
      <c r="M415" s="9"/>
      <c r="N415" s="10"/>
      <c r="O415" s="11"/>
      <c r="P415" s="12">
        <f>B415</f>
        <v>12</v>
      </c>
      <c r="Q415" s="13"/>
      <c r="R415" s="11"/>
    </row>
    <row r="416" spans="1:19" ht="15.75" customHeight="1" x14ac:dyDescent="0.25">
      <c r="A416" s="5">
        <v>2401</v>
      </c>
      <c r="B416" s="6"/>
      <c r="C416" s="6">
        <v>8</v>
      </c>
      <c r="D416" s="6"/>
      <c r="E416" s="6"/>
      <c r="F416" s="6"/>
      <c r="G416" s="6"/>
      <c r="H416" s="6"/>
      <c r="I416" s="6"/>
      <c r="J416" s="6"/>
      <c r="K416" s="51"/>
      <c r="L416" s="14"/>
      <c r="M416" s="15"/>
      <c r="N416" s="16"/>
      <c r="O416" s="17">
        <f>IF(C416=0,"",C416/B415)</f>
        <v>0.66666666666666663</v>
      </c>
      <c r="P416" s="18">
        <v>8</v>
      </c>
      <c r="Q416" s="19">
        <f t="shared" ref="Q416:Q423" si="36">IF(P416=0,"",P416/P415)</f>
        <v>0.66666666666666663</v>
      </c>
      <c r="R416" s="19">
        <f t="shared" ref="R416:R423" si="37">IF(P416=0,"",100%-Q416)</f>
        <v>0.33333333333333337</v>
      </c>
    </row>
    <row r="417" spans="1:19" ht="15.75" customHeight="1" x14ac:dyDescent="0.25">
      <c r="A417" s="5">
        <v>2402</v>
      </c>
      <c r="B417" s="6"/>
      <c r="C417" s="6"/>
      <c r="D417" s="6"/>
      <c r="E417" s="6"/>
      <c r="F417" s="6"/>
      <c r="G417" s="6"/>
      <c r="H417" s="6"/>
      <c r="I417" s="6"/>
      <c r="J417" s="6"/>
      <c r="K417" s="51"/>
      <c r="L417" s="14"/>
      <c r="M417" s="15"/>
      <c r="N417" s="16"/>
      <c r="O417" s="17" t="str">
        <f>IF(D417=0,"",D417/C416)</f>
        <v/>
      </c>
      <c r="P417" s="18"/>
      <c r="Q417" s="19" t="str">
        <f t="shared" si="36"/>
        <v/>
      </c>
      <c r="R417" s="19" t="str">
        <f t="shared" si="37"/>
        <v/>
      </c>
      <c r="S417" s="20">
        <f>P417/P415</f>
        <v>0</v>
      </c>
    </row>
    <row r="418" spans="1:19" ht="15.75" customHeight="1" x14ac:dyDescent="0.25">
      <c r="A418" s="5">
        <v>2501</v>
      </c>
      <c r="B418" s="6"/>
      <c r="C418" s="6"/>
      <c r="D418" s="6"/>
      <c r="E418" s="6"/>
      <c r="F418" s="6"/>
      <c r="G418" s="6"/>
      <c r="H418" s="6"/>
      <c r="I418" s="6"/>
      <c r="J418" s="6"/>
      <c r="K418" s="51"/>
      <c r="L418" s="14"/>
      <c r="M418" s="15"/>
      <c r="N418" s="16"/>
      <c r="O418" s="17" t="str">
        <f>IF(E418=0,"",E418/D417)</f>
        <v/>
      </c>
      <c r="P418" s="18"/>
      <c r="Q418" s="19" t="str">
        <f t="shared" si="36"/>
        <v/>
      </c>
      <c r="R418" s="19" t="str">
        <f t="shared" si="37"/>
        <v/>
      </c>
    </row>
    <row r="419" spans="1:19" ht="15.75" customHeight="1" x14ac:dyDescent="0.25">
      <c r="A419" s="5">
        <v>2502</v>
      </c>
      <c r="B419" s="6"/>
      <c r="C419" s="6"/>
      <c r="D419" s="6"/>
      <c r="E419" s="6"/>
      <c r="F419" s="6"/>
      <c r="G419" s="6"/>
      <c r="H419" s="6"/>
      <c r="I419" s="6"/>
      <c r="J419" s="6"/>
      <c r="K419" s="51"/>
      <c r="L419" s="14"/>
      <c r="M419" s="15"/>
      <c r="N419" s="16"/>
      <c r="O419" s="17" t="str">
        <f>IF(F419=0,"",F419/E418)</f>
        <v/>
      </c>
      <c r="P419" s="18"/>
      <c r="Q419" s="19" t="str">
        <f t="shared" si="36"/>
        <v/>
      </c>
      <c r="R419" s="19" t="str">
        <f t="shared" si="37"/>
        <v/>
      </c>
    </row>
    <row r="420" spans="1:19" ht="15.75" customHeight="1" x14ac:dyDescent="0.25">
      <c r="A420" s="5">
        <v>2601</v>
      </c>
      <c r="B420" s="6"/>
      <c r="C420" s="6"/>
      <c r="D420" s="6"/>
      <c r="E420" s="6"/>
      <c r="F420" s="6"/>
      <c r="G420" s="6"/>
      <c r="H420" s="6"/>
      <c r="I420" s="6"/>
      <c r="J420" s="6"/>
      <c r="K420" s="51"/>
      <c r="L420" s="14"/>
      <c r="M420" s="15"/>
      <c r="N420" s="16"/>
      <c r="O420" s="17" t="str">
        <f>IF(G420=0,"",G420/F419)</f>
        <v/>
      </c>
      <c r="P420" s="18"/>
      <c r="Q420" s="19" t="str">
        <f t="shared" si="36"/>
        <v/>
      </c>
      <c r="R420" s="19" t="str">
        <f t="shared" si="37"/>
        <v/>
      </c>
    </row>
    <row r="421" spans="1:19" ht="15.75" customHeight="1" x14ac:dyDescent="0.25">
      <c r="A421" s="5">
        <v>2602</v>
      </c>
      <c r="B421" s="6"/>
      <c r="C421" s="6"/>
      <c r="D421" s="6"/>
      <c r="E421" s="6"/>
      <c r="F421" s="6"/>
      <c r="G421" s="6"/>
      <c r="H421" s="6"/>
      <c r="I421" s="6"/>
      <c r="J421" s="6"/>
      <c r="K421" s="51"/>
      <c r="L421" s="14"/>
      <c r="M421" s="15"/>
      <c r="N421" s="16"/>
      <c r="O421" s="17" t="str">
        <f>IF(H421=0,"",H421/G420)</f>
        <v/>
      </c>
      <c r="P421" s="18"/>
      <c r="Q421" s="19" t="str">
        <f t="shared" si="36"/>
        <v/>
      </c>
      <c r="R421" s="19" t="str">
        <f t="shared" si="37"/>
        <v/>
      </c>
    </row>
    <row r="422" spans="1:19" ht="15.75" customHeight="1" x14ac:dyDescent="0.25">
      <c r="A422" s="5">
        <v>2701</v>
      </c>
      <c r="B422" s="6"/>
      <c r="C422" s="6"/>
      <c r="D422" s="6"/>
      <c r="E422" s="6"/>
      <c r="F422" s="6"/>
      <c r="G422" s="6"/>
      <c r="H422" s="6"/>
      <c r="I422" s="6"/>
      <c r="J422" s="6"/>
      <c r="K422" s="51"/>
      <c r="L422" s="14"/>
      <c r="M422" s="15"/>
      <c r="N422" s="16"/>
      <c r="O422" s="17" t="str">
        <f>IF(I422=0,"",I422/H421)</f>
        <v/>
      </c>
      <c r="P422" s="18"/>
      <c r="Q422" s="19" t="str">
        <f t="shared" si="36"/>
        <v/>
      </c>
      <c r="R422" s="19" t="str">
        <f t="shared" si="37"/>
        <v/>
      </c>
    </row>
    <row r="423" spans="1:19" ht="15.75" customHeight="1" x14ac:dyDescent="0.25">
      <c r="A423" s="5">
        <v>2702</v>
      </c>
      <c r="B423" s="6"/>
      <c r="C423" s="6"/>
      <c r="D423" s="6"/>
      <c r="E423" s="6"/>
      <c r="F423" s="6"/>
      <c r="G423" s="6"/>
      <c r="H423" s="6"/>
      <c r="I423" s="6"/>
      <c r="J423" s="6"/>
      <c r="K423" s="51"/>
      <c r="L423" s="14"/>
      <c r="M423" s="15"/>
      <c r="N423" s="16"/>
      <c r="O423" s="17" t="str">
        <f>IF(J423=0,"",J423/I422)</f>
        <v/>
      </c>
      <c r="P423" s="18"/>
      <c r="Q423" s="19" t="str">
        <f t="shared" si="36"/>
        <v/>
      </c>
      <c r="R423" s="19" t="str">
        <f t="shared" si="37"/>
        <v/>
      </c>
    </row>
    <row r="424" spans="1:19" ht="15.75" customHeight="1" x14ac:dyDescent="0.25">
      <c r="A424" s="5">
        <v>2801</v>
      </c>
      <c r="B424" s="6"/>
      <c r="C424" s="6"/>
      <c r="D424" s="6"/>
      <c r="E424" s="6"/>
      <c r="F424" s="6"/>
      <c r="G424" s="6"/>
      <c r="H424" s="6"/>
      <c r="I424" s="6"/>
      <c r="J424" s="6"/>
      <c r="K424" s="51"/>
      <c r="L424" s="14"/>
      <c r="M424" s="15"/>
      <c r="N424" s="21"/>
      <c r="O424" s="22"/>
      <c r="P424" s="23"/>
      <c r="Q424" s="24"/>
      <c r="R424" s="22"/>
    </row>
    <row r="425" spans="1:19" ht="15.75" customHeight="1" x14ac:dyDescent="0.25">
      <c r="A425" s="5">
        <v>2802</v>
      </c>
      <c r="B425" s="6"/>
      <c r="C425" s="6"/>
      <c r="D425" s="6"/>
      <c r="E425" s="6"/>
      <c r="F425" s="6"/>
      <c r="G425" s="6"/>
      <c r="H425" s="6"/>
      <c r="I425" s="6"/>
      <c r="J425" s="6"/>
      <c r="K425" s="51"/>
      <c r="L425" s="14"/>
      <c r="M425" s="15"/>
      <c r="N425" s="21"/>
      <c r="O425" s="25"/>
      <c r="P425" s="23"/>
      <c r="Q425" s="26"/>
      <c r="R425" s="25"/>
    </row>
    <row r="426" spans="1:19" ht="15.75" customHeight="1" x14ac:dyDescent="0.25">
      <c r="A426" s="5">
        <v>2901</v>
      </c>
      <c r="B426" s="6"/>
      <c r="C426" s="6"/>
      <c r="D426" s="6"/>
      <c r="E426" s="6"/>
      <c r="F426" s="6"/>
      <c r="G426" s="6"/>
      <c r="H426" s="6"/>
      <c r="I426" s="6"/>
      <c r="J426" s="6"/>
      <c r="K426" s="51"/>
      <c r="L426" s="14"/>
      <c r="M426" s="15"/>
      <c r="N426" s="21"/>
      <c r="O426" s="25"/>
      <c r="P426" s="23"/>
      <c r="Q426" s="26"/>
      <c r="R426" s="25"/>
    </row>
    <row r="427" spans="1:19" ht="15.75" customHeight="1" x14ac:dyDescent="0.25">
      <c r="A427" s="5">
        <v>2902</v>
      </c>
      <c r="B427" s="6"/>
      <c r="C427" s="6"/>
      <c r="D427" s="6"/>
      <c r="E427" s="6"/>
      <c r="F427" s="6"/>
      <c r="G427" s="6"/>
      <c r="H427" s="6"/>
      <c r="I427" s="6"/>
      <c r="J427" s="6"/>
      <c r="K427" s="51"/>
      <c r="L427" s="14"/>
      <c r="M427" s="15"/>
      <c r="N427" s="21"/>
      <c r="O427" s="15"/>
      <c r="P427" s="21"/>
      <c r="Q427" s="27"/>
      <c r="R427" s="25"/>
    </row>
    <row r="428" spans="1:19" ht="15.75" customHeight="1" x14ac:dyDescent="0.25">
      <c r="A428" s="5">
        <v>3001</v>
      </c>
      <c r="B428" s="6"/>
      <c r="C428" s="6"/>
      <c r="D428" s="6"/>
      <c r="E428" s="6"/>
      <c r="F428" s="6"/>
      <c r="G428" s="6"/>
      <c r="H428" s="6"/>
      <c r="I428" s="6"/>
      <c r="J428" s="6"/>
      <c r="K428" s="51"/>
      <c r="L428" s="14"/>
      <c r="M428" s="15"/>
      <c r="N428" s="21"/>
      <c r="O428" s="28" t="s">
        <v>21</v>
      </c>
      <c r="P428" s="29"/>
      <c r="Q428" s="30" t="str">
        <f>IF(SUM(K417:K424)=0,"",SUM(K417:K424))</f>
        <v/>
      </c>
      <c r="R428" s="31" t="s">
        <v>4</v>
      </c>
    </row>
    <row r="429" spans="1:19" ht="15.75" customHeight="1" x14ac:dyDescent="0.25">
      <c r="A429" s="5">
        <v>3002</v>
      </c>
      <c r="B429" s="6"/>
      <c r="C429" s="6"/>
      <c r="D429" s="6"/>
      <c r="E429" s="6"/>
      <c r="F429" s="6"/>
      <c r="G429" s="6"/>
      <c r="H429" s="6"/>
      <c r="I429" s="6"/>
      <c r="J429" s="6"/>
      <c r="K429" s="51"/>
      <c r="L429" s="14"/>
      <c r="M429" s="15"/>
      <c r="N429" s="21"/>
      <c r="O429" s="32" t="s">
        <v>22</v>
      </c>
      <c r="P429" s="33" t="str">
        <f>IF(P428/B415=0,"",P428/B415)</f>
        <v/>
      </c>
      <c r="Q429" s="34" t="e">
        <f>IF(P428/Q428=0,"",P428/Q428)</f>
        <v>#VALUE!</v>
      </c>
      <c r="R429" s="35" t="s">
        <v>23</v>
      </c>
    </row>
    <row r="430" spans="1:19" ht="15.75" customHeight="1" x14ac:dyDescent="0.25">
      <c r="A430" s="5">
        <v>3101</v>
      </c>
      <c r="B430" s="6"/>
      <c r="C430" s="6"/>
      <c r="D430" s="6"/>
      <c r="E430" s="6"/>
      <c r="F430" s="6"/>
      <c r="G430" s="6"/>
      <c r="H430" s="6"/>
      <c r="I430" s="6"/>
      <c r="J430" s="6"/>
      <c r="K430" s="51"/>
      <c r="L430" s="36"/>
      <c r="M430" s="37"/>
      <c r="N430" s="38"/>
      <c r="O430" s="39"/>
      <c r="P430" s="40"/>
      <c r="Q430" s="40"/>
      <c r="R430" s="41"/>
    </row>
    <row r="431" spans="1:19" ht="15.75" customHeight="1" x14ac:dyDescent="0.25">
      <c r="A431" s="42"/>
      <c r="B431" s="4"/>
      <c r="C431" s="4"/>
      <c r="D431" s="101" t="s">
        <v>24</v>
      </c>
      <c r="E431" s="95"/>
      <c r="F431" s="95"/>
      <c r="G431" s="95"/>
      <c r="H431" s="95"/>
      <c r="I431" s="95"/>
      <c r="J431" s="102"/>
      <c r="K431" s="43">
        <f>SUM(K418:K427)</f>
        <v>0</v>
      </c>
      <c r="L431" s="44" t="str">
        <f>IF(K423=0,"",K423/B415)</f>
        <v/>
      </c>
      <c r="M431" s="44" t="str">
        <f>IF(K431=0,"",K431/B415)</f>
        <v/>
      </c>
      <c r="N431" s="45" t="str">
        <f>IF(K423=0,"0%",M431-L431)</f>
        <v>0%</v>
      </c>
      <c r="O431" s="3"/>
      <c r="P431" s="4"/>
      <c r="Q431" s="46"/>
      <c r="R431" s="3"/>
    </row>
    <row r="432" spans="1:19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</sheetData>
  <mergeCells count="220">
    <mergeCell ref="R413:R414"/>
    <mergeCell ref="D431:J431"/>
    <mergeCell ref="A413:A414"/>
    <mergeCell ref="B413:J413"/>
    <mergeCell ref="K413:K414"/>
    <mergeCell ref="L413:L414"/>
    <mergeCell ref="M413:M414"/>
    <mergeCell ref="N413:N414"/>
    <mergeCell ref="O413:O414"/>
    <mergeCell ref="P413:P414"/>
    <mergeCell ref="Q413:Q414"/>
    <mergeCell ref="P300:P301"/>
    <mergeCell ref="Q300:Q301"/>
    <mergeCell ref="R300:R301"/>
    <mergeCell ref="D296:J296"/>
    <mergeCell ref="B300:J300"/>
    <mergeCell ref="K300:K301"/>
    <mergeCell ref="L300:L301"/>
    <mergeCell ref="M300:M301"/>
    <mergeCell ref="N300:N301"/>
    <mergeCell ref="O300:O301"/>
    <mergeCell ref="N188:N189"/>
    <mergeCell ref="O188:O189"/>
    <mergeCell ref="P188:P189"/>
    <mergeCell ref="Q188:Q189"/>
    <mergeCell ref="R188:R189"/>
    <mergeCell ref="D184:J184"/>
    <mergeCell ref="B187:J187"/>
    <mergeCell ref="A188:A189"/>
    <mergeCell ref="B188:J188"/>
    <mergeCell ref="K188:K189"/>
    <mergeCell ref="L188:L189"/>
    <mergeCell ref="M188:M189"/>
    <mergeCell ref="N165:N166"/>
    <mergeCell ref="O165:O166"/>
    <mergeCell ref="P165:P166"/>
    <mergeCell ref="Q165:Q166"/>
    <mergeCell ref="R165:R166"/>
    <mergeCell ref="D161:J161"/>
    <mergeCell ref="B164:J164"/>
    <mergeCell ref="A165:A166"/>
    <mergeCell ref="B165:J165"/>
    <mergeCell ref="K165:K166"/>
    <mergeCell ref="L165:L166"/>
    <mergeCell ref="M165:M166"/>
    <mergeCell ref="N142:N143"/>
    <mergeCell ref="O142:O143"/>
    <mergeCell ref="P142:P143"/>
    <mergeCell ref="Q142:Q143"/>
    <mergeCell ref="R142:R143"/>
    <mergeCell ref="D138:J138"/>
    <mergeCell ref="B141:J141"/>
    <mergeCell ref="A142:A143"/>
    <mergeCell ref="B142:J142"/>
    <mergeCell ref="K142:K143"/>
    <mergeCell ref="L142:L143"/>
    <mergeCell ref="M142:M143"/>
    <mergeCell ref="M96:M97"/>
    <mergeCell ref="N119:N120"/>
    <mergeCell ref="O119:O120"/>
    <mergeCell ref="P119:P120"/>
    <mergeCell ref="Q119:Q120"/>
    <mergeCell ref="R119:R120"/>
    <mergeCell ref="D115:J115"/>
    <mergeCell ref="B118:J118"/>
    <mergeCell ref="A119:A120"/>
    <mergeCell ref="B119:J119"/>
    <mergeCell ref="K119:K120"/>
    <mergeCell ref="L119:L120"/>
    <mergeCell ref="M119:M120"/>
    <mergeCell ref="D408:J408"/>
    <mergeCell ref="N73:N74"/>
    <mergeCell ref="O73:O74"/>
    <mergeCell ref="P73:P74"/>
    <mergeCell ref="Q73:Q74"/>
    <mergeCell ref="R73:R74"/>
    <mergeCell ref="D69:J69"/>
    <mergeCell ref="B72:J72"/>
    <mergeCell ref="A73:A74"/>
    <mergeCell ref="B73:J73"/>
    <mergeCell ref="K73:K74"/>
    <mergeCell ref="L73:L74"/>
    <mergeCell ref="M73:M74"/>
    <mergeCell ref="N96:N97"/>
    <mergeCell ref="O96:O97"/>
    <mergeCell ref="P96:P97"/>
    <mergeCell ref="Q96:Q97"/>
    <mergeCell ref="R96:R97"/>
    <mergeCell ref="D92:J92"/>
    <mergeCell ref="B95:J95"/>
    <mergeCell ref="A96:A97"/>
    <mergeCell ref="B96:J96"/>
    <mergeCell ref="K96:K97"/>
    <mergeCell ref="L96:L97"/>
    <mergeCell ref="P390:P391"/>
    <mergeCell ref="Q390:Q391"/>
    <mergeCell ref="R390:R391"/>
    <mergeCell ref="D385:J385"/>
    <mergeCell ref="B390:J390"/>
    <mergeCell ref="K390:K391"/>
    <mergeCell ref="L390:L391"/>
    <mergeCell ref="M390:M391"/>
    <mergeCell ref="N390:N391"/>
    <mergeCell ref="O390:O391"/>
    <mergeCell ref="O256:O257"/>
    <mergeCell ref="P256:P257"/>
    <mergeCell ref="P278:P279"/>
    <mergeCell ref="Q278:Q279"/>
    <mergeCell ref="R278:R279"/>
    <mergeCell ref="D274:J274"/>
    <mergeCell ref="B278:J278"/>
    <mergeCell ref="K278:K279"/>
    <mergeCell ref="L278:L279"/>
    <mergeCell ref="M278:M279"/>
    <mergeCell ref="N278:N279"/>
    <mergeCell ref="O278:O279"/>
    <mergeCell ref="A234:A235"/>
    <mergeCell ref="A256:A257"/>
    <mergeCell ref="A278:A279"/>
    <mergeCell ref="A300:A301"/>
    <mergeCell ref="A322:A323"/>
    <mergeCell ref="A344:A345"/>
    <mergeCell ref="A367:A368"/>
    <mergeCell ref="A390:A391"/>
    <mergeCell ref="D230:J230"/>
    <mergeCell ref="B233:J233"/>
    <mergeCell ref="B234:J234"/>
    <mergeCell ref="D252:J252"/>
    <mergeCell ref="B256:J256"/>
    <mergeCell ref="P367:P368"/>
    <mergeCell ref="Q367:Q368"/>
    <mergeCell ref="R367:R368"/>
    <mergeCell ref="D362:J362"/>
    <mergeCell ref="B367:J367"/>
    <mergeCell ref="K367:K368"/>
    <mergeCell ref="L367:L368"/>
    <mergeCell ref="M367:M368"/>
    <mergeCell ref="N367:N368"/>
    <mergeCell ref="O367:O368"/>
    <mergeCell ref="P344:P345"/>
    <mergeCell ref="Q344:Q345"/>
    <mergeCell ref="R344:R345"/>
    <mergeCell ref="D340:J340"/>
    <mergeCell ref="B344:J344"/>
    <mergeCell ref="K344:K345"/>
    <mergeCell ref="L344:L345"/>
    <mergeCell ref="M344:M345"/>
    <mergeCell ref="N344:N345"/>
    <mergeCell ref="O344:O345"/>
    <mergeCell ref="N234:N235"/>
    <mergeCell ref="O234:O235"/>
    <mergeCell ref="P234:P235"/>
    <mergeCell ref="Q234:Q235"/>
    <mergeCell ref="R234:R235"/>
    <mergeCell ref="P322:P323"/>
    <mergeCell ref="Q322:Q323"/>
    <mergeCell ref="R322:R323"/>
    <mergeCell ref="D318:J318"/>
    <mergeCell ref="B322:J322"/>
    <mergeCell ref="K322:K323"/>
    <mergeCell ref="L322:L323"/>
    <mergeCell ref="M322:M323"/>
    <mergeCell ref="N322:N323"/>
    <mergeCell ref="O322:O323"/>
    <mergeCell ref="K234:K235"/>
    <mergeCell ref="L234:L235"/>
    <mergeCell ref="M234:M235"/>
    <mergeCell ref="Q256:Q257"/>
    <mergeCell ref="R256:R257"/>
    <mergeCell ref="K256:K257"/>
    <mergeCell ref="L256:L257"/>
    <mergeCell ref="M256:M257"/>
    <mergeCell ref="N256:N257"/>
    <mergeCell ref="N50:N51"/>
    <mergeCell ref="O50:O51"/>
    <mergeCell ref="P50:P51"/>
    <mergeCell ref="Q50:Q51"/>
    <mergeCell ref="R50:R51"/>
    <mergeCell ref="D46:J46"/>
    <mergeCell ref="B49:J49"/>
    <mergeCell ref="A50:A51"/>
    <mergeCell ref="B50:J50"/>
    <mergeCell ref="K50:K51"/>
    <mergeCell ref="L50:L51"/>
    <mergeCell ref="M50:M51"/>
    <mergeCell ref="N27:N28"/>
    <mergeCell ref="O27:O28"/>
    <mergeCell ref="P27:P28"/>
    <mergeCell ref="Q27:Q28"/>
    <mergeCell ref="R27:R28"/>
    <mergeCell ref="D23:J23"/>
    <mergeCell ref="B26:J26"/>
    <mergeCell ref="A27:A28"/>
    <mergeCell ref="B27:J27"/>
    <mergeCell ref="K27:K28"/>
    <mergeCell ref="L27:L28"/>
    <mergeCell ref="M27:M28"/>
    <mergeCell ref="O4:O5"/>
    <mergeCell ref="P4:P5"/>
    <mergeCell ref="Q4:Q5"/>
    <mergeCell ref="R4:R5"/>
    <mergeCell ref="B3:J3"/>
    <mergeCell ref="A4:A5"/>
    <mergeCell ref="B4:J4"/>
    <mergeCell ref="K4:K5"/>
    <mergeCell ref="L4:L5"/>
    <mergeCell ref="M4:M5"/>
    <mergeCell ref="N4:N5"/>
    <mergeCell ref="N211:N212"/>
    <mergeCell ref="O211:O212"/>
    <mergeCell ref="P211:P212"/>
    <mergeCell ref="Q211:Q212"/>
    <mergeCell ref="R211:R212"/>
    <mergeCell ref="D207:J207"/>
    <mergeCell ref="B210:J210"/>
    <mergeCell ref="A211:A212"/>
    <mergeCell ref="B211:J211"/>
    <mergeCell ref="K211:K212"/>
    <mergeCell ref="L211:L212"/>
    <mergeCell ref="M211:M212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Financiera</vt:lpstr>
      <vt:lpstr>Biociencias</vt:lpstr>
      <vt:lpstr>Nanotecnología</vt:lpstr>
      <vt:lpstr>Ing Tec Frio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</dc:creator>
  <cp:lastModifiedBy>ClaretDGP</cp:lastModifiedBy>
  <dcterms:created xsi:type="dcterms:W3CDTF">2015-01-14T16:14:49Z</dcterms:created>
  <dcterms:modified xsi:type="dcterms:W3CDTF">2024-09-06T17:06:55Z</dcterms:modified>
</cp:coreProperties>
</file>