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30" yWindow="225" windowWidth="24030" windowHeight="4755" firstSheet="2" activeTab="9"/>
  </bookViews>
  <sheets>
    <sheet name="INFRAESTRUCTURA" sheetId="1" r:id="rId1"/>
    <sheet name="MATERIALES" sheetId="2" r:id="rId2"/>
    <sheet name="DOCENCIA" sheetId="3" r:id="rId3"/>
    <sheet name="INVESTIGACIÓN Y P." sheetId="5" r:id="rId4"/>
    <sheet name="EXTENSIÓN DE LA C." sheetId="6" r:id="rId5"/>
    <sheet name="VINCULACIÓN" sheetId="7" r:id="rId6"/>
    <sheet name="EVALUACIÓN" sheetId="10" r:id="rId7"/>
    <sheet name="MEMBRESÍAS" sheetId="11" r:id="rId8"/>
    <sheet name="PLANEACIÓN" sheetId="12" r:id="rId9"/>
    <sheet name="RESUMEN" sheetId="13" r:id="rId10"/>
  </sheets>
  <definedNames>
    <definedName name="_xlnm._FilterDatabase" localSheetId="0" hidden="1">INFRAESTRUCTURA!$A$19:$U$21</definedName>
    <definedName name="_xlnm._FilterDatabase" localSheetId="3" hidden="1">'INVESTIGACIÓN Y P.'!$A$19:$U$166</definedName>
    <definedName name="_xlnm._FilterDatabase" localSheetId="1" hidden="1">MATERIALES!$A$19:$U$50</definedName>
  </definedNames>
  <calcPr calcId="145621"/>
</workbook>
</file>

<file path=xl/calcChain.xml><?xml version="1.0" encoding="utf-8"?>
<calcChain xmlns="http://schemas.openxmlformats.org/spreadsheetml/2006/main">
  <c r="B76" i="13" l="1"/>
  <c r="B71" i="13"/>
  <c r="B66" i="13"/>
  <c r="C60" i="13" l="1"/>
  <c r="C54" i="13"/>
  <c r="C53" i="13"/>
  <c r="C52" i="13"/>
  <c r="C47" i="13"/>
  <c r="C41" i="13"/>
  <c r="C27" i="13"/>
  <c r="C26" i="13"/>
  <c r="C29" i="13" l="1"/>
  <c r="C28" i="13"/>
  <c r="C25" i="13"/>
  <c r="C24" i="13"/>
  <c r="C33" i="13" l="1"/>
  <c r="C15" i="13"/>
  <c r="C17" i="13"/>
  <c r="C16" i="13"/>
  <c r="C14" i="13"/>
  <c r="C8" i="13"/>
  <c r="C7" i="13"/>
  <c r="C6" i="13"/>
  <c r="C4" i="13"/>
  <c r="C3" i="13"/>
  <c r="C9" i="13" l="1"/>
  <c r="C19" i="13"/>
  <c r="L33" i="7"/>
  <c r="L32" i="11"/>
  <c r="L25" i="12" l="1"/>
  <c r="C16" i="12"/>
  <c r="L42" i="10"/>
  <c r="C16" i="11"/>
  <c r="L34" i="6"/>
  <c r="L169" i="5"/>
  <c r="L69" i="3"/>
  <c r="C16" i="10"/>
  <c r="C16" i="7"/>
  <c r="C16" i="6"/>
  <c r="C16" i="5"/>
  <c r="L52" i="2" l="1"/>
  <c r="L49" i="1"/>
  <c r="C16" i="3" l="1"/>
  <c r="C16" i="2" l="1"/>
  <c r="C16" i="1"/>
</calcChain>
</file>

<file path=xl/sharedStrings.xml><?xml version="1.0" encoding="utf-8"?>
<sst xmlns="http://schemas.openxmlformats.org/spreadsheetml/2006/main" count="4193" uniqueCount="774">
  <si>
    <t>UNIVERSIDAD AUTÓNOMA DEL ESTADO DE HIDALGO</t>
  </si>
  <si>
    <t>PROFOCIE 2014</t>
  </si>
  <si>
    <t>PRODES</t>
  </si>
  <si>
    <t xml:space="preserve">      INSTITUTO DE CIENCIAS SOCIALES Y HUMANIDADES</t>
  </si>
  <si>
    <t>CLAVE DEL PROYECTO</t>
  </si>
  <si>
    <t>P/PROFOCIE-2014-13MSU0017T-09</t>
  </si>
  <si>
    <t xml:space="preserve">  </t>
  </si>
  <si>
    <t>NOMBRE DEL PROYECTO</t>
  </si>
  <si>
    <t>Mejorar la capacidad y competitividad académica de la DES de Ciencias Sociales y Humanidades</t>
  </si>
  <si>
    <t>MONTO AUTORIZADO DE PROYECTO (S)</t>
  </si>
  <si>
    <t xml:space="preserve">PROFOCIE 2014 </t>
  </si>
  <si>
    <t>NO. DE PROYECTO</t>
  </si>
  <si>
    <t>JUSTIFICACIÓN</t>
  </si>
  <si>
    <t>CLAVE OBJETIVO</t>
  </si>
  <si>
    <t>OBJETIVO</t>
  </si>
  <si>
    <t>No. META</t>
  </si>
  <si>
    <t>META</t>
  </si>
  <si>
    <t>No. ACCIÓN</t>
  </si>
  <si>
    <t>ACCIÓN</t>
  </si>
  <si>
    <t>RUBRO DE GASTO</t>
  </si>
  <si>
    <t>CANTIDAD</t>
  </si>
  <si>
    <t>IMPORTE UNITARIO CON IVA NCLUIDO</t>
  </si>
  <si>
    <t>MONTO TOTAL IVA INCLUIDO</t>
  </si>
  <si>
    <t>FECHA DE SOLICITUD DEL RECURSO</t>
  </si>
  <si>
    <t>FECHA DE  APLICACIÓN DEL RECURSO</t>
  </si>
  <si>
    <t>DESCRIPCIÓN DEL BIEN O SERVICIO</t>
  </si>
  <si>
    <t>UNIDAD DE MEDIDA</t>
  </si>
  <si>
    <t>CENTRO DE COSTOS RESPONSABLE</t>
  </si>
  <si>
    <t xml:space="preserve">NOMBRE DEL RESPONSABLE </t>
  </si>
  <si>
    <t>EXTENSIÓN TELEFÓNICA</t>
  </si>
  <si>
    <t>PROGRAMA EDUCATIVO BENEFICIADO O ÁREA ACADÉMICA</t>
  </si>
  <si>
    <t xml:space="preserve">EVIDENCIA DOCUMENTAL O PRODUCTO </t>
  </si>
  <si>
    <t>En la educuación contemporanea el alumno debe de recibir un menor número de lecciones tradicionales; a cambio, practicara y pondrá a prueba sus conocimientos y generará soluciones a problemas concretos de la realidad.</t>
  </si>
  <si>
    <t>OESA5</t>
  </si>
  <si>
    <t>Reestructurar para fortalecer y en su caso diseñar con calidad y sustentabilidad a los laboratorios para propiciar la generación de conocimiento y tecnología que desarrollen competencias en el alumno y a la vez vincular a la universidad con el plan estatal de desarrollo y con el entorno nacional e internacional</t>
  </si>
  <si>
    <t>Anualmente impulsar la innovación educativa en los PE de licenciatura de Ciencias de la Comunicación y Trabajo Social, habilitando el foro de televisión para llevar a cabo 50 prácticas escolares y la aplicación de las TICS en el desarrollo de 20 prácticas escolares en comunidades.</t>
  </si>
  <si>
    <t>Innovar los procesos de enseñanza y aprendizaje de diez PE de licenciatura de la DES, fomentando la diversidad de ambientes de aprendizajes en torno a la educación centrada en el estudiante y en la utilización de tecnologías de información.</t>
  </si>
  <si>
    <t>EQUIPO Y APARATOS AUDIOVISUALES</t>
  </si>
  <si>
    <t>Cámara JVC,CAMCORDER Estado Solido SD/HD,JVC Controle Foco, Iiris y Zoom P/GY-HM1500,JVC Displey de Campo de 7 LCD,KRAMER Cable HDMI Macho a DVI-D Macho 3, KRAMER Cable Coaxial BNC Macho a BNC Macho 75, Tripie Cabeza C/Estrella la anivel medio y maleta de acarreo, ,LIBEC Doly ajustable P/RT30B</t>
  </si>
  <si>
    <t>Equipo o piezas</t>
  </si>
  <si>
    <t>ÁREA ACADÉMICA DE CIENCIAS DE LA COMUNICACIÓN</t>
  </si>
  <si>
    <t xml:space="preserve">VALLES                         RUIZ                           ROSA MARIA                    </t>
  </si>
  <si>
    <t>5224 y 5228</t>
  </si>
  <si>
    <t xml:space="preserve">Licenciatura en Ciencias de la Comunicación ÁREA ACADÉMICA DE CIENCIAS DE LA COMUNICACIÓN                         </t>
  </si>
  <si>
    <t>Factura</t>
  </si>
  <si>
    <t>Micrófono Lavalier Pg188/pg185 Marca Shure Doble Solapa Fn4, Ciencias de la Comunicación</t>
  </si>
  <si>
    <t>Reflectores FLUOTECE-LIGHT 4 con Lámparas de 55 WATS 3200 K/Video, Ciencias de la Comunicación.</t>
  </si>
  <si>
    <t xml:space="preserve">Que los alumnos de Posgrado tenga acceso a aulas equipadas y en condiciones excelentes </t>
  </si>
  <si>
    <t xml:space="preserve">Innovar los procesos de enseñanza y aprendizaje de un PE de posgrado: Doctorado en Estudios de Población, mediante el empleo de TIC´S.
</t>
  </si>
  <si>
    <t xml:space="preserve">Habilitar anualmente dos aulas de posgrado con Tecnologías de información para apoyar la innovación educativa en los siete PE de posgrado reconocidos por el PNPC
</t>
  </si>
  <si>
    <t xml:space="preserve">Proyector Marca BenQ Modelo MP670. Proyector DLP, con brillo de 3,000 ANSI Lúmenes, XGA (1024x768), peso 2.5 kgs., DLP, Resolución Soportada VGA (640x480) hasta UXGA (1600x1200), contraste 3,000:1, lámpara 230W, vida de lámpara 3000/4000 horas (Normal/Económico). Incluye: Manual en CD, control remoto, cable VGA, cable de corriente, baterías para control remoto. Incluye lámpara adicional.(AA de sociología)
</t>
  </si>
  <si>
    <t>Equipo</t>
  </si>
  <si>
    <t>ÁREA ACADÉMICA DE SOCIOLOGÍA Y DEMOGRAFÍA</t>
  </si>
  <si>
    <t xml:space="preserve">SERRANO                        AVILES                         TOMAS                         </t>
  </si>
  <si>
    <t>5206</t>
  </si>
  <si>
    <t xml:space="preserve">Doctorado en Estudios de Población ÁREA ACADÉMICA DE SOCIOLOGÍA Y DEMOGRAFÍA                             </t>
  </si>
  <si>
    <t xml:space="preserve">Informe académico y facturas fiscales </t>
  </si>
  <si>
    <t>Mini Proyector Portátil Benq Gp3, Led 300lum P/iphone para trabajos con grupos. AA de Trabajo Social</t>
  </si>
  <si>
    <t>ÁREA ACADÉMICA DE TRABAJO SOCIAL</t>
  </si>
  <si>
    <t xml:space="preserve">AGUILLON                       LEON                           ISMAEL                        </t>
  </si>
  <si>
    <t>4228</t>
  </si>
  <si>
    <t xml:space="preserve">Licenciatura en Trabajo Social ÁREA ACADÉMICA DE TRABAJO SOCIAL                                      </t>
  </si>
  <si>
    <t>Proyectos comunitarios, bitácoras de trabajo, fotos, factura</t>
  </si>
  <si>
    <t>Desde el semestre Enero-Junio 2014 y a la fecha, se implementó en el ICSHU, llevar a cabo la tutoría tanto individual como grupal, así como la tutoría para la empleabilidad en todos los programas educativos. 
La actividad tutorial realizada por los docentes de la universidad, requiere de estrategias complementarias en las que se realice una capacitación adecuada para que lleven a cabo dicha actividad, por medio de un seminario virtual y cursos sobre tutoría para la empleabilidad ya que resulta necesario el seguimiento de los estudiantes (3,173) desde su ingreso y hasta que logren culminar sus estudios brindándoles herramientas que les faciliten la inserción al mercado laboral actual
Se hace neceario por tanto, contar con una PC e impresora que apoye a las actividades propias del área de tutorías y asesorías para una atención eficiente ante los requerimientos del instituto, así como para la planeación y desarrollo del seminario virtual en conjunto con la Dirección General de Tutorías</t>
  </si>
  <si>
    <t>Formar y capacitar a través de seis cursos a 80 maestros tutores de los diez PE de licenciatura en cursos de: Tutoría educativa, Orientación educativa y Herramientas del tutor, que permitan apoyar a los estudiantes y mejoren en un 5%, los índices de retención, egreso,  titulación, e impacten en los resultados del EGEL sea este "a medio camino" o al egreso del PE.</t>
  </si>
  <si>
    <t>Elaborar e instrumentar los programas de fomento a la salud, tutorías y asesoría pedagógica a estudiantes de los diez PE de licenciatura, en apoyo a la formación integral del estudiante.</t>
  </si>
  <si>
    <t>EQUIPO DE COMPUTO Y DE TECNOLOGÍA DE LA INFORMACIÓN</t>
  </si>
  <si>
    <t>Equipo de Cómputo, PC marca MAC 21.5 (PROCESADOR INTEL CORE I5 QUAD CORE MEMORIA RAM 8 GB/ DISCO DURO DE 1TB PANTALLA 21.5 LED/CAMARA FACETIME RED INALAMBRICA WI-FI/4 PUERTOS USB GRAFICOS INTEL IRIS PRO OS X MOUNTAIN LION / BLUETOOTH 4.0) para llevar a cabo de manera eficaz y oportuna el programa institucional de tutorías tanto en su parte técnica como administrativa. AA. Historia y Antropología</t>
  </si>
  <si>
    <t>Equipo de cómputo</t>
  </si>
  <si>
    <t>ÁREA ACADÉMICA DE HISTORIA Y ANTROPOLOGIA</t>
  </si>
  <si>
    <t xml:space="preserve">MONTAÑO                        QUIROZ                         NIDIA MARICELA                </t>
  </si>
  <si>
    <t>4231</t>
  </si>
  <si>
    <t xml:space="preserve">Licenciatura en Historia de México INSTITUTO DE CIENCIAS SOCIALES Y HUMANIDADES                          </t>
  </si>
  <si>
    <t>Factura, fotos, Informe de actividades de tutorias y asesorías</t>
  </si>
  <si>
    <t>Equipo de Cómputo, IMPRESORA laser Brother monocromática HL2270dw. AA. Historia y Antropología</t>
  </si>
  <si>
    <t>5068</t>
  </si>
  <si>
    <t>Factura, fotos e informe de actividades de tutorías y asesorías.</t>
  </si>
  <si>
    <t>Equipo de Cómputo escaner HP SCANJET G3110. FORMATO DE CAMA PLANA RESOLUCION HASTA 4800 X 9600 DPI TAMAÑO MAX.DE ESCANEO 220 X 300 MM INTERFACE USB 2.0 HI-SPEED. AA. Historia y Antropología</t>
  </si>
  <si>
    <t xml:space="preserve">Factura, fotos, informe de actividades de tutorías y asesorías. </t>
  </si>
  <si>
    <t xml:space="preserve">Proveer el equipamiento y materiales suficientes para ofrecer los servicios de un Centro de Autoaprendizaje de Idiomas y con esto ya ofrecer los 18632 servicios que se ofrecen en el CAI de la Ciudad del Conocimiento </t>
  </si>
  <si>
    <t>OESA2</t>
  </si>
  <si>
    <t>Reestructurar bajo la premisa de calidad el uso de los Centros de Autoaprendizaje de Idiomas a fin de convertirlos en una herramienta de promoción de la cultura del autoaprendizaje en todas las áreas del conocimiento</t>
  </si>
  <si>
    <t>Habilitar el Centro de Autoaprendizaje de Idiomas y una aula de posgrado, para cumplir con una de las recomendaciones de los CIEES, en apoyo a la formación de los 3,534 estudiantes de licenciatura y posgrado, al contar con un Centro de Auto-aprendizaje de idiomas. Actualización de software de ofimática, para apoyar el uso de las TIC´s en el desarrollo e innovación de las asignaturas de los 18 PE, asegurando el funcionamiento de los equipos de cómputo de la DES mediante la renovación del licenciamiento de antivirus.</t>
  </si>
  <si>
    <t>Equipamiento del Centro de Auto aprendizaje de idiomas, mantenimiento del equipo existente, equipamiento de aulas de cómputo, actualización de software de ofimática y  equipamiento del foro de televisión.</t>
  </si>
  <si>
    <t>Equipo DELL Inspiron One 2330, Tercera generación del procesador Intel® Core(TM) i5-3330s (hasta 3.20 GHz),  Windows 8, 64-bit, Español,  6 GB Dos canales SDRAM DDR3 a 1600 MHz,  Disco Duro SATA de 1TB - 7200RPM de 3.0Gb/s, 16MB Caché Unidad 8X Escritura de CD/DVD (Doble Capa DVD +/- R) Gráficos integrados Intel® HD</t>
  </si>
  <si>
    <t>INSTITUTO DE CIENCIAS SOCIALES Y HUMANIDADES</t>
  </si>
  <si>
    <t xml:space="preserve">DELGADO                        HERRERA                        NORA LIDIA                    </t>
  </si>
  <si>
    <t>4233</t>
  </si>
  <si>
    <t xml:space="preserve">Licenciatura en la Enseñanza de la Lengua Inglesa INSTITUTO DE CIENCIAS SOCIALES Y HUMANIDADES                          </t>
  </si>
  <si>
    <t>Factura de compra e informe académico</t>
  </si>
  <si>
    <t>EQUIPOS DE COMUNICACIÓN Y TELECOMUNICACIONES</t>
  </si>
  <si>
    <t>Audífonos con Micrófono Perfect Choice Tech 510</t>
  </si>
  <si>
    <t>Pieza</t>
  </si>
  <si>
    <t>Equipo DELL Inspiron One 2020 Licencia de Windows 8, Español  Memoria 6GB de Memoria Doble Canal DDR3 SDRAM a 1600 MHz, 1 DIMM
Disco Duro SATA de 500 GB 7200 RPM de 3.5
Procesador Intel  Core i3-2120T
Pantalla LED  de 20 alta definición
Tarjeta de video Gráficos Intel HD 2000</t>
  </si>
  <si>
    <t>MUEBLES DE OFICINA Y ESTANTERÍA</t>
  </si>
  <si>
    <t>Silla iso visitante tela vino o negra perfirm fabricada en tubular redondo de 1 cal. 18, acabado en pintura horneada semi mate computo</t>
  </si>
  <si>
    <t>pieza</t>
  </si>
  <si>
    <t>ÁREA ACADÉMICA DE LINGÜISTICA</t>
  </si>
  <si>
    <t>Mesa de lectura 6 usuarios según diseño, cuenta con mampara, moldura t en cubierta y pasacables hexagonal material de 19mm. Sala de lectura</t>
  </si>
  <si>
    <t>Silla iso visitante tela vino o negra perfirm fabricada en tubular redondo de 1 cal. 18, acabado en pintura horneada semi mate sala de lectura</t>
  </si>
  <si>
    <t>Mesa de juntas hexagonal base cruceta, material de 19mm moldura t en cubierta, medidas 120*75cms material de 19mm juegos de vocabulario</t>
  </si>
  <si>
    <t>Sofa para 2 usuarios, semicircular tela tabaco o vino conversación</t>
  </si>
  <si>
    <t>Mesa para maestro 2 usuarios, cuenta con un cajón papelero y puerta con entrepaño interior, cerraduras independientes, moldura t en cubierta y pasacables resto cantos, melamina al tono material de 16mm cómputo, multimedia, sala de lectura, video grupal Y sala de inmersión.</t>
  </si>
  <si>
    <t>Silla operativa con brazos  tela vino o negra modelo regal con brazos opción 2 asesores de áreas</t>
  </si>
  <si>
    <t>Silla iso visitante con paleta tela vino o negra también incluye rejilla bajo asiento video grupal</t>
  </si>
  <si>
    <t>Casillero de 12 espacio guarda paquete, material  16mm medidas cantos melamina al tono áreas</t>
  </si>
  <si>
    <t>Casillero de 18 espacio guarda paquete  material de 16mm medidas cantos melamina al tono ares</t>
  </si>
  <si>
    <t>Televisor LED  70 Sharp LED Aquos SmartTV 1080p 120Hz El LC-70C6400 es parte de la colección de la línea de alta definición de AQUOS® LED. Esta pantalla tiene la capacidad de producir 1080p en su pantalla de LED, lo cual entrega la imagen más natural y vibrante a una calidad inigualable, cuenta con antena WIFI integrada. El Wi-Fi integrado te conecta con las apps mas populares, tales como Facebook y Twitter, además de contenido Online de Netflix® y CinemaNowTM. Gran Televisión con Pequeño consumo Eléctrico.</t>
  </si>
  <si>
    <t>Factura de compra e informe de actividades.</t>
  </si>
  <si>
    <t>Micrófono inalámbrico  marca Steren, modelo WR-802UHF que permite utilizar hasta 4 equipos al mismo tiempo, sin interferencia entre ellos. El receptor tiene indicador de operación del micrófono (A/B), control de volumen y alcance de 60 a 100 m.</t>
  </si>
  <si>
    <t>Factura de compra e informe académico.</t>
  </si>
  <si>
    <t>Estación de trabajo lineal para 5 usuarios medida total 350x45x110cm, frente, frontal, altura, repisa porta UPS, pasa cables en cubierta y niveladores, gris en material de 19mm en canto azul reflex, material acrílico al frente.</t>
  </si>
  <si>
    <t>Estación de trabajo lineal</t>
  </si>
  <si>
    <t>Factura de compra e informe acadèmico</t>
  </si>
  <si>
    <t>Portátil IdeaPad Y410p (utilizar como referencia el modelo. Incluye licencia de office última versión)</t>
  </si>
  <si>
    <t>MATERIALES COMPLEMENTARIOS</t>
  </si>
  <si>
    <t xml:space="preserve">Habilitar con cortinas(incluye instalación) aulas de posgrado del AA de Sociología.
</t>
  </si>
  <si>
    <t xml:space="preserve">Licenciatura en Sociología ÁREA ACADÉMICA DE SOCIOLOGÍA Y DEMOGRAFÍA                             </t>
  </si>
  <si>
    <t>Informe académico y facturas fiscales</t>
  </si>
  <si>
    <t>REFACCIONES Y ACCESORIOS MENORES DE EQUIPO DE CÓMPUTO Y TECNOLOGÍAS DE LA INFORM</t>
  </si>
  <si>
    <t xml:space="preserve">BENQ MP670 Lámpara para Proyector DLP, con brillo de 3,000 ANSI Lúmenes.
</t>
  </si>
  <si>
    <t xml:space="preserve">Maestría en Estudios de Población ÁREA ACADÉMICA DE SOCIOLOGÍA Y DEMOGRAFÍA                             </t>
  </si>
  <si>
    <t xml:space="preserve">Habilitar el Centro de Autoaprendizaje de Idiomas y una aula de posgrado, para cumplir con una de las recomendaciones de los CIEES, en apoyo a la formación de los 3,534 estudiantes de licenciatura y posgrado, al contar con un Centro de Auto-aprendizaje de idiomas. Actualización de software de ofimática, para apoyar el uso de las TIC´s en el desarrollo e innovación de las asignaturas de los 18 PE, asegurando el funcionamiento de los equipos de cómputo de la DES mediante la renovación del licenciamiento de antivirus.
</t>
  </si>
  <si>
    <t>Habilitación de aulas de posgrado que mejoren las condiciones académicas y propicien el desarrollo de competencias de los PE.</t>
  </si>
  <si>
    <t xml:space="preserve">Habilitar con persianas(incluye colocación) aulas de posgrado del Doctorado y la Maestría en Estudios de Población.
</t>
  </si>
  <si>
    <t xml:space="preserve">Lampara para proyector Marca BenQ Modelo MP670
</t>
  </si>
  <si>
    <t>MATERIALES Y ÚTILES DE IMPRESIÓN Y REPRODUCCIÓN</t>
  </si>
  <si>
    <t>Toner para impresora láser brother tn-1060 negro para impresora brother monocromática.  AA. Historia y Antropología</t>
  </si>
  <si>
    <t>Toner</t>
  </si>
  <si>
    <t>Soporte tipo brazo tijera doble brazo para televisores 50 pulgadas 60 pulgadas 70 pulgadas</t>
  </si>
  <si>
    <t>Soporte</t>
  </si>
  <si>
    <t>MATERIALES, ÚTILES Y EQUIPOS MENORES DE OFICINA</t>
  </si>
  <si>
    <t>Escritorio para maestro, fabricado en panel art de 19 mm color gris con cantos de pvc en color azul real esquinas rectas, faldón De 40 cms. Con un solo cajón lapicero. Medidas de 1.20x.60x.75</t>
  </si>
  <si>
    <t>MATERIALES, ÚTILES Y EQUIPOS MENORES DE TECNOLOGÍAS DE LA INFORMACIÓN Y COMUNICA</t>
  </si>
  <si>
    <t>Renovación Antivirus Kaspersky endpoint security advanced</t>
  </si>
  <si>
    <t>Servicio</t>
  </si>
  <si>
    <t>Factura de compra e informe técnico</t>
  </si>
  <si>
    <t>Nobreak apc back, ups es, 750 va, 120 v, 100 utlet 11 min a 1/2 carga. Tres años de garantía</t>
  </si>
  <si>
    <t>INSTALACIÓN, REPARACIÓN Y MANTENIMIENTO DE EQUIPO DE CÓMPUTO Y TECNOLOGÍAS DE LA</t>
  </si>
  <si>
    <t>Caja para videoproyector de acuerdo a dimensiones de videoproyector, se requiere visita en sitio.Incluye candado y servicio de colocación.Comprar en paquete (Adquirir en paquete aulas interactivas)</t>
  </si>
  <si>
    <t>Se requiere cable VGA de 11 mts de largo que va desde la caja del video proyector al escritorio del profesor, incluye canaleta si es necesario, con terminado en pared. Incluye instalación. (Adquirir en paquete aulas interactivas)</t>
  </si>
  <si>
    <t xml:space="preserve">A partir del Congreso Nacional de Empoderamiento en su decima primera edición, resulta necesario generar espacios de intercambio de opiniones, productos de investigaciones y/o  acciones desarrolladas por diversos sectores e instituciones que tengan como finalidad el reposicionamiento de las mujeres, por lo que se busca además contar con la presencia de especialistas de reconocido prestigio en calidad de ponentes magistrales. </t>
  </si>
  <si>
    <t>OEI1</t>
  </si>
  <si>
    <t xml:space="preserve"> Fortalecer la investigación y la transferencia del conocimiento para alcanzar el desarrollo integral de la UAEH</t>
  </si>
  <si>
    <t>Anualmente realizar 15 congresos académicos y participar en 16 congresos para difundir productos de investigación de los resultados de los diferentes proyectos concluidos y realizados por los investigadores de los CA de la DES.</t>
  </si>
  <si>
    <t>Realizar 15 congresos de las ocho áreas académicas de la DES de Ciencias Sociales y Humanidades</t>
  </si>
  <si>
    <t>Tóners para impresiones requeridas en la organización y desarrollo del XI Congreso Nacional sobre Empoderamiento Femenino (Impresora Color Laser jet Modelo 3600. Toners: Q7482A [amarillo],Q7483A [magenta], Q7481A [cian] y negro . A.A. De Trababjo Social.</t>
  </si>
  <si>
    <t>Toners</t>
  </si>
  <si>
    <t xml:space="preserve">ZAVALA                         MEJIA                          LILIA                         </t>
  </si>
  <si>
    <t>Impresión de documentos como ponencias y oficios relativos al Congreso de Empoderamiento  y factura</t>
  </si>
  <si>
    <t>Material de papelería (Papel T/ carta ecológico C/500 hjs XEROX), para la organización del XI Congreso Nacional sobre Empoderamiento Femenino. A.A. Trabajo Social</t>
  </si>
  <si>
    <t>Paquete</t>
  </si>
  <si>
    <t>Material de papelería (folders beige t/carta), para la integración de expedientes para la organización del XI Congreso Nacional sobre Empoderamiento Femenino. A.A. Trabajo Social</t>
  </si>
  <si>
    <t>Archivos de documentos como ponencias y oficios relativos al Congreso de Empoderamiento  y factura</t>
  </si>
  <si>
    <t>Material de papelería (PAPEL OPALINA MARFIL CARTA PAQUETE CON 100 COPAMEX), para la organización del XI Congreso Nacional sobre Empoderamiento Femenino. A.A. Trabajo Social</t>
  </si>
  <si>
    <t>Constancias a ponentes del congreso de Empoderamiento  y factura</t>
  </si>
  <si>
    <t>Material de papelería (Bolsa de celofán con adhesivo y pestaña 25x40 (millar por caja)), para la organización del XI Congreso Nacional sobre Empoderamiento Femenino. A.A. Trabajo Social</t>
  </si>
  <si>
    <t>Formato de invitación a el congreso de Empoderamiento  y factura</t>
  </si>
  <si>
    <t xml:space="preserve">Para formar profesionales integrales se necesita incidir en todos los aspectos o valores humanos que forman al individuo, así que la UAEH está obligada a prestar servicios y educación deportiva, cultural y de valores sociuales.
</t>
  </si>
  <si>
    <t>OEE2</t>
  </si>
  <si>
    <t>Crear una cultura deportiva a  través de su masificación en  la comunidad universitaria, con el propósito de generar una vida saludable y  captar talentos deportivos</t>
  </si>
  <si>
    <t xml:space="preserve">Anualmente instrumentar, los Programas, en apoyo a la formación integral del estudiante de los diez PE: Movilidad nacional e internacional, Actividades culturales, deportivas, de educación ambiental y de cuidado de la Salud.
</t>
  </si>
  <si>
    <t xml:space="preserve">Realización de eventos culturales y deportivos en apoyo a los diez PE de licenciatura de la DES y cumplir así con las recomendaciones de los CIEES y de Organismos Acreditadores.
</t>
  </si>
  <si>
    <t>ARTÍCULOS DEPORTIVOS</t>
  </si>
  <si>
    <t xml:space="preserve">Balón de futbol Número 5 para poder llevar a cabo el torneo de futbol. (semestre jul-dic). AA. CP y AP
</t>
  </si>
  <si>
    <t>ÁREA ACADÉMICA DE CIENCIAS POLÍTICAS Y ADMINISTRACIÓN PÚBLICA</t>
  </si>
  <si>
    <t xml:space="preserve">CASTILLO                       FLORES                         EDGAR MANUEL                  </t>
  </si>
  <si>
    <t>4235</t>
  </si>
  <si>
    <t xml:space="preserve">Licenciatura en Ciencias Políticas y Administración Pública ÁREA ACADÉMICA DE CIENCIAS POLÍTICAS Y ADMINISTRACIÓN PÚBLICA         </t>
  </si>
  <si>
    <t>Programa de torneos y fotografías, Factura de artículos</t>
  </si>
  <si>
    <t>VESTUARIO, BLANCOS, PRENDAS DE PROTECCIÓN Y ARTÍCULOS DEPORTIVOS</t>
  </si>
  <si>
    <t xml:space="preserve">Casacas deportivas  (4 Colores diferentes). (semestre jul-dic). AA. CP y AP
</t>
  </si>
  <si>
    <t>Programa de torneos, fotografías y factura de materiales</t>
  </si>
  <si>
    <t>La secretaria de educación pública establecio parametros de desarrollo a cada institución de educación superior y entre ellos está el de formar y consolidar cuerpos académicos en base a la calificación de sus profesores investigadores. En este sentido la celebración de seminarios, talleres y simposios permiten a los cuerpos académicos la consolidación de redes académicas básicas para la consolidación institucional.</t>
  </si>
  <si>
    <t xml:space="preserve">Mantener el estatus de consolidación de seis CA; con la publicación de 23 libros y la realización de 5 congresos.
</t>
  </si>
  <si>
    <t xml:space="preserve">Realizar 20 eventos académicos: congresos de investigación nacionales y/o internacionales, así como ciclos de conferencias y seminarios permanentes, asambleas y foros en apoyo a la consolidación de los diez CA de la DES y a las actividades a las redes a las que pertenecen.
</t>
  </si>
  <si>
    <t xml:space="preserve">Material de papelería (papel bond t/carta, folders beige t/carta y papel opalina) para realizar un congreso de investigación nacional, en Ciencias Políticas y A.P. en apoyo a la consolidación del CA, contando con una asistencia de 200 personas por evento.
</t>
  </si>
  <si>
    <t>material</t>
  </si>
  <si>
    <t xml:space="preserve">RODARTE                        GARCIA                         RAUL                          </t>
  </si>
  <si>
    <t>5202</t>
  </si>
  <si>
    <t xml:space="preserve">MAESTRIA EN GOBIERNO Y GESTIÓN LOCAL ÁREA ACADÉMICA DE CIENCIAS POLÍTICAS Y ADMINISTRACIÓN PÚBLICA         </t>
  </si>
  <si>
    <t>Programa de trabajo, fotografías y lista de participantes.</t>
  </si>
  <si>
    <t xml:space="preserve">De acuerdo a las recomendaciones de los Comités Interinstitucionales para la Evaluación de la Educación (CIEES) es indispensable realizar el seguimiento de egresados de los programas educativos, que permita mejorar los indicadores de calidad mediante la  información confiable y pertinente para apoyar la toma de decisiones y la planeación académica en el nivel institucional, estatal, regional y nacional de los egresados y egresadas. La Universidad Autónoma del Estado de Hidalgo (UAEH) recupera algunas de las sugerencias metodológicas, variables e indicadores que plantea la ANUIES con la intención de generar estudios sobre el desempeño de los egresados y egresadas y como alternativa para el autoconocimiento y para la planeación de procesos de mejora y consolidación de la oferta educativa, así como la posibilidad de generar un sistema de información permanente, insumo importante para llevar a cabo actividades de evaluación de la calidad con que se desempeñan las principales funciones de la educación superior, así mismo, es oportuno realizar reuniones con empleadores para conocer las percepciones y opiniones que tienen de nuestros egresados y egresadas de Ciencias de la Educación. </t>
  </si>
  <si>
    <t>OEEV2</t>
  </si>
  <si>
    <t>Coadyuvar a la excelencia en la docencia a través de los de  estudios de seguimiento de alumnos, de egresados y de EGEL en todos los PPEE de la UAEH</t>
  </si>
  <si>
    <t>Anualmente, garantizar la calidad y pertinencia de la oferta educativa de la DES a nivel licenciatura, cumpliendo las recomendaciones de CIEES y de los organismos acreditadores, llevando a cabo dos refrendos de acreditación de PE y seguimiento de egresados de cuatro PE.</t>
  </si>
  <si>
    <t>Las coordinaciones de los PE, llevarán el seguimiento de egresados, reunión con empleadores y estudios de opinión de cada uno de los ocho PE, evaluables de licenciatura, y el seguimiento de trayectorias escolares de cada uno de los diez PE licenciatura.</t>
  </si>
  <si>
    <t xml:space="preserve">Materiales de Cómputo (Toner Impresora  Hp LaserJet 1200 series  15A), para realizar estudio de seguimiento de egresados del PE de Licenciatura en Ciencias de la Educación del AA de Ciencias de la Educación </t>
  </si>
  <si>
    <t>Materiales</t>
  </si>
  <si>
    <t>ÁREA ACADÉMICA DE CIENCIAS DE LA EDUCACIÓN</t>
  </si>
  <si>
    <t xml:space="preserve">QUINTERO                       LOPEZ                          IRMA                          </t>
  </si>
  <si>
    <t>4236</t>
  </si>
  <si>
    <t xml:space="preserve">Licenciatura en Ciencias de la Educación ÁREA ACADÉMICA DE CIENCIAS DE LA EDUCACIÓN                            </t>
  </si>
  <si>
    <t>Informe y evidencia financiera</t>
  </si>
  <si>
    <t>Vincular a un PE de posgrado que se encuentra en el PNPC, con la participación de un alumno en una red del conocimiento con CA de IES nacionales e internacionales, así como con los diferentes sectores sociales para la realización de proyectos de investigación de responsabilidad compartida.</t>
  </si>
  <si>
    <t>Llevar a cabo tres reuniones anuales de trabajo con empleadores de egresados de los ocho PE de posgrado.</t>
  </si>
  <si>
    <t>Materiales de Cómputo para realizar estudio de seguimiento de egresados del PE de posgrado del AA de Ciencias de la Educación (Toner Impresora  Hp LaserJet 1200 series  15A)</t>
  </si>
  <si>
    <t xml:space="preserve">MARTINEZ                       MARTINEZ                       VICTOR                        </t>
  </si>
  <si>
    <t>4232</t>
  </si>
  <si>
    <t xml:space="preserve">MAESTRIA EN CIENCIAS DE LA EDUCACION ÁREA ACADÉMICA DE CIENCIAS DE LA EDUCACIÓN                            </t>
  </si>
  <si>
    <t>Para la realización del cuarto congreso internacional de investigación se requiere de material de papelería y tóner para imprimir carteles, constancias las cuales servirán para comprobar la realización del evento</t>
  </si>
  <si>
    <t>Mantener el estatus de consolidación de seis CA; con la publicación de 23 libros y la realización de 5 congresos.</t>
  </si>
  <si>
    <t>Realizar 20 eventos académicos: congresos de investigación nacionales y/o internacionales, así como ciclos de conferencias y seminarios permanentes, asambleas y foros en apoyo a la consolidación de los diez CA de la DES y a las actividades a las redes a las que pertenecen.</t>
  </si>
  <si>
    <t xml:space="preserve">Material de cómputo(toner para impresora laser, en apoyo a la realización del 4to Congreso Internacional de Investigación Social (Asistencia de 100 alumnos y 10 PTC)
</t>
  </si>
  <si>
    <t>Informe del evento, constancias de participación y factura digital de la compra.</t>
  </si>
  <si>
    <t xml:space="preserve">Material de papelería(portagafetes, en apoyo a la realización del 4to Congreso Internacional de Investigación Social (Asistencia de 100 alumnos y 10 PTC)
</t>
  </si>
  <si>
    <t>Informa académico y factura fiscal de la compra del material</t>
  </si>
  <si>
    <t xml:space="preserve">Material de papelería(papel opalina blanca tamaño carta, en apoyo a la realización del 4to Congreso Internacional de Investigación Social (Asistencia de 100 alumnos y 10 PTC)
</t>
  </si>
  <si>
    <t>Informe académico y factura fiscal de la compra del material.</t>
  </si>
  <si>
    <t xml:space="preserve">Material de papelería(Sobres tamaño oficio, en apoyo a la realización del 4to Congreso Internacional de Investigación Social (Asistencia de 100 alumnos y 10 PTC)
</t>
  </si>
  <si>
    <t>El mantener el programa educativo de Licenciatura en Trabajo Social dentro de los programas de calidad requiere de la reproducción de evidencias para ejemplificar el comportamiento de la capacidad y competitividad académica.</t>
  </si>
  <si>
    <t>OEEV1</t>
  </si>
  <si>
    <t>Contribuir al logro de la excelencia en la docencia de la UAEH, garantizando la calidad de los Programas Educativos</t>
  </si>
  <si>
    <t>Mantener la acreditación (refrendo) de los CIEES, de nueve PE que ya cuentan con este reconocimiento de calidad y que serán evaluados en 2014 y del PE en Ciencias Políticas y Administración Pública, que se encuentra inconcluso el proceso de reacreditación.</t>
  </si>
  <si>
    <t>Para  integrar evidencias para organismos evaluadores se requiere de reproducir las evidencias (toner para impresora: hp laser jet M1212nf MFP (cartucho CE 285A). AA. Trabajo Social</t>
  </si>
  <si>
    <t xml:space="preserve">GARCIA                         GARCIA                         RAUL                          </t>
  </si>
  <si>
    <t xml:space="preserve">Carpetas de evidencias de seguimiento de observaciones de organismos evaluadores. Factura </t>
  </si>
  <si>
    <t>Carpetas de evidencias de seguimiento de observaciones de organismos evaluadores. Factura</t>
  </si>
  <si>
    <t xml:space="preserve">Reloj de ajedrez digital modelo DGT XL, en apoyo al fomento de actividades y deportivas del los alumnos de la Licenciatura en Cienicas Políticas y A. P.
</t>
  </si>
  <si>
    <t>Programa de torneos, fotografías y factura de material</t>
  </si>
  <si>
    <t>Para lograr la excelencia en docencia, es necesario  establecer estrategias y emprender acciones  para apoyar a los estudiantes en su trayectoria académica, de la misma manera es necesarios fortalecer la formación de los docentes.</t>
  </si>
  <si>
    <t>OED2</t>
  </si>
  <si>
    <t>Asegurar el cumplimiento de los indicadores básicos de calidad educativa en el nivel de licenciatura de la UAEH</t>
  </si>
  <si>
    <t>Capacitar y actualizar anualmente a 40 profesores para fortalecer los procesos de enseñanza y aprendizaje de los PE de licenciatura y posgrado que impacten y transformen la práctica  docente en la DES.</t>
  </si>
  <si>
    <t>Desarrollar un programa de capacitación anual y permanente en aspectos didácticos y disciplinares para que 30 profesores fortalezcan los procesos de enseñanza y aprendizaje de los PE de licenciatura y posgrado.</t>
  </si>
  <si>
    <t>SERVICIOS DE CAPACITACIÓN</t>
  </si>
  <si>
    <t>Cursos disciplinares de lectura y redacción, corrección de estilo e informática para profesores del áreas académica, que serán ofrecidos dentro de la UAEH por profesores externos. El estructurar de manera correcta las ideas, a la hora de redactar un proyecto de investigación, informe o trabajo; permitirá mayor fluidez y un correcto desempeño  del trabajo por parte de los alumnos. AA. Historia y Antropología</t>
  </si>
  <si>
    <t>Pago de servicio</t>
  </si>
  <si>
    <t xml:space="preserve">CAMACHO                        MORFIN                         THELMA ANA MARIA              </t>
  </si>
  <si>
    <t>5227, 5227</t>
  </si>
  <si>
    <t xml:space="preserve">Licenciatura en Historia de México ÁREA ACADÉMICA DE HISTORIA Y ANTROPOLOGIA                             </t>
  </si>
  <si>
    <t>Constancia del instructor, fotografías, recibo o factura.</t>
  </si>
  <si>
    <t>VIÁTICOS EN EL PAÍS</t>
  </si>
  <si>
    <t>Pago de hospedaje para instructor que proporcione cursos disciplinares de lectura y redacción</t>
  </si>
  <si>
    <t>5226, 5227</t>
  </si>
  <si>
    <t>Fotos, constancia del ponente, factura del hotel</t>
  </si>
  <si>
    <t>Pago de alimentación para instructor que proporcione cursos disciplinares de lectura y redacción</t>
  </si>
  <si>
    <t>Fotos, constancia del ponente, factura de los alimentos consumidos</t>
  </si>
  <si>
    <t>La importancia del proceso de capacitación de los PTC, es que debe ser permanente, de tal forma que les mantenga actualizados en los procesos de enseñanza y aprendizaje, que impacten y transformen la práctica docente.</t>
  </si>
  <si>
    <t>Capacitar a 10 profesores en el año 2014 y 5 en el año 2015, en el Programa de Capacitación y Actualización docente  en: Competencias en Tecnologías de Información y Comunicación; Competencias comunicativas en el idioma inglés y Competencias en Metodología de la Investigación.</t>
  </si>
  <si>
    <t>CONGRESOS Y CONVENCIONES</t>
  </si>
  <si>
    <t>Pago de inscripción para asistencia a cursos de capacitación para profesores del doctorado en instituciones de educación de alta calidad en el país. (AA de Sociología)</t>
  </si>
  <si>
    <t>Constancia de participación del curso y comprobante fiscal del pago de inscripción.</t>
  </si>
  <si>
    <t>Anualmente, incrementar en un 20% la vinculación de los diez PE de Licenciatura con instituciones de los sectores sociales, para contar con espacios, para reforzar los aprendizajes de los estudiantes en escenarios reales, realizar prácticas profesionales, servicio social. Participar en ocho congresos y realizar estancias, buscando apoyar la instrumentación de los PE rediseñados bajo el nuevo Modelo Educativo y participar en 31 eventos académicos relacionados con las áreas de su formación.</t>
  </si>
  <si>
    <t>Realización de prácticas de campo de los programas educativos de Trabajo Social, Sociología, Ciencias de la Educación y Enseñanza de la Lengua Inglesa, relacionados con  proyectos de desarrollo comunitario.</t>
  </si>
  <si>
    <t>ARRENDAMIENTO DE EQUIPO DE TRANSPORTE</t>
  </si>
  <si>
    <t>Transporte terrestre para la realización de prácticas de campo en instituciones de los sectores público y privado del programa Educativo de la Lic. Sociología.</t>
  </si>
  <si>
    <t xml:space="preserve">GALINDO                        CASTRO                         ADRIAN                        </t>
  </si>
  <si>
    <t>5222</t>
  </si>
  <si>
    <t>Reporte de la práctica y factura del servicio</t>
  </si>
  <si>
    <t>Reporte de prácticas y factura del servicio</t>
  </si>
  <si>
    <t>Cursos para la capacitación del programa de tutorías y asesorías a coordinadores tutores de cada PE del ICSHu, los cuales se llevarán a cabo en la UAEH y serán impartidos por la ANUIES: Dinámicas para la actividad tutorial grupal. AA. Historia y Antropología</t>
  </si>
  <si>
    <t>curso</t>
  </si>
  <si>
    <t>Factura, fotos, constancia al ponente</t>
  </si>
  <si>
    <t>Alimentación para ponentes de cursos sobre tutoría por parte de la ANUIES (4 días por curso, para cubrir 20 horas por c/curso). AA. Historia y Antropología</t>
  </si>
  <si>
    <t>viático</t>
  </si>
  <si>
    <t>Factura, fotos, constancia a ponente</t>
  </si>
  <si>
    <t>Hospedaje para ponentes de cursos sobre tutoría por parte de la ANUIES  (4 días por curso, para cubrir 20 horas por c/curso). AA. Historia y Antropología</t>
  </si>
  <si>
    <t>Fotos, factura, constancia a ponente</t>
  </si>
  <si>
    <t>Cursos para la capacitación del programa de de tutorías y asesorías a coordinadores tutores de cada PE del ICSHu, los cuales se llevarán a cabo en la UAEH y serán impartidos por la ANUIES: Estrategias para diseñar el Plan de Vida y Carrera de los alumnos de los últimos semestres de su carrera profesional. AA. Historia y Antropología</t>
  </si>
  <si>
    <t>Factura, Fotos, constancia a ponente</t>
  </si>
  <si>
    <t>PASAJES TERRESTRES</t>
  </si>
  <si>
    <t>Transporte terrestre para ponentes de cursos sobre tutoría por parte de la ANUIES (día de llegada y de partida por cada curso). AA. Historia y Antropología</t>
  </si>
  <si>
    <t>Fotos, factura, constancia al ponente</t>
  </si>
  <si>
    <t>La formación de los estudiantes en trabajo social requiere de espacios de contratación de los conocimientos teóricos en escenarios reales. Por tanto el realizar practicas de campo en comunidades e instituciones se hace indispensable para desarrollar competencias profesionales, personales y sociales.</t>
  </si>
  <si>
    <t>Renta de autobús para llevar a cabo prácticas de campo por parte de alumnos del AA de Trabajo Social que fortalezca el aprendizaje en el alumno para tender las observaciones del organismo acreditador.</t>
  </si>
  <si>
    <t xml:space="preserve">Renta de autobús </t>
  </si>
  <si>
    <t xml:space="preserve">ALONSO                         ELIZALDE                       EVA                           </t>
  </si>
  <si>
    <t>4228 y 4229</t>
  </si>
  <si>
    <t>Informe académico de trabajo de campo, fotos y factura</t>
  </si>
  <si>
    <t xml:space="preserve">Servicio </t>
  </si>
  <si>
    <t xml:space="preserve">Informe académico de trabajo de campo, fotos y factura
</t>
  </si>
  <si>
    <t>es de gran importancia propiciar el desarrollo académico mediante vínculos con diferentes instituciones internacionales, esto con la finalidad de cumplir con los indicadores de calidad a nivel licenciatura.</t>
  </si>
  <si>
    <t>Anualmente realizar 20 proyectos de vinculación con diferentes sectores sociales y productivos que están directamente ligados a las LGAC de los diez CA de la DES, fortaleciendo a ocho redes nacionales y una internacional.</t>
  </si>
  <si>
    <t>Recepción de 23 profesores visitantes nacionales y/o internacionales en estancias cortas en cada uno de los diez CA de la DES, en cada uno de los años 2014 y 2015.</t>
  </si>
  <si>
    <t>PASAJES AÉREOS</t>
  </si>
  <si>
    <t>Pago de transporte aéreo para recibir a un académico de institución internacional para impartir un seminario y dictar conferencia magistral, dirigido a 100 alumnos y 10 profesores de la Licenciatura en Lengua Inglesa. A.A. Lingüística.</t>
  </si>
  <si>
    <t>Pasaje aéreo</t>
  </si>
  <si>
    <t xml:space="preserve">PAREDES                        ZEPEDA                         BERTHA GUADALUPE              </t>
  </si>
  <si>
    <t>4242</t>
  </si>
  <si>
    <t xml:space="preserve">Licenciatura en la Enseñanza de la Lengua Inglesa ÁREA ACADÉMICA DE LINGÜISTICA                                         </t>
  </si>
  <si>
    <t>Informe académico, fotografías.</t>
  </si>
  <si>
    <t>Pago de transporte terrestre para recibir a un académico de institución internacional para impartir un seminario y dictar conferencia magistral, dirigido a 100 alumnos y 10 profesores de la Licenciatura en Lengua Inglesa. A.A. Lingüística.</t>
  </si>
  <si>
    <t>Transporte Terrestre</t>
  </si>
  <si>
    <t xml:space="preserve">Informe Académico, constancia y fotografías </t>
  </si>
  <si>
    <t>PRODUCTOS ALIMENTICIOS PARA PERSONAS</t>
  </si>
  <si>
    <t>Pago de alimentación para recibir a un académico de institución internacional para impartir un seminario y dictar conferencia magistral, dirigido a 100 alumnos y 10 profesores de la Licenciatura en Lengua Inglesa. A.A. Lingüística.</t>
  </si>
  <si>
    <t>Alimentos</t>
  </si>
  <si>
    <t>Informe académico, constancia, producto de investigación y fotografias</t>
  </si>
  <si>
    <t>Pago de hospedaje para recibir a un académico de institución internacional para impartir un seminario y dictar conferencia magistral, dirigido a 100 alumnos y 10 profesores de la Licenciatura en Lengua Inglesa. A.A. Lingüística.</t>
  </si>
  <si>
    <t>Hospedaje</t>
  </si>
  <si>
    <t>Informe académico, fotografías, producto de investigación y constancia</t>
  </si>
  <si>
    <t>Transporte terrestre para llevar a cabo prácticas de campo por parte de alumnos del AA de Trabajo Social</t>
  </si>
  <si>
    <t>Viáticos (alimentación) Realizar prácticas foráneas, con la participación de un total de 80 alumnos de la licenciatura en Trabajo Social, con el fin de que estos apliquen sus conocimientos en contextos rurales e indígenas.</t>
  </si>
  <si>
    <t xml:space="preserve">Viáticos </t>
  </si>
  <si>
    <t>Arrendamiento</t>
  </si>
  <si>
    <t>4229 y 4228</t>
  </si>
  <si>
    <t>Asistencia anual de diez alumnos y de los diez PE de licenciatura que integran la oferta educativa del nivel, a eventos académicos como congresos nacionales, simposio, etc., en áreas afines a su formación.</t>
  </si>
  <si>
    <t>Transporte aéreo para participar como ponente asistente a evento nacional: en el ámbito de Trabajo Social (Alumnos)</t>
  </si>
  <si>
    <t>4228 y  4229</t>
  </si>
  <si>
    <t xml:space="preserve">Factura 
Constancia como ponente </t>
  </si>
  <si>
    <t>Viáticos (Hospedaje ) para participar como ponente a evento nacional: en el ámbito de Trabajo Social (alumnos)</t>
  </si>
  <si>
    <t xml:space="preserve">Hospedaje </t>
  </si>
  <si>
    <t>Facturas 
Constancia como ponente</t>
  </si>
  <si>
    <t>Viáticos (Alimentación) para participar como ponente a evento nacional: en el ámbito de Trabajo Social (alumnos)</t>
  </si>
  <si>
    <t xml:space="preserve">Alimentos </t>
  </si>
  <si>
    <t xml:space="preserve">Facturas 
Constancia como ponente </t>
  </si>
  <si>
    <t>OTROS SERVICIOS GENERALES</t>
  </si>
  <si>
    <t>Inscripción para participación y asistencia a evento nacional: en el ámbito de Trabajo Social (alumnos)</t>
  </si>
  <si>
    <t xml:space="preserve">4228 y 4229 </t>
  </si>
  <si>
    <t>Transporte Aéreo para asistencia como ponente de alumno de Licenciatura en Enseñanza de la Lengua Inglesa a congreso Nacional - AAL</t>
  </si>
  <si>
    <t xml:space="preserve">Pasaje aéreo </t>
  </si>
  <si>
    <t xml:space="preserve">Constancia de participación y fotografías </t>
  </si>
  <si>
    <t>Hospedaje para asistencia como ponente de alumno de Licenciatura en Enseñanza de la Lengua Inglesa a congreso Nacional - AAL</t>
  </si>
  <si>
    <t>Constancia de participación, fotografias</t>
  </si>
  <si>
    <t>Alimentación para asistencia como ponente de alumno de Licenciatura en Enseñanza de la Lengua Inglesa a congreso Nacional - AAL</t>
  </si>
  <si>
    <t xml:space="preserve">Constancia de participación, fotografías </t>
  </si>
  <si>
    <t>Realizar acciones en apoyo a los estudiantes de los nueve PE que tienen egresados y que presentan el examen EGEL a medio camino (cursos, asesorías, etc), o al final del PE.</t>
  </si>
  <si>
    <t>SERVICIOS PROFESIONALES, CIENTÍFICOS , TÉCNICOS Y OTROS SERVICIOS</t>
  </si>
  <si>
    <t>Pago de honorarios para impartición de curso remedial de inglés- AA. Historia y Antropología, para 30 alumnos</t>
  </si>
  <si>
    <t xml:space="preserve">ORTEGA                         MOREL                          JAVIER                        </t>
  </si>
  <si>
    <t>5227, 5226</t>
  </si>
  <si>
    <t>Comprobante de pago del curso, informe de actividades académicas.</t>
  </si>
  <si>
    <t>Pago de transporte terrestre para realizar encuestas del proyecto de Investigación para disminuir la deserción en los PE. Historia de México y Antropología Social. AA. Historia y Antropología</t>
  </si>
  <si>
    <t>Comprobantes de transporte terrestre, informe académico de encuestas.</t>
  </si>
  <si>
    <t>Pago de alimentación para realizar encuestas del proyecto de Investigación para disminuir la deserción en el PE. de las licenciaturas en Historia de México y Antropología Social.- Historia y Antropología</t>
  </si>
  <si>
    <t xml:space="preserve">Licenciatura en Antropología Social ÁREA ACADÉMICA DE HISTORIA Y ANTROPOLOGIA                             </t>
  </si>
  <si>
    <t>Comprobantes de viáticos (alimentos) y reporte académico de las encuestas.</t>
  </si>
  <si>
    <t>Asistencia anual de alumnos de los PE de licenciatura de la DES a eventos académicos como congresos nacionales e internacionales, simposio, etc., en áreas afines a su formación.</t>
  </si>
  <si>
    <t>Transporte (Aéreo) para asistencia de alumnos de Historia y Antropología a congresos nacionales.</t>
  </si>
  <si>
    <t xml:space="preserve">ENCISO                         GONZALEZ                       JESUS                         </t>
  </si>
  <si>
    <t>Factura, constancia de participación.</t>
  </si>
  <si>
    <t>Transporte terrestre para asistencia de alumnos de historia y antropología a congresos nacionales. Historia y Antropología a congresos nacionales</t>
  </si>
  <si>
    <t>Comprobante de transporte, constancia de participación.</t>
  </si>
  <si>
    <t>Alimentación para asistencia de alumnos de Historia y Antropología a congresos nacionales</t>
  </si>
  <si>
    <t>Comprobante de viáticos (alimentos), constancia de participación.</t>
  </si>
  <si>
    <t>Hospedaje  para asistencia de alumnos de Historia y Antropología a congresos nacionales</t>
  </si>
  <si>
    <t>Comprobante de viáticos (hospedaje), constancia de participación.</t>
  </si>
  <si>
    <t>Transporte aéreo para conferencistas, tallerístas, realización del XI Congreso Nacional sobre Empoderamiento Femenino. AA. Trabajo Social (200 alumnos y 20 PTC).</t>
  </si>
  <si>
    <t xml:space="preserve">Boleto avión </t>
  </si>
  <si>
    <t>Constancia a ponentes magistrales, tríptico de programa de congreso y factura</t>
  </si>
  <si>
    <t>Transporte terrestre para ponentes que participen en XI Congreso Nacional sobre Empoderamiento Femenino (Ciclo de Conferencias, taller, encuentro con estudiantes, foro y simposium),  A. A. Trabajo Social</t>
  </si>
  <si>
    <t>Transporte</t>
  </si>
  <si>
    <t>SERVICIOS DE APOYO ADMINISTRATIVO, FOTOCOPIADO E IMPRESIÓN</t>
  </si>
  <si>
    <t>Reproducción de carteles y trípticos de difusión y copias de tamaño poster de programa del XI Congreso Nacional sobre Empoderamiento Femenino. A.A. De Trabajo Social.</t>
  </si>
  <si>
    <t>Carteles, tripticos</t>
  </si>
  <si>
    <t>Carteles y tríptico de programa de congreso de Empoderamiento y factura</t>
  </si>
  <si>
    <t>Viáticos (alimentación) para atender a ponentes y talleristas. Realización del XI Congreso Nacional sobre Empoderamiento Femenino, A.A. De Trabajo Socia</t>
  </si>
  <si>
    <t>Viáticos (hospedaje) para atender a ponentes y talleristas. Realización del XI Congreso Nacional sobre Empoderamiento Femenino, A.A. De Trabajo Social.</t>
  </si>
  <si>
    <t>Servicio de Impresión digital de las memorias del congreso de XI Congreso Nacional sobre Empoderamiento Femenino en apoyo a la consolidación del CA de Estudios en Trabajo Social, contando con una asistencia de 200 personas.</t>
  </si>
  <si>
    <t>Cd con memoria</t>
  </si>
  <si>
    <t>Discos digitales con memoria del Congreso de Empoderamiento  y factura</t>
  </si>
  <si>
    <t>La importancia de la cooperación en materia educativa ante Instituciones de Educación Superior Nacionales e internacionales, el profesorado visitante favorece a los programas y posibilita la estancia de docentes de  universidades extranjeras, permiten la elaboración de trabajos y programas conjuntos en materia de docencia e investigación, lo que redunda en un mayor acercamiento de las comunidades académicas y en última instancia en un hermanamiento a nivel universitario que siempre implica mejores y más estrechas relaciones culturales. Por ello, afianzar la colaboración interuniversitaria se está convirtiendo en una prioridad cada vez mayor de las políticas educativas como proyectos compartidos entre varios centros de educación superior, a veces incluidos en una red, que se materializará a través de los profesores visitantes.</t>
  </si>
  <si>
    <t>Transporte aéreo para profesores visitantes que participen en un congreso de investigación internacional, así como ciclos de conferencias y seminarios permanentes, asambleas y foros en apoyo a la consolidación de los dos CA del A.A. Educación, 200 participantes.</t>
  </si>
  <si>
    <t xml:space="preserve">PEREZ                          MAYA                           CORALIA JUANA                 </t>
  </si>
  <si>
    <t>4230</t>
  </si>
  <si>
    <t xml:space="preserve">ESPECIALIDAD EN DOCENCIA ÁREA ACADÉMICA DE CIENCIAS DE LA EDUCACIÓN                            </t>
  </si>
  <si>
    <t>Constancia y evidencia financiera</t>
  </si>
  <si>
    <t>Transporte terrestre para profesores visitantes que participen en un congreso de investigación internacional, así como ciclos de conferencias y seminarios permanentes, asambleas y foros en apoyo a la consolidación de los dos CA del A.A. Educación, 200 participantes.</t>
  </si>
  <si>
    <t>Servicios</t>
  </si>
  <si>
    <t>Viáticos (hospedaje) para profesores visitantes que participen en un congreso de investigación internacional, así como ciclos de conferencias y seminarios permanentes, asambleas y foros en apoyo a la consolidación de los dos CA. AA Educación.</t>
  </si>
  <si>
    <t>Viáticos (alimentación) para profesores visitantes que participen en un congreso de investigación internacional, así como ciclos de conferencias y seminarios permanentes, asambleas y foros en apoyo a la consolidación de los dos CA. AA Educación.</t>
  </si>
  <si>
    <t>Constancia y y evidencia financiera</t>
  </si>
  <si>
    <t>La Licenciatura en Ciencias de la Comunicación se compromete a garantizar la calidad del personal docente y sus Profesores Investigadores.</t>
  </si>
  <si>
    <t>OEI2</t>
  </si>
  <si>
    <t>Mantener y mejorar los indicadores de la capacidad académica para garantizar la calidad docente</t>
  </si>
  <si>
    <t>Publicación para el 2014 de: 29 libros colectivos, 21 individuales y de 12 artículos en revistas arbitradas e indexadas y para el 2015 de: 32 libros colectivos, 21 individuales y de 12 artículos en revistas arbitradas e indexadas; de alto impacto de los PTC de los diez CA, de las ocho áreas académicas: Estudios Comparados en Educación; Evaluación; Planeación y Desarrollo curricular; Estudios Históricos y Antropológicos; Estudios Demográficos; Estudios Políticos Comparados; Escenarios de la Comunicación; Problemas Sociales de la Modernidad; Derecho; Análisis en la Esfera Pública, Gobierno, Democracia y Sociedad Civil; y Trabajo Social.</t>
  </si>
  <si>
    <t>Publicación de libro individual del CA de Escenarios de la Comunicación, que será arbitrado por dos pares académicos externos. Se publicará en la Editorial Universitaria y/o en coedición con editoriales de prestigio, libro Margarita Michelena poeta y periodista, de la Dra. Elvira Hernández Carballido.</t>
  </si>
  <si>
    <t>libro</t>
  </si>
  <si>
    <t>Dictamen externo, Dictamen Interno, Dictamen de la universidad, libro y Presupuesto del libro</t>
  </si>
  <si>
    <t>Publicación de libro colectivo del CA de Escenarios de la Comunicación, que será arbitrado por dos pares académicos externos. Se publicará en la Editorial Universitaria y/o en coedición con editoriales de prestigio, libro Mujeres, Menopausia y más, de la Dra. Josefina Hernández Téllez</t>
  </si>
  <si>
    <t>Libro</t>
  </si>
  <si>
    <t>El intercambio entre pares académicos a nivel nacional permite que se encuentren tendencias de investigación desde el punto de vista teórico y metodológico y a su vez obtener una evaluación de los resultados que se logran en los proyectos de investigación que presentan los PTC´s del área académica de ciencias de la educación. Lo que impacta en que los alumnos de los programas adquieran conocimientos actualizados sobre las temáticas que se abordan por los investigadores nacionales.</t>
  </si>
  <si>
    <t>Fortalecer el trabajo de los PTC de los diez CA, para que a través de pago de membresías, inscripción y/o participación en 36 redes de conocimiento nacionales y asociaciones a las que pertenecen, se realicen proyectos conjuntos en apoyo a la consolidación de diez CA de la DES (ANFADE, AFEIDAL, Asociación en Trabajo Social, AMET, CONEIC, Red de Posgrados, etc.).</t>
  </si>
  <si>
    <t>Transporte aéreo para PTC, para participación en reuniones de trabajo para presentar avances, propuestas y resultados de los trabajos de investigación, con pares académicos nacionales. A.A. Educación.</t>
  </si>
  <si>
    <t xml:space="preserve">CHONG                          BARREIRO                       MARIA CRUZ                    </t>
  </si>
  <si>
    <t>Transporte terrestre para PTC, para participación en reuniones de trabajo para presentar avances, propuestas y resultados de los trabajos de investigación, con pares académicos nacionales. A.A. Educación.</t>
  </si>
  <si>
    <t>Viáticos (hospedaje) para participación en reuniones de trabajo para presentar avances, propuestas y resultados de los trabajos de investigación, con pares académicos nacionales.  A.A. Educación</t>
  </si>
  <si>
    <t>Viáticos (alimentación) para participación en reuniones de trabajo para presentar avances, propuestas y resultados de los trabajos de investigación, con pares académicos nacionales.  A.A. Educación</t>
  </si>
  <si>
    <t>Difundir la productividad de los cuerpos académicos consolidados del área académica de ciencias de la educación, fortalecer sus programas educativos, y por ende, mejorar la calidad en la formación de los estudiantes, así como, contar con materiales bibliográficos para estudiantes y docentes, con el fin de consolidar publicaciones colegiadas e incrementar la producción científica de los profesores de tiempo completo. Mantener la acreditación de los PE del Área Académica de Ciencias de la Educación fortaleciendo la formación académica y fomentando la internacionalización de los PTC y estudiantes; mediante estancias académicas o de investigación que coadyuven a mejorar la calidad y competitividad de los programas educativos.</t>
  </si>
  <si>
    <t>Publicación de libro colectivo, que será arbitrado por pares académicos, del CA de Evaluación, Planeación y Desarrollo Curricular. AA de Educación</t>
  </si>
  <si>
    <t>Libro y evidencia financiera</t>
  </si>
  <si>
    <t>Publicación de libro colectivo, arbitrado por pares académicos, del CA de Estudios Comparados en Educación. AA de Educación</t>
  </si>
  <si>
    <t xml:space="preserve">MOLINA                         GARCIA                         AMELIA                        </t>
  </si>
  <si>
    <t>Publicación de libro individual, que será arbitrado por pares académicos, del CA Estudios Comparados en Educación</t>
  </si>
  <si>
    <t xml:space="preserve">DOCTORADO EN CIENCIAS DE LA EDUCACION ÁREA ACADÉMICA DE CIENCIAS DE LA EDUCACIÓN                            </t>
  </si>
  <si>
    <t>Fortalecer el trabajo de los PTC de los diez CA, para que a través de pago de membresías, inscripción y/o participación en 36 redes de conocimiento internacionales y asociaciones a las que pertenecen, se realicen proyectos conjuntos en apoyo a la consolidación de diez CA de la DES (ANFADE, AFEIDAL, Asociación en Trabajo Social, AMET, CONEIC, Red de Posgrados, etc.).</t>
  </si>
  <si>
    <t>Transporte aéreo para PTC que participan como ponentes en eventos académicos internacionales en apoyo a las actividades de las redes a la que pertenecen. Ciencias de la Educación</t>
  </si>
  <si>
    <t>Transporte terrestre para PTC que participan como ponentes en eventos académicos internacionales en apoyo a las actividades de las redes a la que pertenecen. Ciencias de la Educación</t>
  </si>
  <si>
    <t>VIÁTICOS EN EL EXTRANJERO</t>
  </si>
  <si>
    <t>Viáticos (hospedaje) para PTC que participan como ponentes en eventos académicos internacionales en apoyo a las actividades de las redes a la que pertenecen. Ciencias de la Educación.</t>
  </si>
  <si>
    <t>Viáticos (alimentación) para PTC que participan como ponentes en eventos académicos internacionales en apoyo a las actividades de las redes a la que pertenecen. Ciencias de la Educación.</t>
  </si>
  <si>
    <t xml:space="preserve">El compartir productos de investigación, intercambiar experiencias académicas con pares a nivel nacional internacional son fundamentales para fortalecer el Cuerpo Académico de Estudios de Trabajo Social y la línea de investigación: Desarrollo social y calidad de vida.
Como parte de los productos de investigación del Cuerpo Académico de Estudios en Trabajo Social se tiene el tema de las familias, de ahí la importancia de dar a conocer mediante publicaciones los cambios y transformaciones en las dinámicas familiares en diferentes sectores con la finalidad de que sean consideradas en la formulación de políticas públicas en la atención y cuidado de los diferentes tipos de familia existen en el México Contemporáneo. </t>
  </si>
  <si>
    <t>Inscripción de PTC para participar como ponentes en eventos académicos internacionales en el ámbito de Trabajo Social</t>
  </si>
  <si>
    <t>Inscripción</t>
  </si>
  <si>
    <t>Constancia de ponencia en evento internacional</t>
  </si>
  <si>
    <t>Transporte aéreo de PTC para participar como ponentes en eventos académicos internacionales en el ámbito de Trabajo Social</t>
  </si>
  <si>
    <t>boleto avion</t>
  </si>
  <si>
    <t>Viáticos(hospedaje) de PTC para participar como ponentes en eventos académicos internacionales en el ámbito de Trabajo Social</t>
  </si>
  <si>
    <t>Constancia de ponencia en evento internacional, factura de Hospedaje</t>
  </si>
  <si>
    <t>Viáticos( alimentación) de PTC para participar como ponentes en eventos académicos internacionales en el ámbito de Trabajo Social</t>
  </si>
  <si>
    <t>Dentro de las actividades que demandan los programas educativos del Área Académica de Ciencias de la Educación, y con la finalidad de mantener su acreditación y de fortalecer la formación académica de los estudiantes mediante una participación activa en diversos eventos, se tiene contemplado su participación como ponentes en eventos internacionales, cuyo beneficio se vea reflejado en su formación de manera integral y que coadyuve a mejorar la calidad y competitividad de los programas educativos.</t>
  </si>
  <si>
    <t>Asegurar la calidad y pertinencia de siete PE de posgrado de la DES, que se encuentran en el PNPC, mediante el cumplimiento de las recomendaciones del CONACyT, CIEES, empleadores y resultados de los estudios egresados, para avanzar en su nivel de habilitación.</t>
  </si>
  <si>
    <t>Asistencia anual de 17 alumnos de los siete PE que se encuentran en el PNPC, a eventos académicos como: Congresos nacionales e internacionales, simposio, etc. en áreas afines a su formación.</t>
  </si>
  <si>
    <t>Transporte aéreo para alumnos que participan como ponentes en eventos académicos como congresos internacionales, simposio, etc. en áreas afines a su formación. Ciencias de la Educación</t>
  </si>
  <si>
    <t>Viáticos (hospedaje) para alumnos que participan como ponentes en eventos académicos como congresos internacionales, simposio, etc. en áreas afines a su formación. Ciencias de la Educación</t>
  </si>
  <si>
    <t>Viáticos (alimentación) para alumnos que participan como ponentes en eventos académicos como congresos internacionales, simposio, etc. en áreas afines a su formación. Ciencias de la Educación</t>
  </si>
  <si>
    <t>Participación de alumnos en eventos académicos en las Redes de Investigación a nivel nacional e internacional con las que tiene contacto los diez CA de la DES.</t>
  </si>
  <si>
    <t>Transporte aéreo para la participación de alumno como ponente a evento académico internacional. Ciencias de la Educación</t>
  </si>
  <si>
    <t>Viáticos ( alimentación) para alumnos que participan como ponentes en eventos académicos como congresos internacionales, simposio, etc. en áreas afines a su formación. Ciencias de la Educación</t>
  </si>
  <si>
    <t>MANTENER LOS INDICADORES BÁSICO DE LOS PTC</t>
  </si>
  <si>
    <t xml:space="preserve">Transporte aéreo para alumnos de la Maestría o Doctorado en Ciencias Sociales que participan como ponentes en eventos académicos(congresos, simposium, seminarios, etc.) nacionales MCS </t>
  </si>
  <si>
    <t xml:space="preserve">DURAN                          GONZALEZ                       ROSA ELENA                    </t>
  </si>
  <si>
    <t>4239</t>
  </si>
  <si>
    <t xml:space="preserve">MAESTRIA EN CIENCIAS SOCIALES ÁREA ACADÉMICA DE CIENCIAS DE LA EDUCACIÓN                            </t>
  </si>
  <si>
    <t>Constancia de participación y facturas fiscales del boleto de avión</t>
  </si>
  <si>
    <t xml:space="preserve">Pago de alimentación en el país para alumnos de la Maestría o Doctorado en Ciencias Sociales que participan como ponentes en eventos académicos(congresos, simposium, seminarios, etc.) nacionales MCS
</t>
  </si>
  <si>
    <t>Alimentación</t>
  </si>
  <si>
    <t>Facturas fiscales y constancia de participación</t>
  </si>
  <si>
    <t xml:space="preserve">Pago de Hospedaje en el país para alumnos de la Maestría o Doctorado en Ciencias Sociales que participan como ponentes en eventos académicos(congresos, simposium, seminarios, etc.) nacionales MCS
</t>
  </si>
  <si>
    <t>Facturas fiscales y constancia de participacion</t>
  </si>
  <si>
    <t xml:space="preserve">Transporte aéreo para alumnos de la Maestría o Doctorado en Ciencias Sociales que participan como ponentes en eventos académicos(congresos, simposium, seminarios, etc.) internacionales MCS 
</t>
  </si>
  <si>
    <t xml:space="preserve">Pago de alimentación en el país para alumnos de la Maestría o Doctorado en Ciencias Sociales que participan como ponentes en eventos académicos(congresos, simposium, seminarios, etc.) internacionales MCS
</t>
  </si>
  <si>
    <t xml:space="preserve">GRANADOS                       ALCANTAR                       JOSE AURELIO                  </t>
  </si>
  <si>
    <t xml:space="preserve">DOCTORADO EN CIENCIAS SOCIALES ÁREA ACADÉMICA DE CIENCIAS DE LA EDUCACIÓN                            </t>
  </si>
  <si>
    <t xml:space="preserve">Transporte aéreo para alumnos de la Maestría Estudios de Población que participan como ponentes en eventos académicos(congresos, simposium, seminarios, etc.) nacionales MEP
</t>
  </si>
  <si>
    <t xml:space="preserve">VAZQUEZ                        SANDRIN                        GERMAN                        </t>
  </si>
  <si>
    <t>Constancia de participación y facturas fiscales</t>
  </si>
  <si>
    <t xml:space="preserve">Pago de alimentación para alumnos de la Maestría Estudios de Población que participan como ponentes en eventos académicos(congresos, simposium, seminarios, etc.) nacionales MEP
</t>
  </si>
  <si>
    <t>5234</t>
  </si>
  <si>
    <t xml:space="preserve">Pago de Hospedaje para alumnos de la Maestría Estudios de Población que participan como ponentes en eventos académicos(congresos, simposium, seminarios, etc.) nacionales MEP
</t>
  </si>
  <si>
    <t xml:space="preserve">Transporte aéreo para alumnos de la Maestría o Doctorado en Ciencias Sociales que participan como ponentes en eventos académicos(congresos, simposium, seminarios, etc.) nacionales DCS 
</t>
  </si>
  <si>
    <t xml:space="preserve">Pago de alimentación en el país para alumnos de la Maestría o Doctorado en Ciencias Sociales que participan como ponentes en eventos académicos(congresos, simposium, seminarios, etc.) nacionales DCS
</t>
  </si>
  <si>
    <t xml:space="preserve">Pago de Hospedaje en el país para alumnos de la Maestría o Doctorado en Ciencias Sociales que participan como ponentes en eventos académicos(congresos, simposium, seminarios, etc.) nacionales DCS
</t>
  </si>
  <si>
    <t xml:space="preserve">Transporte aéreo para alumnos de la Maestría o Doctorado en Ciencias Sociales que participan como ponentes en eventos académicos(congresos, simposium, seminarios, etc.) internacionales DCS 
</t>
  </si>
  <si>
    <t xml:space="preserve">Pago de alimentación en el país para alumnos de la Maestría o Doctorado en Ciencias Sociales que participan como ponentes en eventos académicos(congresos, simposium, seminarios, etc.) internacionales DCS
</t>
  </si>
  <si>
    <t xml:space="preserve">Pago de Hospedaje en el país para alumnos de la Maestría o Doctorado en Ciencias Sociales que participan como ponentes en eventos académicos(congresos, simposium, seminarios, etc.) internacionales DCS
</t>
  </si>
  <si>
    <t xml:space="preserve">Tener productos de las líneas de investigación, así como la asistencia a los Congresos con las entidades donde se tienen redes, evaluable para CIEES </t>
  </si>
  <si>
    <t>Publicación de libros individuales de los integrantes del CA de Derecho, que serán arbitrados por pares académicos.</t>
  </si>
  <si>
    <t>ÁREA ACADÉMICA DE DERECHO Y JURISPRUDENCIA</t>
  </si>
  <si>
    <t xml:space="preserve">ZAPATA                         DURAN                          ROBERTO WESLEY                </t>
  </si>
  <si>
    <t>5232</t>
  </si>
  <si>
    <t xml:space="preserve">Licenciatura en Derecho ÁREA ACADÉMICA DE DERECHO Y JURISPRUDENCIA                            </t>
  </si>
  <si>
    <t>Realizar acciones de intercambio académico de PTC, con base en los convenios que se tienen firmados con otras IES: estancias cortas de investigación en Instituciones nacionales y del extranjero.</t>
  </si>
  <si>
    <t>Viáticos(Alimentación) para PTC que participa como ponente en Congreso Nacional de ANFADE y AFEIDAL</t>
  </si>
  <si>
    <t>viaticos</t>
  </si>
  <si>
    <t xml:space="preserve">MAESTRIA EN DERECHO ÁREA ACADÉMICA DE DERECHO Y JURISPRUDENCIA                            </t>
  </si>
  <si>
    <t>Constancia de Participación del Congreso</t>
  </si>
  <si>
    <t>Viáticos(Hospedaje) para PTC que participa como ponente en Congreso Nacional de ANFADE y AFEIDAL</t>
  </si>
  <si>
    <t>viáticos</t>
  </si>
  <si>
    <t>Constancia de Participación al Congreso</t>
  </si>
  <si>
    <t>Transporte terrestre para PTC que participa como ponente en Congreso Nacional de ANFADE y AFEIDAL</t>
  </si>
  <si>
    <t>transporte</t>
  </si>
  <si>
    <t>Constancia de participación del Congreso</t>
  </si>
  <si>
    <t>Transporte aéreo para PTC que participa como ponente en Congreso Nacional de ANFADE y AFEIDAL</t>
  </si>
  <si>
    <t xml:space="preserve">Transporte para ponente invitado para realizar un congreso de investigación nacional en Ciencias Políticas y Administración Pública, en apoyo a la consolidación del CA, contando con una asistencia de 200 personas por evento
</t>
  </si>
  <si>
    <t xml:space="preserve">Hospedaje para ponente invitado para realizar un congreso de investigación nacional, en Ciencias Políticas y A.P, en apoyo a la consolidación del CA, contando con una asistencia de 200 personas al evento
</t>
  </si>
  <si>
    <t>viatico</t>
  </si>
  <si>
    <t xml:space="preserve">Viáticos (alimentación) para invitados al congreso de investigación nacional, en Ciencias Políticas y A.P, en apoyo a la consolidación del CA, contando con una asistencia de 200 personas por evento.
</t>
  </si>
  <si>
    <t>Incrementar los estandares de calidad en Investigación y posgrado</t>
  </si>
  <si>
    <t xml:space="preserve">Publicación para el 2014 de: 29 libros colectivos, 21 individuales y de 12 artículos en revistas arbitradas e indexadas y para el 2015 de: 32 libros colectivos, 21 individuales y de 12 artículos en revistas arbitradas e indexadas; de alto impacto de los PTC de los diez CA, de las ocho áreas académicas: Estudios Comparados en Educación; Evaluación; Planeación y Desarrollo curricular; Estudios Históricos y Antropológicos; Estudios Demográficos; Estudios Políticos Comparados; Escenarios de la Comunicación; Problemas Sociales de la Modernidad; Derecho; Análisis en la Esfera Pública, Gobierno, Democracia y Sociedad Civil; y Trabajo Social.
</t>
  </si>
  <si>
    <t xml:space="preserve">Publicación de libros colectivos arbitrados por pares académicos, del AA de Sociología (CA de Estudios Demográficos).
</t>
  </si>
  <si>
    <t>LIBRO</t>
  </si>
  <si>
    <t>LIBRO Y FACTURAS</t>
  </si>
  <si>
    <t xml:space="preserve">Publicación de libros colectivos arbitrados por pares académicos, del AA de Sociología (CA de Problemas Sociales de la Modernidad).
</t>
  </si>
  <si>
    <t>FACTURA Y LIBRO</t>
  </si>
  <si>
    <t xml:space="preserve">Publicación de libros colectivos arbitrados por pares académicos, del AA de Sociología (CA, alumnos de Ciencias Sociales).
</t>
  </si>
  <si>
    <t>LIBRO Y FACTURA</t>
  </si>
  <si>
    <t xml:space="preserve">Publicación de libro colectivo arbitrado por pares académicos, del AA de Sociología (CA, alumnos de Ciencias Sociales).
</t>
  </si>
  <si>
    <t>El reconocimiento a los programas de posgrado de la institución es vital para la obtención de recursos extraordinarios que garanticen la calidad de los posgrados de la UAEH.</t>
  </si>
  <si>
    <t xml:space="preserve">Asegurar la calidad y pertinencia de siete PE de posgrado de la DES, que se encuentran en el PNPC, mediante el cumplimiento de las recomendaciones del CONACyT, CIEES, empleadores y resultados de los estudios egresados, para avanzar en su nivel de habilitación.
</t>
  </si>
  <si>
    <t xml:space="preserve">Asistencia anual de 17 alumnos de los siete PE que se encuentran en el PNPC, a eventos académicos como: Congresos nacionales e internacionales, simposio, etc. en áreas afines a su formación.
</t>
  </si>
  <si>
    <t xml:space="preserve">Pago de Inscripción para alumnos para asistir a eventos académicos como congresos Nacionales simposio, etc. en áreas afines a su formación. Maestría en Gobierno y Gestión Local
</t>
  </si>
  <si>
    <t>inscripción</t>
  </si>
  <si>
    <t xml:space="preserve">RIVERA                         GOMEZ                          PEDRO EDMUNDO                 </t>
  </si>
  <si>
    <t>constancia de ponente y ponencia</t>
  </si>
  <si>
    <t xml:space="preserve">Viáticos (hospedaje)  para alumnos para asistir a eventos académicos como congresos Nacionales, simposio, etc. en áreas afines a su formación. Maestría en Gobierno y Gestión Local.
</t>
  </si>
  <si>
    <t xml:space="preserve">Viáticos (alimentación) para alumnos  para asistir a eventos académicos como congresos Nacionales, simposio, etc. en áreas afines a su formación. Maestría en Gobierno y Gestión Local.
</t>
  </si>
  <si>
    <t xml:space="preserve">Transporte aéreo para alumnos para  para asistir a eventos académicos como congresos Nacionales, simposio, etc. en áreas afines a su formación. Maestría en Gobierno y Gestión Local.
</t>
  </si>
  <si>
    <t>pasaje</t>
  </si>
  <si>
    <t>La realización de congresos y otros eventos académicos en donde se expongan los últimos avances en los diferentes campos disciplinares de nuestros programas educativos permiten cumplir con la difusión de las actividades de investigación que se realizan en nuestra y en otras instituciones.</t>
  </si>
  <si>
    <t xml:space="preserve">Anualmente realizar 15 congresos académicos y participar en 16 congresos para difundir productos de investigación de los resultados de los diferentes proyectos concluidos y realizados por los investigadores de los CA de la DES.
</t>
  </si>
  <si>
    <t xml:space="preserve">Realizar 15 congresos de las ocho áreas académicas de la DES de Ciencias Sociales y Humanidades
</t>
  </si>
  <si>
    <t xml:space="preserve">Transporte aéreo para ponente invitado a congresos nacionales que se realizarán en el AA de Historia y Antropología
</t>
  </si>
  <si>
    <t>5226 5227</t>
  </si>
  <si>
    <t>Factura aérea, constancia de participación del ponente.</t>
  </si>
  <si>
    <t>Viáticos (alimentación) para  ponente invitado a congresos nacionales que se realizarán en el AA de Historia y Antropología</t>
  </si>
  <si>
    <t>Factura de  alimentos, constancia, fotos</t>
  </si>
  <si>
    <t xml:space="preserve">Viáticos (hospedaje) para  ponente invitado a congresos nacionales que se realizarán en el AA de Historia y Antropología
</t>
  </si>
  <si>
    <t>Factura electrónica, constancia de particiáción del ponente.</t>
  </si>
  <si>
    <t xml:space="preserve">Transporte aéreo para ponente invitado, en apoyo a la realización del 4to Congreso Internacional de Investigación Social (Asistencia de 100 alumnos y 10 PTC)
</t>
  </si>
  <si>
    <t xml:space="preserve">Viáticos(alimentación) para ponente invitado, en apoyo a la realización del 4to Congreso Internacional de Investigación Social (Asistencia de 100 alumnos y 10 PTC)
</t>
  </si>
  <si>
    <t>Constancia de participación y facturas fiscales.</t>
  </si>
  <si>
    <t xml:space="preserve">Viáticos(hospedaje) para ponente invitado, en apoyo a la realización del 4to Congreso Internacional de Investigación Social (Asistencia de 100 alumnos y 10 PTC)
</t>
  </si>
  <si>
    <t>Alimentación para invitados especiales y ponentes, en apoyo a la realización del 4to Congreso Internacional de Investigación Social  (Asistencia de 100 alumnos y 10 PTC)</t>
  </si>
  <si>
    <t>Constancia de participación y factura digital de la compra de alimentos.</t>
  </si>
  <si>
    <t>La Licenciatura en Ciencias de la Comunicación está obligada a cuidar integramente la buena calidad, la pertinencia y la innovación educativa de sus alumnos y docentes.</t>
  </si>
  <si>
    <t>Alimentación: Para atender a ponentes y talleristas. Realización de un evento nacional (simposium, coloquio, congreso, encuentro de empoderamiento, seminario, coloquio), A. A. Ciencias de la Comunicación.</t>
  </si>
  <si>
    <t>Carta invitación y Convocatoría</t>
  </si>
  <si>
    <t>Hospedaje: Para atender a ponentes y talleristas. Realización de un evento nacional (simposium, coloquio, congreso, encuentro de empoderamiento, seminario, coloquio), A. A. Ciencias de la Comunicación.</t>
  </si>
  <si>
    <t>Carta invitación y convocatoria</t>
  </si>
  <si>
    <t>Alimentación: Atención a ponentes y talleristas. Realización de un evento nacional., A. A. Ciencias de la Comunicación.</t>
  </si>
  <si>
    <t>Carta de Invitación y Convocatoría</t>
  </si>
  <si>
    <t>Transporte aéreo para ponente invitado que participa en eventos académicos con sede en la DES.  A. A. Ciencias de la Comunicación.</t>
  </si>
  <si>
    <t>Pasaje</t>
  </si>
  <si>
    <t>Carta de Invitación y Poster</t>
  </si>
  <si>
    <t>Hospedaje: Atención a ponentes y talleristas. Realización de un evento nacional. A. A. Ciencias de la Comunicación.</t>
  </si>
  <si>
    <t xml:space="preserve">VARGAS                         RAMIREZ                        ANA LUISA                     </t>
  </si>
  <si>
    <t>Carta invitación y convocatoría</t>
  </si>
  <si>
    <t>Transporte aéreo para ponentes invitados que participan en eventos académicos con sede en la DES.  A. A. Ciencias de la Comunicación.</t>
  </si>
  <si>
    <t>Carta de Invitación y convocatoría</t>
  </si>
  <si>
    <t>Transporte terrestre para ponente invitado que participa en eventos académicos con sede en la DES.  A. A. Ciencias de la Comunicación.</t>
  </si>
  <si>
    <t>Carta de invitación y Convocatoría</t>
  </si>
  <si>
    <t>Constancia de asistencia y/o participación</t>
  </si>
  <si>
    <t>El apoyo a la publicación de resultados de investigación permite a la institución vincularse con los diferentes sectores sociales y brindar propuestas de solución a los diferentes problemas que aquejan a la sociedad y con estos resultados se brindan panoramas reales a los estudiantes de los diferentes programas educativos.</t>
  </si>
  <si>
    <t xml:space="preserve">Publicación de libro colectivo de los CA del AA Ciencias Políticas y A.P., que será arbitrado por pares académicos.
</t>
  </si>
  <si>
    <t>impresión</t>
  </si>
  <si>
    <t>Borrador original de libro</t>
  </si>
  <si>
    <t xml:space="preserve">Publicación de libros individuales de los CA del AA Ciencias Políticas y A.P., que serán arbitrados por pares académicos.
</t>
  </si>
  <si>
    <t xml:space="preserve">Participación en 10 congresos nacionales donde se compartan las experiencias y resultados de las investigaciones realizadas por los PTC de la DES de Ciencias Sociales y Humanidades.
</t>
  </si>
  <si>
    <t xml:space="preserve">Transportación aérea de PTCs que participan como ponentes en congresos nacionales del A.A. Ciencias de la Políticas y Administración Pública
</t>
  </si>
  <si>
    <t>viaje</t>
  </si>
  <si>
    <t>Constancia de ponente y ponencia</t>
  </si>
  <si>
    <t xml:space="preserve">Viáticos (Alimentación) para asistencia como ponentes, de PTCs de Ciencias Políticas y A.P en congresos nacionales
</t>
  </si>
  <si>
    <t xml:space="preserve">Viáticos (Hospedaje) para asistencia como ponentes, de PTCs de Ciencias Políticas y A.P en congresos nacionales
</t>
  </si>
  <si>
    <t xml:space="preserve">Asistencia a 6 congresos internacionales donde se compartan las experiencias y resultados de las investigaciones realizadas por los PTC de la DES de Ciencias Sociales y Humanidades.
</t>
  </si>
  <si>
    <t xml:space="preserve">Transporte aéreo para PTC para participar como ponente en eventos académicos como congresos internacionales, simposio, etc. en áreas afines a su formación. Maestría en Gobierno y Gestión Local.
</t>
  </si>
  <si>
    <t xml:space="preserve">Viáticos (hospedaje) para PTC para participar como ponente en eventos académicos como congresos internacionales, simposio, etc. en áreas afines a su formación. Maestría en Gobierno y Gestión Local.
</t>
  </si>
  <si>
    <t xml:space="preserve">Viáticos (Alimentación) para PTC para participar como ponente en eventos académicos como congresos internacionales, simposio, etc. en áreas afines a su formación. Maestría en Gobierno y Gestión Local.
</t>
  </si>
  <si>
    <t xml:space="preserve">Coeditar 22 libros con universidades y/o editoriales de reconocido prestigio, 10 en el 2014 y 12 en el 2015, de los diez CA: Estudios Comparados en Educación; Evaluación; Planeación y Desarrollo curricular; Estudios Históricos y Antropológicos; Estudios Demográficos; Estudios Políticos Comparados; Escenarios de la Comunicación; Problemas Sociales de la Modernidad; Derecho; Análisis en la Esfera Pública, Gobierno, Democracia y Sociedad Civil; y Trabajo Social.
</t>
  </si>
  <si>
    <t xml:space="preserve">Coeditar libros que serán arbitrados por pares académicos, con universidades y/o editoriales de reconocido prestigio, de los CA de Ciencias Políticas y AP.
</t>
  </si>
  <si>
    <t>Publicación de libros colectivos de los CA, que serán arbitrados por pares académicos. AA Historia y Antropología</t>
  </si>
  <si>
    <t>Pago de servicios</t>
  </si>
  <si>
    <t>Factura, ejemplar del libro publicado, fotos.</t>
  </si>
  <si>
    <t>Publicación de libros individuales de los CA, que serán arbitrados por pares académicos. AA Historia y Antropología</t>
  </si>
  <si>
    <t>5226,5227</t>
  </si>
  <si>
    <t>Factura, ejemplar del libro, fotos.</t>
  </si>
  <si>
    <t>Coeditar 22 libros con universidades y/o editoriales de reconocido prestigio, 10 en el 2014 y 12 en el 2015, de los diez CA: Estudios Comparados en Educación; Evaluación; Planeación y Desarrollo curricular; Estudios Históricos y Antropológicos; Estudios Demográficos; Estudios Políticos Comparados; Escenarios de la Comunicación; Problemas Sociales de la Modernidad; Derecho; Análisis en la Esfera Pública, Gobierno, Democracia y Sociedad Civil; y Trabajo Social.</t>
  </si>
  <si>
    <t>Coeditar Libros con universidades y/o editoriales de reconocido prestigio y que serán arbitrados por pares académicos, de los CA de Historia y Antropología.</t>
  </si>
  <si>
    <t>Factura, fotos, ejemplar del libro publicado</t>
  </si>
  <si>
    <t>Participación en 10 congresos nacionales donde se compartan las experiencias y resultados de las investigaciones realizadas por los PTC de la DES de Ciencias Sociales y Humanidades.</t>
  </si>
  <si>
    <t>Inscripción para participación y asistencia como ponentes de PTC, a congreso nacional: en el ámbito de Historia y Antropolgía.</t>
  </si>
  <si>
    <t>Constancia del evento, factura, fotos.</t>
  </si>
  <si>
    <t>Transporte aéreo para participar como ponente asistente a congreso nacional: en el ámbito de Historia y Antropología, (PTC)</t>
  </si>
  <si>
    <t>Boleo de avión, factura</t>
  </si>
  <si>
    <t>Viáticos (Hospedaje) para participar como ponente en congreso nacional: en el ámbito de Historia y Antropología.(PTC)</t>
  </si>
  <si>
    <t>Factura del hotel, constancia, fotos del evento</t>
  </si>
  <si>
    <t>Viáticos (Alimentación) para participar como ponente en congreso nacional: en el ámbito de Historia y Antropología.(PTC)</t>
  </si>
  <si>
    <t>Factura de alimentos, fotos, constancia del evento.</t>
  </si>
  <si>
    <t>Asistencia a 6 congresos internacionales donde se compartan las experiencias y resultados de las investigaciones realizadas por los PTC de la DES de Ciencias Sociales y Humanidades.</t>
  </si>
  <si>
    <t>Inscripción para participación y asistencia como ponentes, de PTC a congreso INTERNACIONAL: en el ámbito Historia y Antropología.</t>
  </si>
  <si>
    <t>Fotos, factura, constancia del evento.</t>
  </si>
  <si>
    <t>Transporte aéreo para asistencia como ponentes de PTC de Historia de México y en Antropología Social en congresos internacionales</t>
  </si>
  <si>
    <t>Factura, boleto de avión, constancia de evento, fotos.</t>
  </si>
  <si>
    <t>Hospedaje  para participar  como ponente de PTC a congreso internacional en el ámbito de Historia y Antropología.</t>
  </si>
  <si>
    <t>Factura, constancia evento, fotos.</t>
  </si>
  <si>
    <t>Alimentación para participar  como ponente de PTC a congreso internacional en el ámbito de Historia y Antropología.</t>
  </si>
  <si>
    <t>Factura, constancia del evento, fotos.</t>
  </si>
  <si>
    <t xml:space="preserve">Transporte terrestre para participar como ponente asistente a congreso nacional: en el ámbito de la demografía, (PTC)
</t>
  </si>
  <si>
    <t>FACTURAS Y CONSTANCIAS</t>
  </si>
  <si>
    <t>Alimentación para participar como ponente asistente a congreso nacional: en el ámbito de la demografía, (PTC)</t>
  </si>
  <si>
    <t xml:space="preserve">Hospedaje para participar como ponente asistente a congreso nacional: en el ámbito de la demografía, (PTC)
</t>
  </si>
  <si>
    <t xml:space="preserve">Licenciatura en Planeación y Desarrollo Regional ÁREA ACADÉMICA DE SOCIOLOGÍA Y DEMOGRAFÍA                             </t>
  </si>
  <si>
    <t xml:space="preserve">Transporte terrestre para participar como ponente asistente a congreso nacional: en el ámbito de las ciencias sociales, (PTC)
</t>
  </si>
  <si>
    <t xml:space="preserve">Alimentación para participar como ponente asistente a congreso nacional: en el ámbito de las ciencias sociales, (PTC)
</t>
  </si>
  <si>
    <t xml:space="preserve">Hospedaje para participar como ponente asistente a congreso nacional: en el ámbito de las ciencias sociales, (PTC)
</t>
  </si>
  <si>
    <t>Es fundamental la publicación edición y co-edición de libros dentro del AAL ya que de esa manera se podrá participar ante PRODEP y los organismos evaluadores como perfil de cuerpo académico en formación ya que actualmente se encuentra como grupo de investigación.</t>
  </si>
  <si>
    <t>Publicación de libro colectivo arbitrado por pares académicos, del AA de Lingüística</t>
  </si>
  <si>
    <t xml:space="preserve">Producto de investigación, dictámenes del consejo editorial, dictamen del grupo de investigación, libro publicado </t>
  </si>
  <si>
    <t>IMPUESTOS Y DERECHOS</t>
  </si>
  <si>
    <t>Pago de ISBN de libros colectivos arbitrados por pares académicos, del AA de Lingüística</t>
  </si>
  <si>
    <t>Producto de investigación, dictamen del grupo de investigación, dictamen del consejo editorial, libro publicado</t>
  </si>
  <si>
    <t>Es importante gestionar el área de la investigación y posgrado a bien de fortalecerlos</t>
  </si>
  <si>
    <t>Transporte aéreo para PTC participante en la presentación de avances dentro del proyecto de investigación de Lengua Inglesa conjunto que realizan CA de las Universidades de Puebla, Baja California, Durango, Hidalgo, Colima y Quintana Roo</t>
  </si>
  <si>
    <t>Transporte aéreo</t>
  </si>
  <si>
    <t>Contancias, Informe académico, Fotografías</t>
  </si>
  <si>
    <t>Transporte terrestre para PTC participante en la presentación de avances dentro del proyecto de investigación de Lengua Inglesa conjunto que realizan CA de las Universidades de Puebla, Baja California, Durango, Hidalgo, Colima y Quintana Roo</t>
  </si>
  <si>
    <t>Transporte terrestre</t>
  </si>
  <si>
    <t>Contancias, Informe académico, fotografías</t>
  </si>
  <si>
    <t>Transporte aéreo para PTC participante en la presentación de avances dentro del proyecto de investigación nacional, que realizan dentro del Área Académica de Lengua Inglesa para dar a conocer los productos de investigación de la LGAC</t>
  </si>
  <si>
    <t>Informe Académico, Constancias y Fotografías</t>
  </si>
  <si>
    <t>Viáticos (alimentación) para PTC participante en la presentación de avances dentro del proyecto de investigación de Lengua Inglesa conjunto que realizan CA de las Universidades de Puebla, Baja California, Durango, Hidalgo, Colima y Quintana Roo. AAL</t>
  </si>
  <si>
    <t>Viáticos Alimentación</t>
  </si>
  <si>
    <t xml:space="preserve">Viáticos (hospedaje) para PTC participante en la presentación de avances dentro del proyecto de investigación de Lengua Inglesa conjunto que realizan CA de las Universidades de Puebla, Baja California, Durango, Hidalgo, Colima y Quintana Roo. </t>
  </si>
  <si>
    <t>Viáticos Hospedaje</t>
  </si>
  <si>
    <t>Viáticos (hospedaje) para PTC participante en la presentación de avances dentro del proyecto de investigación nacional, que realizan dentro del Área Académica de Lengua Inglesa para dar a conocer los productos de investigación de la LGAC. AAL</t>
  </si>
  <si>
    <t xml:space="preserve">Viáticos Hospedaje </t>
  </si>
  <si>
    <t>Informe Académico, Constancias, Fotografías</t>
  </si>
  <si>
    <t>Viáticos (alimentos) para PTC participante en la presentación de avances dentro del proyecto de investigación nacional, que realizan dentro del Área Académica de Lengua Inglesa para dar a conocer los productos de investigación de la LGAC. AAL</t>
  </si>
  <si>
    <t xml:space="preserve">Transporte aéreo para la participación de PTC como ponente a congresos de investigación en universidades internacionales del AA de Sociología y Demografía CAED
</t>
  </si>
  <si>
    <t xml:space="preserve">Pago de hospedaje para la participación de PTC como ponente a congresos de investigación en universidades internacionales del AA de Sociología y Demografía CAED
</t>
  </si>
  <si>
    <t>CONSTANCIAS Y FACTURAS</t>
  </si>
  <si>
    <t xml:space="preserve">Pago de alimentación para la participación de PTC como ponente a congresos de investigación en universidades internacionales del AA de Sociología y Demografía CAED
</t>
  </si>
  <si>
    <t>TRANSPORTE</t>
  </si>
  <si>
    <t>Servivcio</t>
  </si>
  <si>
    <t>Pago de alimentación para la participación de PTC como ponente a congresos de investigación en universidades internacionales del AA de Sociología y Demografía CAED</t>
  </si>
  <si>
    <t>Coeditar libros que serán arbitrados por pares académicos, con universidades y/o editoriales de reconocido prestigio, del grupo de investigación de Estudio en lenguas</t>
  </si>
  <si>
    <t>Proyecto de investigación, dictámenes del grupo de investigación y del consejo editorial, libro publicado</t>
  </si>
  <si>
    <t>Pago de ISBN de libros que serán arbitrados por pares académicos, con universidades y/o editoriales de reconocido prestigio, del grupo de investigación de Estudio en lenguas</t>
  </si>
  <si>
    <t>Dictamen del grupo de investigación y consejo editorial, proyecto de investigación, libro publicado</t>
  </si>
  <si>
    <t>Inscripción de PTC para participar como ponentes en eventos académicos nacionales (Lingüística)</t>
  </si>
  <si>
    <t xml:space="preserve">Inscripción </t>
  </si>
  <si>
    <t>Transporte aéreo para PTC participante como ponente en congreso nacional para la presentación de avances de proyectos de investigación realizados dentro del Área Académica con pares académicos pertenecientes a la Red de Cuerpos. AA. Lingüística</t>
  </si>
  <si>
    <t xml:space="preserve">Constancia de participación, fotografías. </t>
  </si>
  <si>
    <t>Viáticos (hospedaje) para PTC participante como ponente en congreso nacional para la presentación de avances de proyectos de investigación realizados dentro del Área Académica con pares académicos pertenecientes a la Red de Cuerpos Académicos en Lenguas. AA. Lingüística</t>
  </si>
  <si>
    <t>Viáticos (alimentos) para PTC participante como ponente en congreso nacional para la presentación de avances de proyectos de investigación realizados dentro del Área Académica con pares académicos pertenecientes a la Red de Cuerpos Académicos en Lenguas. AA. Lingüística</t>
  </si>
  <si>
    <t>Publicación de libros individuales, que serán arbitrados por pares académicos, del CA de Trabajo Social</t>
  </si>
  <si>
    <t>Libro y factura</t>
  </si>
  <si>
    <t>Publicación de libro individual, que será arbitrado por pares académicos externos. Libro El minuto impredecible. Historia de vida de una persona con discapacidad, Dra. Rosa María Valles Ruiz, el cual será publicado en coedición con editorial de prestigio.</t>
  </si>
  <si>
    <t>Transportación aérea de PTCs que participan como ponentes en Congresos nacionales del A.A. de Trabajo Social y ciencias sociales. AA. Trabajo Social</t>
  </si>
  <si>
    <t>Constancia de participacion en congreso. Factura de vuelo</t>
  </si>
  <si>
    <t>Inscripción de PTC para participar como ponente en evento académico nacional en el ámbito de Trabajo Social y ciencias sociales</t>
  </si>
  <si>
    <t>Constancia de participacion en congreso. Factura de inscripción</t>
  </si>
  <si>
    <t>Viáticos (alimentación) de PTC que participa como ponente en congresos nacionales de trabajo Social y ciencias sociales. AA. Trabajo Social</t>
  </si>
  <si>
    <t>Constancia de participacion en congreso. Factura de alimentos</t>
  </si>
  <si>
    <t>Viáticos (hospedaje) de PTC que participa como ponente en Congresos nacionales de trabajo Social y ciencias sociales. AA. Trabajo Social</t>
  </si>
  <si>
    <t>Constancia de participacion en congreso. Factura de hospedaje</t>
  </si>
  <si>
    <t>Alimentación para profesores de asignatura y/o PTCs que participan como ponentes en congresos nacionales del A.A. Ciencias de la Comunicación.</t>
  </si>
  <si>
    <t>Carta de aceptación y ponencia</t>
  </si>
  <si>
    <t>Hospedaje para profesores de asignatura y/o PTCs que participan como ponentes en congresos nacionales del A.A. Ciencias de la Comunicación.</t>
  </si>
  <si>
    <t>Factura del servicio y Constancias académicas del evento</t>
  </si>
  <si>
    <t>Alimentación de PTCs que participan como ponentes en Congresos internacionales del A.A. Ciencias de la Comunicación.</t>
  </si>
  <si>
    <t>Facturas del servicio y constancias académicas del evento</t>
  </si>
  <si>
    <t>Hospedaje) de PTCs que participan como ponentes en Congresos internacionales del A.A. Ciencias de la Comunicación.</t>
  </si>
  <si>
    <t>Factura del servicio y constancias académicas del evento.</t>
  </si>
  <si>
    <t>Transporte aéreo de PTCs que participan como ponentes en Congresos internacionales del A.A. Ciencias de la Comunicación.</t>
  </si>
  <si>
    <t>Factura del servicio y constancias académicas</t>
  </si>
  <si>
    <t>Facturas del servicio y constancias académicas del evento.</t>
  </si>
  <si>
    <t xml:space="preserve">Como parte de la formación integral de los estudiantes de la Licenciatura en Trabajo Social se desarrollan actividades que rescatan aspectos culturales del Estado de Hidalgo, en este caso mediante una muestra gastronómica de las regiones hidalguenses, coadyuvando así la preservación y difusión de la cultura. </t>
  </si>
  <si>
    <t>OEE10</t>
  </si>
  <si>
    <t xml:space="preserve"> Coadyuvar en la formación integral de la comunidad universitaria</t>
  </si>
  <si>
    <t>Anualmente instrumentar, los Programas, en apoyo a la formación integral del estudiante de los diez PE: Movilidad nacional e internacional, Actividades culturales, deportivas, de educación ambiental y de cuidado de la Salud.</t>
  </si>
  <si>
    <t>Realización de eventos culturales y deportivos en apoyo a los diez PE de licenciatura de la DES y cumplir así con las recomendaciones de los CIEES y de Organismos Acreditadores.</t>
  </si>
  <si>
    <t>Realización de actividades que rescaten aspectos culturales (alimentos): muestras gastronómicas, para la Lic. en Trabajo Social. 180 alumnos participantes y 15 profesores.</t>
  </si>
  <si>
    <t>4229</t>
  </si>
  <si>
    <t>Cartel y fotos de muestra gastronómica. Factura</t>
  </si>
  <si>
    <t>Para lograr la excelencia en la cultura es necesario  incentivar la participación  de los estudiantes en actividades extracurriculares, en particular contar con conferencias de ponentes  especialistas que pongan en valor los aspectos culturales de nuestro ámbito social.</t>
  </si>
  <si>
    <t>Realización de actividades que rescaten aspectos culturales: semana sociocultural de la DES con la participación de las ocho Áreas Académicas, ofreciendo a los estudiantes eventos académicos de gran calidad, llevando a cabo actividades socioculturales, así como acciones que fomentan la educación y el respeto al medio ambiente, día de muertos, muestras gastronómicas, exposiciones de artesanías, etc.</t>
  </si>
  <si>
    <t>Viáticos (Hospedaje)  para ponente invitado para llevar a cabo una conferencia en el marco de la decimo segunda y decimo tercera semana sociocultural de la DES con la participación de la comunidad de la DES. AA. Historia y Antropología</t>
  </si>
  <si>
    <t>Factura del hotel, fotos del evento, constancia del ponente</t>
  </si>
  <si>
    <t>Viáticos (Alimentación) para ponente invitado para llevar a cabo una conferencia en el marco de la decimo segunda y decimo tercera semana sociocultural de
la DES con la participación de la comunidad de la DES. AA. Historia y Antropología</t>
  </si>
  <si>
    <t>Fotos del evento, constancia del ponente, factura de los alimentos.</t>
  </si>
  <si>
    <t>Transporte aéreo para ponente internacional, para llevar a cabo una conferencia dentro del marco de la decimo segunda y decimo tercera semana sociocultural de la DES con la participación de la comunidad de la DES AAHA)</t>
  </si>
  <si>
    <t>Boleto del avión, constancia del evento, fotos</t>
  </si>
  <si>
    <t>Tener presencia de la Licenciatura en Ciencias de la Comunicación en los Organismos Nacionales a los que pertenecemos.</t>
  </si>
  <si>
    <t>OEV1</t>
  </si>
  <si>
    <t>Fortalecer la formación profesional y la docencia a través de la función sustantiva de vinculación y su articulación con la sociedad y su entorno</t>
  </si>
  <si>
    <t>Pago de membresía del Premio Nacional de Periodismo</t>
  </si>
  <si>
    <t>Anualidad</t>
  </si>
  <si>
    <t>Documento de afiliación</t>
  </si>
  <si>
    <t>Es importante poque fortalece los vínculos con instituciones, lo que posibilita la movilidad de PTC y estudiantes, así también la realización de proyectos conjuntos de investigación.</t>
  </si>
  <si>
    <t>Pago de membresía a la Sociedad Mexicana de Demografía (SOMEDE) PTC del AA de Sociología</t>
  </si>
  <si>
    <t>Constancia de Inscripción y factura de pago</t>
  </si>
  <si>
    <t>Es importante que el Área Académica tenga conexión con redes donde se encuentren las diversas universidades y en específico escuelas donde se imparte Derecho</t>
  </si>
  <si>
    <t>Pago de membresía de ANFADE</t>
  </si>
  <si>
    <t>membresía</t>
  </si>
  <si>
    <t xml:space="preserve">Constancia de pertenencia  </t>
  </si>
  <si>
    <t>La pertenencia de los programas educativos en redes  profesionales permite el intercambio de experiencias y da espacio para fortalecer la vinculación con otras instituciones de enseñanza superior.</t>
  </si>
  <si>
    <t>Membresía a la Red Mexicana de Instituciones de Formación de Antropólogos (RedMifa). nacional</t>
  </si>
  <si>
    <t>Factura de pago por la membresía</t>
  </si>
  <si>
    <t>Membresía al Consejo Mexicano de Ciencias Históricas</t>
  </si>
  <si>
    <t xml:space="preserve">Con la finalidad de vincular al Área Académica de Trabajo Social con redes de investigadores y asociación de escuelas de trabajo social, nutrirá en el desarrollo de los productos del cuerpo académico de estudios en Trabajo Social, la línea de Investigación Desarrollo Social y Calidad de  vida y así como en el programa educativo de Licenciatura en Trabajo Social, con la vinculación se fortalecerá y hará visible la productividad académica de trabajo social. </t>
  </si>
  <si>
    <t>Pago de membresía de PTC  a la ACANITS. AA Trabajo Social</t>
  </si>
  <si>
    <t>Membresia</t>
  </si>
  <si>
    <t>Constancia de membresía de PTC  a asociación y factura</t>
  </si>
  <si>
    <t>Pago de membresía de la AMIETS, del A.A. de Trabajo Social</t>
  </si>
  <si>
    <t>Constancia de membresía del AATS a la asociación y factura</t>
  </si>
  <si>
    <t>Es importante mantenerse dentro de las redes de cuerpos academicos en enseñanza de lenguas ya que de esa manera se podra seguir realizando investigacion y asi mismo llegar a formar parte de los cuerpos academicos, lo cual es una meta a corto plazo que se planea cumplir dentro del año 2015 en el Area Academica de Lingüistica</t>
  </si>
  <si>
    <t>Pago de Membresía Red de Cuerpos Académicos A.A. Lingüística</t>
  </si>
  <si>
    <t>Constancia academica y factura del servicio</t>
  </si>
  <si>
    <t>Pago de  membresía de AFEIDAL</t>
  </si>
  <si>
    <t>Constancia de pertenecia y comprobante de pago</t>
  </si>
  <si>
    <t>La excelencia en evaluación implica conocer el grado de satisfacción  de los estudiantes, la trayectoria de los egresados y el conocimiento del grado de aceptabilidad de los titulados de la licenciatura en el campo laboral.</t>
  </si>
  <si>
    <t>Pago de honorarios a asesores externos para diseñar, organizar e implementar las estrategias educativas en las aulas de clase de la licenciatura en Historia de México y Antropología Social, en atención a las recomendaciones hechas por los CIEES y el organismo acreditador (ACCECISO).</t>
  </si>
  <si>
    <t>Constancia de ponente, fotos, recibo de honorarios</t>
  </si>
  <si>
    <t>Pago de honorarios a asesores externos para diseñar, organizar e implementar las estrategias educativas en las aulas de clase de la licenciatura en Antropología Social, en atención a las recomendaciones hechas por los CIEES y el organismo acreditador (ACCECISO).</t>
  </si>
  <si>
    <t>Alimentos para trabajo de campo para estudio de seguimiento de egresados del PE de Licenciatura en Ciencias de la Educación del AA de Ciencias de la Educación</t>
  </si>
  <si>
    <t>Alimentos para trabajo de campo para estudio de seguimiento de egresados del PE de posgrado del AA de Ciencias de la Educación</t>
  </si>
  <si>
    <t>En la actualidad la Licenciatura en Ciencias de la comuncación se encuentra ubicada en el nivel 1, así como acreditada por el Consejo de Acreditación de la Comunicación A.C.</t>
  </si>
  <si>
    <t>En dos PE de licenciatura, realizar estudios de trayectorias escolares, para mantener la pertinencia de los contenidos de aprendizaje e identificar acciones correctivas que mejoren las tasas de egreso y de titulación.</t>
  </si>
  <si>
    <t>Servicio de fotocopiado de encuestas sobre el grado de satisfacción de los estudiantes de la licenciatura en Ciencias de la Comunicación. AA. Comunicación.</t>
  </si>
  <si>
    <t>Servicio de impresión digital del análisis de los resultados del grado de satisfacción de los estudiantes de la licenciatura en Ciencias de la Comunicación. AA. Comunicación.</t>
  </si>
  <si>
    <t>Servicio de fotocopiado</t>
  </si>
  <si>
    <t>Impresión de resultados del estudio</t>
  </si>
  <si>
    <t>Es necesario realizar el seguimiento de egresados de las tres primeras generaciones del Doctorado y Maestría en Ciencias Sociales.</t>
  </si>
  <si>
    <t xml:space="preserve">Realizar el seguimiento de egresados de los ocho PE de posgrado, e incorporar los resultados en las actualizaciones curriculares para mantener la pertinencia de los  contenidos de aprendizaje.
</t>
  </si>
  <si>
    <t xml:space="preserve">Transporte terrestre para los encuestadores que realizaran el seguimiento de egresados en el estado de Hidalgo y el estado de México.  Maestría y Doctorado en Cs. Sociales
</t>
  </si>
  <si>
    <t>Boletos de camión y cuestionarios realizados a los egresados</t>
  </si>
  <si>
    <t xml:space="preserve">Viáticos(alimentación) para los encuestadores que realizaran el seguimiento de egresados en el estado de Hidalgo y el estado de México. Maestría y Doctorado en Cs. Sociales
</t>
  </si>
  <si>
    <t>Cuestionarios realizados a los egresados y facturas digitales.</t>
  </si>
  <si>
    <t>El principal objetivo del programa de seguimiento de egresados es la obtención de información de la práctica profesional de sus egresados, realimentar la revisión curricular en forma permanente y propiciar la comunicación con su institución para las actividades de capacitación y actualización.También es importante conocer la opinión de los empleadores acerca de las competencias y habilidades laborales que deben poseer los egresados para su optimo desempeño laboral y cual ha sido la experiencia de los egresados en los diferentes sectores donde se insertan. El comportamiento y la trayectoria profesional de los egresados  contribuye a la implementación del programa educativo de la Licenciatura en Trabajo Social y fortalece los sistemas de información institucional, orientados hacia la toma de decisiones.</t>
  </si>
  <si>
    <t>Servicio de fotocopiado de cuestionarios para estudio de satisfacción de alumnos, seguimiento de egresados y empleadores de la Licenciatura en Trabajo Social</t>
  </si>
  <si>
    <t>Cuestionarios de seguimiento de egresadosy factura</t>
  </si>
  <si>
    <t>Viáticos (hospedaje) para aplicación de cuestionarios de seguimiento de egresados. Licenciatura en Trabajo Social</t>
  </si>
  <si>
    <t>Bitácora de aplicación de cuestionarios y cuestionario aplicado y factura</t>
  </si>
  <si>
    <t>Viáticos (alimentación) para aplicación de cuestionarios de seguimiento de egresados. Licenciatura en Trabajo Social</t>
  </si>
  <si>
    <t>El compromiso permanente con el evaluación es el seguimiento de las recomendaciones  de los organismos acreditadores, por ello se proponen estas actividades que atienden  las debilidades detectadas, tales como cursos de capacitación con asesores externos para los Programas Educativos.</t>
  </si>
  <si>
    <t>Transporte terrestre para la realización del seguimiento del egreso del alumno mediante el programa de Seguimiento de Egresados de Historia de México y Antropología Social.</t>
  </si>
  <si>
    <t>Boleto del camión, proyecto a realizar</t>
  </si>
  <si>
    <t>Boleto del camión, proyecto impreso</t>
  </si>
  <si>
    <t>Viáticos (alimentación) para los 30 asistentes a la reunión de egresados, semestral de los programas educativos en Historia de México y Antropología Social a través de dos reuniones al año, dos por carrera.</t>
  </si>
  <si>
    <t>Fotos, factura</t>
  </si>
  <si>
    <t>Servicio de reproducción de 400 cuestionarios para: Trayectorias escolares, seguimiento de egresados y satisfacción de empleadores.</t>
  </si>
  <si>
    <t>Viáticos (alimentación) para llevar a cabo reunión con 200 egresados para la aplicación de encuestas y exposición en panel sobre tendencias actuales en Historia y Antropología (PE de Licenciatura en Historia de México y Antropología Social de la DES).</t>
  </si>
  <si>
    <t>Factura de alimentos</t>
  </si>
  <si>
    <t>Viáticos (alimentos) para realizar reuniones de trabajo con empleadores, del sector Educativo del estado de Hidalgo. AA. Educación</t>
  </si>
  <si>
    <t>Viáticos (alimentación) para realizar reuniones de trabajo con empleadores, del sector Educativo del estado de Hidalgo. AA de Ciencias de la Educación</t>
  </si>
  <si>
    <t>Efectuar una reunión con egresados con el fin de llevar un seguimiento, fortalecer los contenidos del PE a través de la información que proporcionen los estudiantes de la licenciatura (alimentos para personas). Levantamiento de dos encuestas por año, en el mes de junio y octubre. AA de Comunicación</t>
  </si>
  <si>
    <t>5228 y 5224</t>
  </si>
  <si>
    <t>Factura del servicio e informe académico de la reunión.</t>
  </si>
  <si>
    <t>528 y 5224</t>
  </si>
  <si>
    <t>Factura del servicio y reporte academico de la reunión</t>
  </si>
  <si>
    <t>Viáticos (alimentación) para llevar a cabo reunión con 20 empleadores para la aplicación de instrumentos sobre la satisfacción de los PE de Licenciatura en Historia de México y Antropología Social de la DES.</t>
  </si>
  <si>
    <t>SERVICIO</t>
  </si>
  <si>
    <t>Para garantizar la excelencia en el sistema institucional de calidad, es necesario habilitar  espacios colectivos para  registrar en los sistemas institucionales de seguimiento de datos, la información de asesorías, tutorías y calificaciones. En atención a las recomendaciones de  CIEES.</t>
  </si>
  <si>
    <t>OEP1</t>
  </si>
  <si>
    <t>Coordinar los procesos de planeación para el desarrollo institucional</t>
  </si>
  <si>
    <t>SERVICIOS DE ACCESO DE INTERNET, REDES Y PROCESAMIENTO DE INFORMACIÓN</t>
  </si>
  <si>
    <t>Habilitar nodos de internet en apoyo a espacios de tutorías y asesorías, para cumplir con las recomendaciones del organismo acreditador ACCECISO.</t>
  </si>
  <si>
    <t>Factura, fotos de los alumnos en el equipo beneficiado</t>
  </si>
  <si>
    <t>Fotos de los alumnos trabajando en el equipo con el internet instalado, factura</t>
  </si>
  <si>
    <t>Hoy en día se cree necesario concientizar a los estudiantes sobre la salud y el cuidado del medio ambiente, que reduzca el impacto negativo del hombre sobre el planeta y sus recursos. En este sentido el modelo educativo de la Universidad Autónoma del Estrado de Hidalgo contempla la formación integral de los estudiantes en cuanto a conocimientos, aptitudes, actitudes, habilidades, competencias laborales y valores que le permiten construir con éxito su futuro profesional. Con base en lo anterior, es indispensable realizar actividades extracurriculares que fortalezcan su educación, mediante la creación de talleres orientados  al fomento de una cultura del cuidado de la salud, el medio ambiente y la formación de valores.</t>
  </si>
  <si>
    <t>OESE5</t>
  </si>
  <si>
    <t>Mejorar las condiciones de salud de la comunidad Universitaria por medio de una cultura basada en el auto cuidado de la salud que generen nuevos conocimientos que coadyuven a su desarrollo académico profesional</t>
  </si>
  <si>
    <t>La Coordinación de Vinculación de la DES, junto con los Coordinadores de PE, elaboran el programa anual de Educación Ambiental de la DES, que define campañas de concientización, programas de difusión y acciones relacionadas con el respeto y cuidado del medio ambiente, así también, se participa con dependencias gubernamentales que tienen el mismo propósito.</t>
  </si>
  <si>
    <t>Transporte terrestre para instructor que imparta talleres orientados hacia su formación integral de los estudiantes, fomentando la cultura del cuidado del medio ambiente, la salud y la formación en valores. Ciencias de la Educación</t>
  </si>
  <si>
    <t>Viáticos (alimentación) para instructor que imparta talleres orientados hacia su formación integral de los estudiantes, fomentando la cultura del cuidado del medio ambiente, la salud y la formación en valores. Ciencias de la Educación</t>
  </si>
  <si>
    <t xml:space="preserve">Como parte de la formación integral de los estudiantes de la licenciatura en Trabajo Social, además de contar con programas educativos de calidad centrados en el aprendizaje del estudiante se requiere de acciones dirigidas al fomento de una vida saludable, de ahí que se requiera de contar con apoyo de profesionales que brinden temas de vida saludable, cuidado ecológico, entre otros. </t>
  </si>
  <si>
    <t xml:space="preserve">Transporte terrestre para ponentes invitados que impartirán conferencias de vida saludable (educación ambiental, reciclabe, salud). AA. Trabajo Social. </t>
  </si>
  <si>
    <t>Constancia de ponente y fotografías. Financiera: boletos de viaje, facturas</t>
  </si>
  <si>
    <t>Constancia de ponente y fotografíasFinanciera: boletos de viaje, facturas</t>
  </si>
  <si>
    <t>Transporte terrestre para ponentes invitados que impartirán conferencias de vida saludable (educación ambiental, reciclabe, salud). AA. Trabajo Social</t>
  </si>
  <si>
    <t xml:space="preserve">Transporte </t>
  </si>
  <si>
    <t>Movilidad</t>
  </si>
  <si>
    <t>Actividad</t>
  </si>
  <si>
    <t>Número</t>
  </si>
  <si>
    <t>Monto</t>
  </si>
  <si>
    <t>Movilidad nacional de alumnos (semestral)</t>
  </si>
  <si>
    <t>Movilidad internacional de alumnos (semestral)</t>
  </si>
  <si>
    <t>Estancias cortas internacionales de alumnos</t>
  </si>
  <si>
    <t>Estancias cortas nacionales de PTC</t>
  </si>
  <si>
    <t>Estancias cortas internacionales de PTC</t>
  </si>
  <si>
    <t>Suma</t>
  </si>
  <si>
    <t>Docencia</t>
  </si>
  <si>
    <t>Cursos para PTC</t>
  </si>
  <si>
    <t>Prácticas de campo de alumnos</t>
  </si>
  <si>
    <t>Cursos para alumnos</t>
  </si>
  <si>
    <t>Acciones para disminuir la deserción</t>
  </si>
  <si>
    <t>Visitantes en estancias cortas (PTC entrantes)</t>
  </si>
  <si>
    <t>Congresos en los que participan alumnos de licenciatura, como ponentes</t>
  </si>
  <si>
    <t>Organización de eventos académicos (con sede  en la DES)</t>
  </si>
  <si>
    <t>Cursos para PTC de posgrado</t>
  </si>
  <si>
    <t>Libros</t>
  </si>
  <si>
    <t>Libros en coedición</t>
  </si>
  <si>
    <t>Extensión de la Cultura</t>
  </si>
  <si>
    <t>Talleres para alumnos</t>
  </si>
  <si>
    <t>Conferencias</t>
  </si>
  <si>
    <t>Vinculación</t>
  </si>
  <si>
    <t>Evaluación</t>
  </si>
  <si>
    <t>Estudios de egresados</t>
  </si>
  <si>
    <t>Estudios de empleadores</t>
  </si>
  <si>
    <t>Planeación</t>
  </si>
  <si>
    <t>Habilitación de nodos de internet</t>
  </si>
  <si>
    <t>Investigación y Posgrado</t>
  </si>
  <si>
    <t>Eventos académicos internacionales en que participan PTC</t>
  </si>
  <si>
    <t>Eventos académicos nacionales en que participan PTC</t>
  </si>
  <si>
    <t>Eventos académicos internacionales en que participan alumnos de posgrado</t>
  </si>
  <si>
    <t>Eventos académicos nacionales en que participan alumnos de posgrado</t>
  </si>
  <si>
    <t>Redes nacionales en que participarán los PTC</t>
  </si>
  <si>
    <t>Semana sociocultural</t>
  </si>
  <si>
    <t>Membresías con organismos académicos</t>
  </si>
  <si>
    <t>Infraestructura</t>
  </si>
  <si>
    <t>Monto total del proyecto   =   Movilidad+Docencia+Investigación y Posgrado+Extensión de la Cultura+Vinculación+Evaluación+Planeación+Infraestructura+Materiales</t>
  </si>
  <si>
    <t>Monto total del proyecto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</si>
</sst>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6" x14ac:knownFonts="1">
    <font>
      <sz val="11"/>
      <color theme="1"/>
      <name val="Calibri"/>
      <family val="2"/>
      <scheme val="minor"/>
    </font>
    <font>
      <sz val="11"/>
      <color theme="1"/>
      <name val="Calibri"/>
      <family val="2"/>
      <scheme val="minor"/>
    </font>
    <font>
      <b/>
      <sz val="11"/>
      <color theme="1"/>
      <name val="Calibri"/>
      <family val="2"/>
      <scheme val="minor"/>
    </font>
    <font>
      <b/>
      <sz val="22"/>
      <color theme="1"/>
      <name val="Arial"/>
      <family val="2"/>
    </font>
    <font>
      <b/>
      <sz val="16"/>
      <color theme="1"/>
      <name val="Arial"/>
      <family val="2"/>
    </font>
    <font>
      <b/>
      <sz val="14"/>
      <color theme="1"/>
      <name val="Arial"/>
      <family val="2"/>
    </font>
    <font>
      <b/>
      <sz val="11"/>
      <color theme="1"/>
      <name val="Arial"/>
      <family val="2"/>
    </font>
    <font>
      <sz val="11"/>
      <color theme="1"/>
      <name val="Arial"/>
      <family val="2"/>
    </font>
    <font>
      <b/>
      <sz val="18"/>
      <color rgb="FF0070C0"/>
      <name val="Arial"/>
      <family val="2"/>
    </font>
    <font>
      <b/>
      <sz val="18"/>
      <color theme="1"/>
      <name val="Arial"/>
      <family val="2"/>
    </font>
    <font>
      <b/>
      <sz val="11"/>
      <color rgb="FF663300"/>
      <name val="Calibri"/>
      <family val="2"/>
      <scheme val="minor"/>
    </font>
    <font>
      <b/>
      <sz val="16"/>
      <color theme="1"/>
      <name val="Calibri"/>
      <family val="2"/>
      <scheme val="minor"/>
    </font>
    <font>
      <b/>
      <sz val="18"/>
      <color theme="1"/>
      <name val="Calibri"/>
      <family val="2"/>
      <scheme val="minor"/>
    </font>
    <font>
      <b/>
      <sz val="16"/>
      <color rgb="FF663300"/>
      <name val="Calibri"/>
      <family val="2"/>
      <scheme val="minor"/>
    </font>
    <font>
      <sz val="11"/>
      <color rgb="FF00B050"/>
      <name val="Calibri"/>
      <family val="2"/>
      <scheme val="minor"/>
    </font>
    <font>
      <i/>
      <sz val="11"/>
      <color theme="1"/>
      <name val="Calibri"/>
      <family val="2"/>
      <scheme val="minor"/>
    </font>
  </fonts>
  <fills count="3">
    <fill>
      <patternFill patternType="none"/>
    </fill>
    <fill>
      <patternFill patternType="gray125"/>
    </fill>
    <fill>
      <gradientFill type="path" left="0.5" right="0.5" top="0.5" bottom="0.5">
        <stop position="0">
          <color theme="0"/>
        </stop>
        <stop position="1">
          <color rgb="FFCC9900"/>
        </stop>
      </gradientFill>
    </fill>
  </fills>
  <borders count="5">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98">
    <xf numFmtId="0" fontId="0" fillId="0" borderId="0" xfId="0"/>
    <xf numFmtId="0" fontId="0" fillId="0" borderId="0" xfId="0" applyBorder="1" applyAlignment="1" applyProtection="1">
      <alignment vertical="top"/>
      <protection locked="0"/>
    </xf>
    <xf numFmtId="0" fontId="0" fillId="0" borderId="0" xfId="0" applyAlignment="1" applyProtection="1">
      <alignment vertical="top"/>
      <protection locked="0"/>
    </xf>
    <xf numFmtId="0" fontId="6" fillId="0" borderId="0" xfId="0" applyFont="1" applyAlignment="1" applyProtection="1">
      <alignment horizontal="center" vertical="top"/>
      <protection locked="0"/>
    </xf>
    <xf numFmtId="0" fontId="6" fillId="0" borderId="0" xfId="0" applyFont="1" applyAlignment="1" applyProtection="1">
      <alignment horizontal="justify" vertical="top"/>
      <protection locked="0"/>
    </xf>
    <xf numFmtId="0" fontId="6" fillId="0" borderId="0" xfId="0" applyFont="1"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7" fillId="0" borderId="0" xfId="0" applyFont="1" applyAlignment="1" applyProtection="1">
      <alignment horizontal="center" vertical="center"/>
      <protection locked="0"/>
    </xf>
    <xf numFmtId="44" fontId="7" fillId="0" borderId="0" xfId="1" applyFont="1" applyAlignment="1" applyProtection="1">
      <alignment horizontal="center" vertical="top"/>
      <protection locked="0"/>
    </xf>
    <xf numFmtId="14" fontId="6" fillId="0" borderId="0" xfId="0" applyNumberFormat="1" applyFont="1" applyAlignment="1" applyProtection="1">
      <alignment horizontal="center" vertical="top"/>
      <protection locked="0"/>
    </xf>
    <xf numFmtId="0" fontId="6" fillId="0" borderId="0" xfId="0" applyFont="1" applyAlignment="1" applyProtection="1">
      <alignment vertical="top"/>
      <protection locked="0"/>
    </xf>
    <xf numFmtId="0" fontId="0" fillId="0" borderId="0" xfId="0" applyAlignment="1" applyProtection="1">
      <alignment horizontal="center" vertical="top"/>
      <protection locked="0"/>
    </xf>
    <xf numFmtId="0" fontId="0" fillId="0" borderId="0" xfId="0" applyAlignment="1" applyProtection="1">
      <alignment horizontal="justify" vertical="top"/>
      <protection locked="0"/>
    </xf>
    <xf numFmtId="0" fontId="0" fillId="0" borderId="0" xfId="0" applyAlignment="1" applyProtection="1">
      <alignment horizontal="center" vertical="center" wrapText="1"/>
      <protection locked="0"/>
    </xf>
    <xf numFmtId="0" fontId="0" fillId="0" borderId="0" xfId="0" applyAlignment="1" applyProtection="1">
      <alignment horizontal="center" vertical="top" wrapText="1"/>
      <protection locked="0"/>
    </xf>
    <xf numFmtId="0" fontId="0" fillId="0" borderId="0" xfId="0" applyFont="1" applyAlignment="1" applyProtection="1">
      <alignment horizontal="center" vertical="center"/>
      <protection locked="0"/>
    </xf>
    <xf numFmtId="44" fontId="1" fillId="0" borderId="0" xfId="1" applyFont="1" applyAlignment="1" applyProtection="1">
      <alignment horizontal="center" vertical="top"/>
      <protection locked="0"/>
    </xf>
    <xf numFmtId="14" fontId="0" fillId="0" borderId="0" xfId="0" applyNumberFormat="1" applyAlignment="1" applyProtection="1">
      <alignment horizontal="center" vertical="top"/>
      <protection locked="0"/>
    </xf>
    <xf numFmtId="14" fontId="9" fillId="0" borderId="0" xfId="0" applyNumberFormat="1" applyFont="1" applyAlignment="1" applyProtection="1">
      <alignment horizontal="center" vertical="top"/>
      <protection locked="0"/>
    </xf>
    <xf numFmtId="49" fontId="0" fillId="0" borderId="0" xfId="0" applyNumberFormat="1" applyAlignment="1" applyProtection="1">
      <alignment horizontal="center" vertical="top"/>
    </xf>
    <xf numFmtId="49" fontId="0" fillId="0" borderId="0" xfId="0" applyNumberFormat="1" applyAlignment="1" applyProtection="1">
      <alignment horizontal="justify" vertical="top"/>
    </xf>
    <xf numFmtId="0" fontId="2" fillId="0" borderId="0" xfId="0" applyFont="1" applyFill="1" applyBorder="1" applyAlignment="1" applyProtection="1">
      <alignment horizontal="center" vertical="top"/>
    </xf>
    <xf numFmtId="0" fontId="0" fillId="0" borderId="0" xfId="0" applyFill="1" applyBorder="1" applyAlignment="1" applyProtection="1">
      <alignment horizontal="center" vertical="center" wrapText="1"/>
    </xf>
    <xf numFmtId="0" fontId="0" fillId="0" borderId="0" xfId="0" applyAlignment="1" applyProtection="1">
      <alignment horizontal="center" vertical="top"/>
    </xf>
    <xf numFmtId="0" fontId="0" fillId="0" borderId="0" xfId="0" applyAlignment="1" applyProtection="1">
      <alignment horizontal="justify" vertical="top"/>
    </xf>
    <xf numFmtId="0" fontId="0" fillId="0" borderId="0" xfId="0" applyAlignment="1" applyProtection="1">
      <alignment horizontal="center" vertical="top" wrapText="1"/>
    </xf>
    <xf numFmtId="0" fontId="0" fillId="0" borderId="0" xfId="0" applyFont="1" applyAlignment="1" applyProtection="1">
      <alignment horizontal="center" vertical="center"/>
    </xf>
    <xf numFmtId="44" fontId="1" fillId="0" borderId="0" xfId="1" applyFont="1" applyAlignment="1" applyProtection="1">
      <alignment horizontal="center" vertical="top"/>
    </xf>
    <xf numFmtId="14" fontId="0" fillId="0" borderId="0" xfId="0" applyNumberFormat="1" applyAlignment="1" applyProtection="1">
      <alignment horizontal="center" vertical="top"/>
    </xf>
    <xf numFmtId="0" fontId="10" fillId="2" borderId="0" xfId="0" applyFont="1" applyFill="1" applyBorder="1" applyAlignment="1" applyProtection="1">
      <alignment horizontal="center" vertical="center" wrapText="1"/>
    </xf>
    <xf numFmtId="0" fontId="2" fillId="0" borderId="0" xfId="0" applyFont="1" applyFill="1" applyBorder="1" applyAlignment="1" applyProtection="1">
      <alignment horizontal="justify" vertical="top"/>
    </xf>
    <xf numFmtId="0" fontId="2" fillId="0" borderId="0" xfId="0" applyFont="1" applyFill="1" applyAlignment="1" applyProtection="1">
      <alignment horizontal="center" vertical="top"/>
    </xf>
    <xf numFmtId="0" fontId="0" fillId="0" borderId="0" xfId="0" applyFill="1" applyAlignment="1" applyProtection="1">
      <alignment horizontal="center" vertical="top"/>
      <protection locked="0"/>
    </xf>
    <xf numFmtId="0" fontId="0" fillId="0" borderId="0" xfId="0" applyFill="1" applyAlignment="1" applyProtection="1">
      <alignment horizontal="center" vertical="center" wrapText="1"/>
      <protection locked="0"/>
    </xf>
    <xf numFmtId="0" fontId="0" fillId="0" borderId="0" xfId="0" applyFill="1" applyBorder="1" applyAlignment="1" applyProtection="1">
      <alignment vertical="top"/>
      <protection locked="0"/>
    </xf>
    <xf numFmtId="0" fontId="0" fillId="0" borderId="0" xfId="0" applyFill="1" applyAlignment="1" applyProtection="1">
      <alignment vertical="top"/>
      <protection locked="0"/>
    </xf>
    <xf numFmtId="0" fontId="2" fillId="0" borderId="0" xfId="0" applyFont="1" applyFill="1" applyAlignment="1" applyProtection="1">
      <alignment horizontal="justify" vertical="top"/>
    </xf>
    <xf numFmtId="0" fontId="0" fillId="0" borderId="0" xfId="0" applyFill="1" applyAlignment="1" applyProtection="1">
      <alignment horizontal="center" vertical="top"/>
    </xf>
    <xf numFmtId="0" fontId="0" fillId="0" borderId="0" xfId="0" applyAlignment="1" applyProtection="1">
      <alignment horizontal="center" vertical="center" wrapText="1"/>
    </xf>
    <xf numFmtId="0" fontId="0" fillId="0" borderId="0" xfId="0" applyBorder="1" applyAlignment="1" applyProtection="1">
      <alignment horizontal="center" vertical="top"/>
      <protection locked="0"/>
    </xf>
    <xf numFmtId="0" fontId="0" fillId="0" borderId="4" xfId="0" applyFont="1" applyBorder="1" applyAlignment="1">
      <alignment horizontal="center" vertical="center" wrapText="1"/>
    </xf>
    <xf numFmtId="0" fontId="0" fillId="0" borderId="4" xfId="0" applyFont="1" applyBorder="1" applyAlignment="1">
      <alignment vertical="center" wrapText="1"/>
    </xf>
    <xf numFmtId="44" fontId="0" fillId="0" borderId="4" xfId="1" applyFont="1" applyBorder="1" applyAlignment="1">
      <alignment horizontal="center" vertical="center" wrapText="1"/>
    </xf>
    <xf numFmtId="14" fontId="0" fillId="0" borderId="4" xfId="0" applyNumberFormat="1" applyFont="1" applyBorder="1" applyAlignment="1">
      <alignment horizontal="center" vertical="center" wrapText="1"/>
    </xf>
    <xf numFmtId="22" fontId="0" fillId="0" borderId="4" xfId="0" applyNumberFormat="1" applyFont="1" applyBorder="1" applyAlignment="1">
      <alignment vertical="center" wrapText="1"/>
    </xf>
    <xf numFmtId="0" fontId="0" fillId="0" borderId="0" xfId="0" applyFill="1" applyBorder="1" applyAlignment="1" applyProtection="1">
      <alignment horizontal="left" vertical="center" wrapText="1"/>
      <protection locked="0"/>
    </xf>
    <xf numFmtId="0" fontId="0" fillId="0" borderId="4" xfId="0" applyFill="1" applyBorder="1" applyAlignment="1" applyProtection="1">
      <alignment horizontal="left" vertical="center" wrapText="1"/>
      <protection locked="0"/>
    </xf>
    <xf numFmtId="44" fontId="2" fillId="0" borderId="0" xfId="0" applyNumberFormat="1" applyFont="1"/>
    <xf numFmtId="0" fontId="0" fillId="0" borderId="4" xfId="0" applyFont="1" applyFill="1" applyBorder="1" applyAlignment="1">
      <alignment horizontal="center" vertical="center" wrapText="1"/>
    </xf>
    <xf numFmtId="0" fontId="0" fillId="0" borderId="4" xfId="0" applyFont="1" applyFill="1" applyBorder="1" applyAlignment="1">
      <alignment vertical="center" wrapText="1"/>
    </xf>
    <xf numFmtId="44" fontId="0" fillId="0" borderId="4" xfId="1" applyFont="1" applyFill="1" applyBorder="1" applyAlignment="1">
      <alignment horizontal="center" vertical="center" wrapText="1"/>
    </xf>
    <xf numFmtId="14" fontId="0" fillId="0" borderId="4" xfId="0" applyNumberFormat="1" applyFont="1" applyFill="1" applyBorder="1" applyAlignment="1">
      <alignment horizontal="center" vertical="center" wrapText="1"/>
    </xf>
    <xf numFmtId="22" fontId="0" fillId="0" borderId="4" xfId="0" applyNumberFormat="1" applyFont="1" applyFill="1" applyBorder="1" applyAlignment="1">
      <alignment vertical="center" wrapText="1"/>
    </xf>
    <xf numFmtId="0" fontId="14" fillId="0" borderId="0" xfId="0" applyFont="1" applyFill="1" applyBorder="1" applyAlignment="1" applyProtection="1">
      <alignment horizontal="left" vertical="center" wrapText="1"/>
      <protection locked="0"/>
    </xf>
    <xf numFmtId="0" fontId="14" fillId="0" borderId="4" xfId="0" applyFont="1" applyFill="1" applyBorder="1" applyAlignment="1" applyProtection="1">
      <alignment horizontal="left" vertical="center" wrapText="1"/>
      <protection locked="0"/>
    </xf>
    <xf numFmtId="0" fontId="0" fillId="0" borderId="0" xfId="0" applyFill="1"/>
    <xf numFmtId="0" fontId="0" fillId="0" borderId="0" xfId="0" applyFont="1" applyFill="1" applyBorder="1" applyAlignment="1">
      <alignment horizontal="center" vertical="center" wrapText="1"/>
    </xf>
    <xf numFmtId="0" fontId="0" fillId="0" borderId="0" xfId="0" applyFont="1" applyFill="1" applyBorder="1" applyAlignment="1">
      <alignment vertical="center" wrapText="1"/>
    </xf>
    <xf numFmtId="44" fontId="0" fillId="0" borderId="0" xfId="1" applyFont="1" applyFill="1" applyBorder="1" applyAlignment="1">
      <alignment horizontal="center" vertical="center" wrapText="1"/>
    </xf>
    <xf numFmtId="14" fontId="0" fillId="0" borderId="0" xfId="0" applyNumberFormat="1" applyFont="1" applyFill="1" applyBorder="1" applyAlignment="1">
      <alignment horizontal="center" vertical="center" wrapText="1"/>
    </xf>
    <xf numFmtId="22" fontId="0" fillId="0" borderId="0" xfId="0" applyNumberFormat="1" applyFont="1" applyFill="1" applyBorder="1" applyAlignment="1">
      <alignment vertical="center" wrapText="1"/>
    </xf>
    <xf numFmtId="44" fontId="0" fillId="0" borderId="0" xfId="0" applyNumberFormat="1"/>
    <xf numFmtId="0" fontId="0" fillId="0" borderId="0" xfId="0" applyAlignment="1">
      <alignment vertical="center" wrapText="1"/>
    </xf>
    <xf numFmtId="0" fontId="0" fillId="0" borderId="0" xfId="0" applyAlignment="1">
      <alignment vertical="center"/>
    </xf>
    <xf numFmtId="44" fontId="0" fillId="0" borderId="0" xfId="0" applyNumberFormat="1" applyAlignment="1">
      <alignment vertical="center"/>
    </xf>
    <xf numFmtId="0" fontId="0" fillId="0" borderId="0" xfId="0" applyAlignment="1">
      <alignment horizontal="center" vertical="center"/>
    </xf>
    <xf numFmtId="0" fontId="2" fillId="0" borderId="0" xfId="0" applyFont="1" applyAlignment="1">
      <alignment vertical="center" wrapText="1"/>
    </xf>
    <xf numFmtId="0" fontId="15" fillId="0" borderId="4" xfId="0" applyFont="1" applyBorder="1" applyAlignment="1">
      <alignment horizontal="center" vertical="center" wrapText="1"/>
    </xf>
    <xf numFmtId="0" fontId="15" fillId="0" borderId="4" xfId="0" applyFont="1" applyBorder="1" applyAlignment="1">
      <alignment horizontal="center" vertical="center"/>
    </xf>
    <xf numFmtId="44" fontId="15" fillId="0" borderId="4" xfId="0" applyNumberFormat="1" applyFont="1" applyBorder="1" applyAlignment="1">
      <alignment horizontal="center" vertical="center"/>
    </xf>
    <xf numFmtId="0" fontId="0" fillId="0" borderId="4" xfId="0" applyBorder="1" applyAlignment="1">
      <alignment vertical="center" wrapText="1"/>
    </xf>
    <xf numFmtId="0" fontId="0" fillId="0" borderId="4" xfId="0" applyBorder="1" applyAlignment="1">
      <alignment horizontal="center" vertical="center"/>
    </xf>
    <xf numFmtId="44" fontId="0" fillId="0" borderId="4" xfId="0" applyNumberFormat="1" applyBorder="1" applyAlignment="1">
      <alignment vertical="center"/>
    </xf>
    <xf numFmtId="0" fontId="0" fillId="0" borderId="4" xfId="0" applyFont="1" applyBorder="1" applyAlignment="1">
      <alignment horizontal="center" vertical="center"/>
    </xf>
    <xf numFmtId="44" fontId="0" fillId="0" borderId="4" xfId="0" applyNumberFormat="1" applyFont="1" applyBorder="1" applyAlignment="1">
      <alignment horizontal="center" vertical="center"/>
    </xf>
    <xf numFmtId="0" fontId="0" fillId="0" borderId="0" xfId="0" applyFont="1"/>
    <xf numFmtId="0" fontId="10" fillId="2" borderId="4" xfId="0" applyFont="1" applyFill="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14" fontId="10" fillId="2" borderId="4" xfId="0" applyNumberFormat="1" applyFont="1" applyFill="1" applyBorder="1" applyAlignment="1" applyProtection="1">
      <alignment horizontal="center" vertical="center" wrapText="1"/>
    </xf>
    <xf numFmtId="14" fontId="10" fillId="2" borderId="4" xfId="0" applyNumberFormat="1" applyFont="1" applyFill="1" applyBorder="1" applyAlignment="1" applyProtection="1">
      <alignment horizontal="center" vertical="center" wrapText="1"/>
      <protection locked="0"/>
    </xf>
    <xf numFmtId="0" fontId="10" fillId="2" borderId="4" xfId="0" applyFont="1" applyFill="1" applyBorder="1" applyAlignment="1" applyProtection="1">
      <alignment horizontal="center" vertical="center" wrapText="1"/>
    </xf>
    <xf numFmtId="44" fontId="10" fillId="2" borderId="4" xfId="1" applyFont="1" applyFill="1" applyBorder="1" applyAlignment="1" applyProtection="1">
      <alignment horizontal="center" vertical="center" wrapText="1"/>
    </xf>
    <xf numFmtId="44" fontId="11" fillId="0" borderId="0" xfId="1" applyFont="1" applyAlignment="1" applyProtection="1">
      <alignment horizontal="justify" vertical="top"/>
    </xf>
    <xf numFmtId="49" fontId="11" fillId="0" borderId="0" xfId="1" applyNumberFormat="1" applyFont="1" applyAlignment="1" applyProtection="1">
      <alignment horizontal="left" vertical="center"/>
    </xf>
    <xf numFmtId="44" fontId="12" fillId="0" borderId="0" xfId="1" applyFont="1" applyFill="1" applyAlignment="1" applyProtection="1">
      <alignment horizontal="center" vertical="top"/>
    </xf>
    <xf numFmtId="0" fontId="13" fillId="2" borderId="1" xfId="0" applyFont="1" applyFill="1" applyBorder="1" applyAlignment="1" applyProtection="1">
      <alignment horizontal="center" vertical="center" wrapText="1"/>
    </xf>
    <xf numFmtId="0" fontId="13" fillId="2" borderId="2" xfId="0" applyFont="1" applyFill="1" applyBorder="1" applyAlignment="1" applyProtection="1">
      <alignment horizontal="center" vertical="center" wrapText="1"/>
    </xf>
    <xf numFmtId="0" fontId="10" fillId="2" borderId="3" xfId="0" applyFont="1" applyFill="1" applyBorder="1" applyAlignment="1" applyProtection="1">
      <alignment horizontal="center" vertical="center" wrapText="1"/>
    </xf>
    <xf numFmtId="0" fontId="8" fillId="0" borderId="0" xfId="0" applyFont="1" applyAlignment="1" applyProtection="1">
      <alignment horizontal="center" vertical="top"/>
      <protection locked="0"/>
    </xf>
    <xf numFmtId="0" fontId="3" fillId="0" borderId="0" xfId="0" applyFont="1" applyAlignment="1" applyProtection="1">
      <alignment horizontal="center" vertical="top"/>
      <protection locked="0"/>
    </xf>
    <xf numFmtId="0" fontId="4" fillId="0" borderId="0" xfId="0" applyFont="1" applyAlignment="1" applyProtection="1">
      <alignment horizontal="center" vertical="top"/>
      <protection locked="0"/>
    </xf>
    <xf numFmtId="0" fontId="5" fillId="0" borderId="0" xfId="0" applyFont="1" applyAlignment="1" applyProtection="1">
      <alignment horizontal="center" vertical="top"/>
      <protection locked="0"/>
    </xf>
    <xf numFmtId="0" fontId="9" fillId="0" borderId="0" xfId="0" applyFont="1" applyAlignment="1" applyProtection="1">
      <alignment horizontal="center" vertical="top"/>
      <protection locked="0"/>
    </xf>
    <xf numFmtId="0" fontId="2" fillId="0" borderId="4" xfId="0" applyFont="1" applyBorder="1" applyAlignment="1">
      <alignment horizontal="center" vertical="center"/>
    </xf>
    <xf numFmtId="44" fontId="2" fillId="0" borderId="4" xfId="0" applyNumberFormat="1" applyFont="1" applyBorder="1" applyAlignment="1">
      <alignment vertical="center"/>
    </xf>
    <xf numFmtId="0" fontId="2" fillId="0" borderId="0" xfId="0" applyFont="1" applyAlignment="1">
      <alignment horizontal="right" vertical="center" wrapText="1"/>
    </xf>
    <xf numFmtId="44" fontId="2" fillId="0" borderId="0" xfId="0" applyNumberFormat="1" applyFont="1" applyAlignment="1">
      <alignment horizontal="center" vertical="center"/>
    </xf>
    <xf numFmtId="0" fontId="2" fillId="0" borderId="0" xfId="0" applyFont="1" applyAlignment="1">
      <alignment vertical="center"/>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238125</xdr:colOff>
      <xdr:row>0</xdr:row>
      <xdr:rowOff>0</xdr:rowOff>
    </xdr:from>
    <xdr:to>
      <xdr:col>1</xdr:col>
      <xdr:colOff>944854</xdr:colOff>
      <xdr:row>7</xdr:row>
      <xdr:rowOff>2380</xdr:rowOff>
    </xdr:to>
    <xdr:pic>
      <xdr:nvPicPr>
        <xdr:cNvPr id="8" name="7 Imagen" descr="escudo.png"/>
        <xdr:cNvPicPr>
          <a:picLocks noChangeAspect="1"/>
        </xdr:cNvPicPr>
      </xdr:nvPicPr>
      <xdr:blipFill>
        <a:blip xmlns:r="http://schemas.openxmlformats.org/officeDocument/2006/relationships" r:embed="rId1" cstate="print"/>
        <a:stretch>
          <a:fillRect/>
        </a:stretch>
      </xdr:blipFill>
      <xdr:spPr>
        <a:xfrm>
          <a:off x="238125" y="0"/>
          <a:ext cx="1764004" cy="17645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238125</xdr:colOff>
      <xdr:row>0</xdr:row>
      <xdr:rowOff>0</xdr:rowOff>
    </xdr:from>
    <xdr:to>
      <xdr:col>1</xdr:col>
      <xdr:colOff>944854</xdr:colOff>
      <xdr:row>7</xdr:row>
      <xdr:rowOff>2380</xdr:rowOff>
    </xdr:to>
    <xdr:pic>
      <xdr:nvPicPr>
        <xdr:cNvPr id="4" name="3 Imagen" descr="escudo.png"/>
        <xdr:cNvPicPr>
          <a:picLocks noChangeAspect="1"/>
        </xdr:cNvPicPr>
      </xdr:nvPicPr>
      <xdr:blipFill>
        <a:blip xmlns:r="http://schemas.openxmlformats.org/officeDocument/2006/relationships" r:embed="rId1" cstate="print"/>
        <a:stretch>
          <a:fillRect/>
        </a:stretch>
      </xdr:blipFill>
      <xdr:spPr>
        <a:xfrm>
          <a:off x="238125" y="0"/>
          <a:ext cx="1764004" cy="18121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238125</xdr:colOff>
      <xdr:row>0</xdr:row>
      <xdr:rowOff>0</xdr:rowOff>
    </xdr:from>
    <xdr:to>
      <xdr:col>1</xdr:col>
      <xdr:colOff>944854</xdr:colOff>
      <xdr:row>7</xdr:row>
      <xdr:rowOff>2380</xdr:rowOff>
    </xdr:to>
    <xdr:pic>
      <xdr:nvPicPr>
        <xdr:cNvPr id="2" name="1 Imagen" descr="escudo.png"/>
        <xdr:cNvPicPr>
          <a:picLocks noChangeAspect="1"/>
        </xdr:cNvPicPr>
      </xdr:nvPicPr>
      <xdr:blipFill>
        <a:blip xmlns:r="http://schemas.openxmlformats.org/officeDocument/2006/relationships" r:embed="rId1" cstate="print"/>
        <a:stretch>
          <a:fillRect/>
        </a:stretch>
      </xdr:blipFill>
      <xdr:spPr>
        <a:xfrm>
          <a:off x="238125" y="0"/>
          <a:ext cx="1764004" cy="176450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238125</xdr:colOff>
      <xdr:row>0</xdr:row>
      <xdr:rowOff>0</xdr:rowOff>
    </xdr:from>
    <xdr:to>
      <xdr:col>1</xdr:col>
      <xdr:colOff>944854</xdr:colOff>
      <xdr:row>7</xdr:row>
      <xdr:rowOff>2380</xdr:rowOff>
    </xdr:to>
    <xdr:pic>
      <xdr:nvPicPr>
        <xdr:cNvPr id="2" name="1 Imagen" descr="escudo.png"/>
        <xdr:cNvPicPr>
          <a:picLocks noChangeAspect="1"/>
        </xdr:cNvPicPr>
      </xdr:nvPicPr>
      <xdr:blipFill>
        <a:blip xmlns:r="http://schemas.openxmlformats.org/officeDocument/2006/relationships" r:embed="rId1" cstate="print"/>
        <a:stretch>
          <a:fillRect/>
        </a:stretch>
      </xdr:blipFill>
      <xdr:spPr>
        <a:xfrm>
          <a:off x="238125" y="0"/>
          <a:ext cx="1764004" cy="181213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0</xdr:rowOff>
    </xdr:from>
    <xdr:to>
      <xdr:col>1</xdr:col>
      <xdr:colOff>944854</xdr:colOff>
      <xdr:row>7</xdr:row>
      <xdr:rowOff>2380</xdr:rowOff>
    </xdr:to>
    <xdr:pic>
      <xdr:nvPicPr>
        <xdr:cNvPr id="2" name="1 Imagen" descr="escudo.png"/>
        <xdr:cNvPicPr>
          <a:picLocks noChangeAspect="1"/>
        </xdr:cNvPicPr>
      </xdr:nvPicPr>
      <xdr:blipFill>
        <a:blip xmlns:r="http://schemas.openxmlformats.org/officeDocument/2006/relationships" r:embed="rId1" cstate="print"/>
        <a:stretch>
          <a:fillRect/>
        </a:stretch>
      </xdr:blipFill>
      <xdr:spPr>
        <a:xfrm>
          <a:off x="238125" y="0"/>
          <a:ext cx="1764004" cy="181213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238125</xdr:colOff>
      <xdr:row>0</xdr:row>
      <xdr:rowOff>0</xdr:rowOff>
    </xdr:from>
    <xdr:to>
      <xdr:col>1</xdr:col>
      <xdr:colOff>944854</xdr:colOff>
      <xdr:row>7</xdr:row>
      <xdr:rowOff>2380</xdr:rowOff>
    </xdr:to>
    <xdr:pic>
      <xdr:nvPicPr>
        <xdr:cNvPr id="2" name="1 Imagen" descr="escudo.png"/>
        <xdr:cNvPicPr>
          <a:picLocks noChangeAspect="1"/>
        </xdr:cNvPicPr>
      </xdr:nvPicPr>
      <xdr:blipFill>
        <a:blip xmlns:r="http://schemas.openxmlformats.org/officeDocument/2006/relationships" r:embed="rId1" cstate="print"/>
        <a:stretch>
          <a:fillRect/>
        </a:stretch>
      </xdr:blipFill>
      <xdr:spPr>
        <a:xfrm>
          <a:off x="238125" y="0"/>
          <a:ext cx="1764004" cy="181213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238125</xdr:colOff>
      <xdr:row>0</xdr:row>
      <xdr:rowOff>0</xdr:rowOff>
    </xdr:from>
    <xdr:to>
      <xdr:col>1</xdr:col>
      <xdr:colOff>944854</xdr:colOff>
      <xdr:row>7</xdr:row>
      <xdr:rowOff>2380</xdr:rowOff>
    </xdr:to>
    <xdr:pic>
      <xdr:nvPicPr>
        <xdr:cNvPr id="2" name="1 Imagen" descr="escudo.png"/>
        <xdr:cNvPicPr>
          <a:picLocks noChangeAspect="1"/>
        </xdr:cNvPicPr>
      </xdr:nvPicPr>
      <xdr:blipFill>
        <a:blip xmlns:r="http://schemas.openxmlformats.org/officeDocument/2006/relationships" r:embed="rId1" cstate="print"/>
        <a:stretch>
          <a:fillRect/>
        </a:stretch>
      </xdr:blipFill>
      <xdr:spPr>
        <a:xfrm>
          <a:off x="238125" y="0"/>
          <a:ext cx="1764004" cy="181213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238125</xdr:colOff>
      <xdr:row>0</xdr:row>
      <xdr:rowOff>0</xdr:rowOff>
    </xdr:from>
    <xdr:to>
      <xdr:col>1</xdr:col>
      <xdr:colOff>944854</xdr:colOff>
      <xdr:row>7</xdr:row>
      <xdr:rowOff>2380</xdr:rowOff>
    </xdr:to>
    <xdr:pic>
      <xdr:nvPicPr>
        <xdr:cNvPr id="2" name="1 Imagen" descr="escudo.png"/>
        <xdr:cNvPicPr>
          <a:picLocks noChangeAspect="1"/>
        </xdr:cNvPicPr>
      </xdr:nvPicPr>
      <xdr:blipFill>
        <a:blip xmlns:r="http://schemas.openxmlformats.org/officeDocument/2006/relationships" r:embed="rId1" cstate="print"/>
        <a:stretch>
          <a:fillRect/>
        </a:stretch>
      </xdr:blipFill>
      <xdr:spPr>
        <a:xfrm>
          <a:off x="238125" y="0"/>
          <a:ext cx="1764004" cy="181213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238125</xdr:colOff>
      <xdr:row>0</xdr:row>
      <xdr:rowOff>0</xdr:rowOff>
    </xdr:from>
    <xdr:to>
      <xdr:col>1</xdr:col>
      <xdr:colOff>944854</xdr:colOff>
      <xdr:row>7</xdr:row>
      <xdr:rowOff>2380</xdr:rowOff>
    </xdr:to>
    <xdr:pic>
      <xdr:nvPicPr>
        <xdr:cNvPr id="2" name="1 Imagen" descr="escudo.png"/>
        <xdr:cNvPicPr>
          <a:picLocks noChangeAspect="1"/>
        </xdr:cNvPicPr>
      </xdr:nvPicPr>
      <xdr:blipFill>
        <a:blip xmlns:r="http://schemas.openxmlformats.org/officeDocument/2006/relationships" r:embed="rId1" cstate="print"/>
        <a:stretch>
          <a:fillRect/>
        </a:stretch>
      </xdr:blipFill>
      <xdr:spPr>
        <a:xfrm>
          <a:off x="238125" y="0"/>
          <a:ext cx="1764004" cy="181213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49"/>
  <sheetViews>
    <sheetView topLeftCell="D46" zoomScale="70" zoomScaleNormal="70" workbookViewId="0">
      <selection activeCell="L49" sqref="L49"/>
    </sheetView>
  </sheetViews>
  <sheetFormatPr baseColWidth="10" defaultColWidth="11.42578125" defaultRowHeight="15" x14ac:dyDescent="0.25"/>
  <cols>
    <col min="1" max="1" width="15.85546875" customWidth="1"/>
    <col min="2" max="2" width="69.28515625" customWidth="1"/>
    <col min="3" max="3" width="14.7109375" customWidth="1"/>
    <col min="4" max="4" width="27.140625" customWidth="1"/>
    <col min="5" max="5" width="9.7109375" bestFit="1" customWidth="1"/>
    <col min="6" max="6" width="30.28515625" customWidth="1"/>
    <col min="7" max="7" width="11.5703125" bestFit="1" customWidth="1"/>
    <col min="8" max="8" width="39.28515625" customWidth="1"/>
    <col min="9" max="9" width="28.140625" customWidth="1"/>
    <col min="10" max="10" width="15.85546875" bestFit="1" customWidth="1"/>
    <col min="11" max="11" width="24.85546875" customWidth="1"/>
    <col min="12" max="12" width="22.28515625" customWidth="1"/>
    <col min="13" max="13" width="18.5703125" customWidth="1"/>
    <col min="14" max="14" width="21" customWidth="1"/>
    <col min="15" max="15" width="74.42578125" customWidth="1"/>
    <col min="16" max="17" width="22.28515625" customWidth="1"/>
    <col min="18" max="18" width="25.42578125" customWidth="1"/>
    <col min="19" max="19" width="17.85546875" customWidth="1"/>
    <col min="20" max="20" width="22.28515625" customWidth="1"/>
    <col min="21" max="21" width="29.42578125" customWidth="1"/>
  </cols>
  <sheetData>
    <row r="1" spans="1:52" s="2" customFormat="1" ht="27.75" x14ac:dyDescent="0.25">
      <c r="A1" s="89" t="s">
        <v>0</v>
      </c>
      <c r="B1" s="89"/>
      <c r="C1" s="89"/>
      <c r="D1" s="89"/>
      <c r="E1" s="89"/>
      <c r="F1" s="89"/>
      <c r="G1" s="89"/>
      <c r="H1" s="89"/>
      <c r="I1" s="89"/>
      <c r="J1" s="89"/>
      <c r="K1" s="89"/>
      <c r="L1" s="89"/>
      <c r="M1" s="89"/>
      <c r="N1" s="89"/>
      <c r="O1" s="89"/>
      <c r="P1" s="89"/>
      <c r="Q1" s="89"/>
      <c r="R1" s="89"/>
      <c r="S1" s="89"/>
      <c r="T1" s="89"/>
      <c r="U1" s="89"/>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row>
    <row r="2" spans="1:52" s="2" customFormat="1" ht="20.25" x14ac:dyDescent="0.25">
      <c r="A2" s="90"/>
      <c r="B2" s="90"/>
      <c r="C2" s="90"/>
      <c r="D2" s="90"/>
      <c r="E2" s="90"/>
      <c r="F2" s="90"/>
      <c r="G2" s="90"/>
      <c r="H2" s="90"/>
      <c r="I2" s="90"/>
      <c r="J2" s="90"/>
      <c r="K2" s="90"/>
      <c r="L2" s="90"/>
      <c r="M2" s="90"/>
      <c r="N2" s="90"/>
      <c r="O2" s="90"/>
      <c r="P2" s="90"/>
      <c r="Q2" s="90"/>
      <c r="R2" s="90"/>
      <c r="S2" s="90"/>
      <c r="T2" s="90"/>
      <c r="U2" s="90"/>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row>
    <row r="3" spans="1:52" s="2" customFormat="1" ht="18" x14ac:dyDescent="0.25">
      <c r="A3" s="91"/>
      <c r="B3" s="91"/>
      <c r="C3" s="91"/>
      <c r="D3" s="91"/>
      <c r="E3" s="91"/>
      <c r="F3" s="91"/>
      <c r="G3" s="91"/>
      <c r="H3" s="91"/>
      <c r="I3" s="91"/>
      <c r="J3" s="91"/>
      <c r="K3" s="91"/>
      <c r="L3" s="91"/>
      <c r="M3" s="91"/>
      <c r="N3" s="91"/>
      <c r="O3" s="91"/>
      <c r="P3" s="91"/>
      <c r="Q3" s="91"/>
      <c r="R3" s="91"/>
      <c r="S3" s="91"/>
      <c r="T3" s="91"/>
      <c r="U3" s="9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row>
    <row r="4" spans="1:52" s="2" customFormat="1" x14ac:dyDescent="0.25">
      <c r="A4" s="3"/>
      <c r="B4" s="4"/>
      <c r="C4" s="3"/>
      <c r="D4" s="4"/>
      <c r="E4" s="3"/>
      <c r="F4" s="5"/>
      <c r="G4" s="3"/>
      <c r="H4" s="4"/>
      <c r="I4" s="6"/>
      <c r="J4" s="7"/>
      <c r="K4" s="8"/>
      <c r="L4" s="8"/>
      <c r="M4" s="9"/>
      <c r="N4" s="9"/>
      <c r="O4" s="4"/>
      <c r="P4" s="3"/>
      <c r="Q4" s="10"/>
      <c r="R4" s="10"/>
      <c r="S4" s="3"/>
      <c r="T4" s="10"/>
      <c r="U4" s="4"/>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row>
    <row r="5" spans="1:52" s="2" customFormat="1" ht="23.25" x14ac:dyDescent="0.25">
      <c r="A5" s="88" t="s">
        <v>1</v>
      </c>
      <c r="B5" s="92"/>
      <c r="C5" s="92"/>
      <c r="D5" s="92"/>
      <c r="E5" s="92"/>
      <c r="F5" s="92"/>
      <c r="G5" s="92"/>
      <c r="H5" s="92"/>
      <c r="I5" s="92"/>
      <c r="J5" s="92"/>
      <c r="K5" s="92"/>
      <c r="L5" s="92"/>
      <c r="M5" s="92"/>
      <c r="N5" s="92"/>
      <c r="O5" s="92"/>
      <c r="P5" s="92"/>
      <c r="Q5" s="92"/>
      <c r="R5" s="92"/>
      <c r="S5" s="92"/>
      <c r="T5" s="92"/>
      <c r="U5" s="9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row>
    <row r="6" spans="1:52" s="2" customFormat="1" x14ac:dyDescent="0.25">
      <c r="A6" s="11"/>
      <c r="B6" s="12"/>
      <c r="C6" s="11"/>
      <c r="D6" s="12"/>
      <c r="E6" s="11"/>
      <c r="F6" s="13"/>
      <c r="G6" s="11"/>
      <c r="H6" s="12"/>
      <c r="I6" s="14"/>
      <c r="J6" s="15"/>
      <c r="K6" s="16"/>
      <c r="L6" s="16"/>
      <c r="M6" s="17"/>
      <c r="N6" s="17"/>
      <c r="O6" s="12"/>
      <c r="P6" s="11"/>
      <c r="S6" s="11"/>
      <c r="U6" s="12"/>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row>
    <row r="7" spans="1:52" s="2" customFormat="1" ht="23.25" x14ac:dyDescent="0.25">
      <c r="A7" s="11"/>
      <c r="B7" s="12"/>
      <c r="C7" s="11"/>
      <c r="D7" s="12"/>
      <c r="E7" s="11"/>
      <c r="F7" s="13"/>
      <c r="G7" s="11"/>
      <c r="H7" s="12"/>
      <c r="I7" s="14"/>
      <c r="J7" s="88" t="s">
        <v>2</v>
      </c>
      <c r="K7" s="92"/>
      <c r="L7" s="92"/>
      <c r="M7" s="18"/>
      <c r="N7" s="17"/>
      <c r="O7" s="12"/>
      <c r="P7" s="11"/>
      <c r="S7" s="11"/>
      <c r="U7" s="12"/>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row>
    <row r="8" spans="1:52" s="2" customFormat="1" ht="23.25" x14ac:dyDescent="0.25">
      <c r="A8" s="11"/>
      <c r="B8" s="88" t="s">
        <v>3</v>
      </c>
      <c r="C8" s="88"/>
      <c r="D8" s="88"/>
      <c r="E8" s="11"/>
      <c r="F8" s="13"/>
      <c r="G8" s="11"/>
      <c r="H8" s="12"/>
      <c r="I8" s="14"/>
      <c r="J8" s="15"/>
      <c r="K8" s="16"/>
      <c r="L8" s="16"/>
      <c r="M8" s="17"/>
      <c r="N8" s="17"/>
      <c r="O8" s="12"/>
      <c r="P8" s="11"/>
      <c r="S8" s="11"/>
      <c r="U8" s="12"/>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row>
    <row r="9" spans="1:52" s="2" customFormat="1" x14ac:dyDescent="0.25">
      <c r="A9" s="19"/>
      <c r="B9" s="20"/>
      <c r="C9" s="19"/>
      <c r="D9" s="20"/>
      <c r="E9" s="21"/>
      <c r="F9" s="22"/>
      <c r="G9" s="23"/>
      <c r="H9" s="24"/>
      <c r="I9" s="25"/>
      <c r="J9" s="26"/>
      <c r="K9" s="27"/>
      <c r="L9" s="27"/>
      <c r="M9" s="17"/>
      <c r="N9" s="28"/>
      <c r="O9" s="24"/>
      <c r="P9" s="11"/>
      <c r="S9" s="11"/>
      <c r="U9" s="12"/>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row>
    <row r="10" spans="1:52" s="2" customFormat="1" ht="21" customHeight="1" x14ac:dyDescent="0.25">
      <c r="A10" s="19"/>
      <c r="B10" s="29" t="s">
        <v>4</v>
      </c>
      <c r="C10" s="82" t="s">
        <v>5</v>
      </c>
      <c r="D10" s="82"/>
      <c r="E10" s="82"/>
      <c r="F10" s="82"/>
      <c r="G10" s="23"/>
      <c r="H10" s="24"/>
      <c r="I10" s="25"/>
      <c r="J10" s="26"/>
      <c r="K10" s="27"/>
      <c r="L10" s="27"/>
      <c r="M10" s="17"/>
      <c r="N10" s="28"/>
      <c r="O10" s="24"/>
      <c r="P10" s="11"/>
      <c r="S10" s="11"/>
      <c r="U10" s="12"/>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row>
    <row r="11" spans="1:52" s="2" customFormat="1" x14ac:dyDescent="0.25">
      <c r="A11" s="19"/>
      <c r="B11" s="30"/>
      <c r="C11" s="23"/>
      <c r="D11" s="12"/>
      <c r="E11" s="11"/>
      <c r="F11" s="13"/>
      <c r="G11" s="23"/>
      <c r="H11" s="24"/>
      <c r="I11" s="25"/>
      <c r="J11" s="26"/>
      <c r="K11" s="27"/>
      <c r="L11" s="27"/>
      <c r="M11" s="17"/>
      <c r="N11" s="28"/>
      <c r="O11" s="24"/>
      <c r="P11" s="11"/>
      <c r="S11" s="11"/>
      <c r="U11" s="12"/>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row>
    <row r="12" spans="1:52" s="2" customFormat="1" x14ac:dyDescent="0.25">
      <c r="A12" s="19"/>
      <c r="B12" s="30"/>
      <c r="C12" s="23"/>
      <c r="D12" s="12"/>
      <c r="E12" s="11"/>
      <c r="F12" s="13"/>
      <c r="G12" s="23"/>
      <c r="H12" s="24"/>
      <c r="I12" s="25"/>
      <c r="J12" s="26"/>
      <c r="K12" s="27"/>
      <c r="L12" s="27"/>
      <c r="M12" s="17"/>
      <c r="N12" s="28"/>
      <c r="O12" s="24"/>
      <c r="P12" s="11"/>
      <c r="S12" s="11"/>
      <c r="U12" s="12"/>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row>
    <row r="13" spans="1:52" s="2" customFormat="1" ht="28.5" customHeight="1" x14ac:dyDescent="0.25">
      <c r="A13" s="19" t="s">
        <v>6</v>
      </c>
      <c r="B13" s="29" t="s">
        <v>7</v>
      </c>
      <c r="C13" s="83" t="s">
        <v>8</v>
      </c>
      <c r="D13" s="83"/>
      <c r="E13" s="83"/>
      <c r="F13" s="83"/>
      <c r="G13" s="83"/>
      <c r="H13" s="83"/>
      <c r="I13" s="83"/>
      <c r="J13" s="83"/>
      <c r="K13" s="83"/>
      <c r="L13" s="83"/>
      <c r="M13" s="83"/>
      <c r="N13" s="83"/>
      <c r="O13" s="83"/>
      <c r="P13" s="83"/>
      <c r="Q13" s="83"/>
      <c r="R13" s="83"/>
      <c r="S13" s="83"/>
      <c r="T13" s="83"/>
      <c r="U13" s="83"/>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row>
    <row r="14" spans="1:52" s="2" customFormat="1" x14ac:dyDescent="0.25">
      <c r="A14" s="19"/>
      <c r="B14" s="30"/>
      <c r="C14" s="83"/>
      <c r="D14" s="83"/>
      <c r="E14" s="83"/>
      <c r="F14" s="83"/>
      <c r="G14" s="83"/>
      <c r="H14" s="83"/>
      <c r="I14" s="83"/>
      <c r="J14" s="83"/>
      <c r="K14" s="83"/>
      <c r="L14" s="83"/>
      <c r="M14" s="83"/>
      <c r="N14" s="83"/>
      <c r="O14" s="83"/>
      <c r="P14" s="83"/>
      <c r="Q14" s="83"/>
      <c r="R14" s="83"/>
      <c r="S14" s="83"/>
      <c r="T14" s="83"/>
      <c r="U14" s="83"/>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row>
    <row r="15" spans="1:52" s="2" customFormat="1" x14ac:dyDescent="0.25">
      <c r="A15" s="19"/>
      <c r="B15" s="30"/>
      <c r="C15" s="23"/>
      <c r="D15" s="12"/>
      <c r="E15" s="11"/>
      <c r="F15" s="13"/>
      <c r="G15" s="23"/>
      <c r="H15" s="24"/>
      <c r="I15" s="25"/>
      <c r="J15" s="26"/>
      <c r="K15" s="27"/>
      <c r="L15" s="27"/>
      <c r="M15" s="17"/>
      <c r="N15" s="28"/>
      <c r="O15" s="24"/>
      <c r="P15" s="11"/>
      <c r="S15" s="11"/>
      <c r="U15" s="12"/>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row>
    <row r="16" spans="1:52" s="35" customFormat="1" ht="21" customHeight="1" x14ac:dyDescent="0.25">
      <c r="A16" s="31"/>
      <c r="B16" s="29" t="s">
        <v>9</v>
      </c>
      <c r="C16" s="84">
        <f>L348</f>
        <v>0</v>
      </c>
      <c r="D16" s="84"/>
      <c r="E16" s="32"/>
      <c r="F16" s="33"/>
      <c r="G16" s="23"/>
      <c r="H16" s="24"/>
      <c r="I16" s="25"/>
      <c r="J16" s="26"/>
      <c r="K16" s="27"/>
      <c r="L16" s="27"/>
      <c r="M16" s="17"/>
      <c r="N16" s="28"/>
      <c r="O16" s="24"/>
      <c r="P16" s="11"/>
      <c r="Q16" s="2"/>
      <c r="R16" s="2"/>
      <c r="S16" s="11"/>
      <c r="T16" s="2"/>
      <c r="U16" s="12"/>
      <c r="V16" s="34"/>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row>
    <row r="17" spans="1:52" s="35" customFormat="1" x14ac:dyDescent="0.25">
      <c r="A17" s="31"/>
      <c r="B17" s="36"/>
      <c r="C17" s="31"/>
      <c r="D17" s="36"/>
      <c r="E17" s="37"/>
      <c r="F17" s="38"/>
      <c r="G17" s="23"/>
      <c r="H17" s="24"/>
      <c r="I17" s="25"/>
      <c r="J17" s="26"/>
      <c r="K17" s="27"/>
      <c r="L17" s="27"/>
      <c r="M17" s="17"/>
      <c r="N17" s="28"/>
      <c r="O17" s="24"/>
      <c r="P17" s="11"/>
      <c r="Q17" s="2"/>
      <c r="R17" s="2"/>
      <c r="S17" s="11"/>
      <c r="T17" s="2"/>
      <c r="U17" s="12"/>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row>
    <row r="18" spans="1:52" s="35" customFormat="1" ht="15.75" thickBot="1" x14ac:dyDescent="0.3">
      <c r="A18" s="31"/>
      <c r="B18" s="36"/>
      <c r="C18" s="31"/>
      <c r="D18" s="36"/>
      <c r="E18" s="37"/>
      <c r="F18" s="38"/>
      <c r="G18" s="23"/>
      <c r="H18" s="24"/>
      <c r="I18" s="25"/>
      <c r="J18" s="26"/>
      <c r="K18" s="27"/>
      <c r="L18" s="27"/>
      <c r="M18" s="17"/>
      <c r="N18" s="28"/>
      <c r="O18" s="24"/>
      <c r="P18" s="11"/>
      <c r="Q18" s="2"/>
      <c r="R18" s="2"/>
      <c r="S18" s="11"/>
      <c r="T18" s="2"/>
      <c r="U18" s="12"/>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row>
    <row r="19" spans="1:52" s="35" customFormat="1" ht="21.75" thickBot="1" x14ac:dyDescent="0.3">
      <c r="A19" s="85" t="s">
        <v>10</v>
      </c>
      <c r="B19" s="86"/>
      <c r="C19" s="31"/>
      <c r="D19" s="36"/>
      <c r="E19" s="37"/>
      <c r="F19" s="38"/>
      <c r="G19" s="23"/>
      <c r="H19" s="24"/>
      <c r="I19" s="25"/>
      <c r="J19" s="26"/>
      <c r="K19" s="27"/>
      <c r="L19" s="27"/>
      <c r="M19" s="17"/>
      <c r="N19" s="28"/>
      <c r="O19" s="24"/>
      <c r="P19" s="11"/>
      <c r="Q19" s="2"/>
      <c r="R19" s="2"/>
      <c r="S19" s="11"/>
      <c r="T19" s="2"/>
      <c r="U19" s="12"/>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row>
    <row r="20" spans="1:52" s="11" customFormat="1" ht="16.5" customHeight="1" x14ac:dyDescent="0.25">
      <c r="A20" s="87" t="s">
        <v>11</v>
      </c>
      <c r="B20" s="87" t="s">
        <v>12</v>
      </c>
      <c r="C20" s="80" t="s">
        <v>13</v>
      </c>
      <c r="D20" s="80" t="s">
        <v>14</v>
      </c>
      <c r="E20" s="80" t="s">
        <v>15</v>
      </c>
      <c r="F20" s="80" t="s">
        <v>16</v>
      </c>
      <c r="G20" s="80" t="s">
        <v>17</v>
      </c>
      <c r="H20" s="80" t="s">
        <v>18</v>
      </c>
      <c r="I20" s="80" t="s">
        <v>19</v>
      </c>
      <c r="J20" s="80" t="s">
        <v>20</v>
      </c>
      <c r="K20" s="81" t="s">
        <v>21</v>
      </c>
      <c r="L20" s="81" t="s">
        <v>22</v>
      </c>
      <c r="M20" s="78" t="s">
        <v>23</v>
      </c>
      <c r="N20" s="79" t="s">
        <v>24</v>
      </c>
      <c r="O20" s="80" t="s">
        <v>25</v>
      </c>
      <c r="P20" s="76" t="s">
        <v>26</v>
      </c>
      <c r="Q20" s="76" t="s">
        <v>27</v>
      </c>
      <c r="R20" s="76" t="s">
        <v>28</v>
      </c>
      <c r="S20" s="76" t="s">
        <v>29</v>
      </c>
      <c r="T20" s="76" t="s">
        <v>30</v>
      </c>
      <c r="U20" s="76" t="s">
        <v>31</v>
      </c>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row>
    <row r="21" spans="1:52" s="11" customFormat="1" ht="61.5" customHeight="1" x14ac:dyDescent="0.25">
      <c r="A21" s="80"/>
      <c r="B21" s="80"/>
      <c r="C21" s="80"/>
      <c r="D21" s="80"/>
      <c r="E21" s="80"/>
      <c r="F21" s="80"/>
      <c r="G21" s="80"/>
      <c r="H21" s="80"/>
      <c r="I21" s="80"/>
      <c r="J21" s="80"/>
      <c r="K21" s="81"/>
      <c r="L21" s="81"/>
      <c r="M21" s="78"/>
      <c r="N21" s="79"/>
      <c r="O21" s="80"/>
      <c r="P21" s="76"/>
      <c r="Q21" s="76"/>
      <c r="R21" s="76"/>
      <c r="S21" s="76"/>
      <c r="T21" s="77"/>
      <c r="U21" s="76"/>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row>
    <row r="22" spans="1:52" s="46" customFormat="1" ht="195" x14ac:dyDescent="0.25">
      <c r="A22" s="48">
        <v>2573</v>
      </c>
      <c r="B22" s="49" t="s">
        <v>32</v>
      </c>
      <c r="C22" s="48" t="s">
        <v>33</v>
      </c>
      <c r="D22" s="49" t="s">
        <v>34</v>
      </c>
      <c r="E22" s="48">
        <v>2</v>
      </c>
      <c r="F22" s="49" t="s">
        <v>35</v>
      </c>
      <c r="G22" s="48">
        <v>1</v>
      </c>
      <c r="H22" s="49" t="s">
        <v>36</v>
      </c>
      <c r="I22" s="49" t="s">
        <v>37</v>
      </c>
      <c r="J22" s="48">
        <v>1</v>
      </c>
      <c r="K22" s="50">
        <v>133400</v>
      </c>
      <c r="L22" s="50">
        <v>133400</v>
      </c>
      <c r="M22" s="51">
        <v>42044</v>
      </c>
      <c r="N22" s="51">
        <v>42086</v>
      </c>
      <c r="O22" s="52" t="s">
        <v>38</v>
      </c>
      <c r="P22" s="48" t="s">
        <v>39</v>
      </c>
      <c r="Q22" s="49" t="s">
        <v>40</v>
      </c>
      <c r="R22" s="49" t="s">
        <v>41</v>
      </c>
      <c r="S22" s="49" t="s">
        <v>42</v>
      </c>
      <c r="T22" s="49" t="s">
        <v>43</v>
      </c>
      <c r="U22" s="49" t="s">
        <v>44</v>
      </c>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5"/>
      <c r="AU22" s="45"/>
      <c r="AV22" s="45"/>
      <c r="AW22" s="45"/>
      <c r="AX22" s="45"/>
      <c r="AY22" s="45"/>
      <c r="AZ22" s="45"/>
    </row>
    <row r="23" spans="1:52" s="46" customFormat="1" ht="75" customHeight="1" x14ac:dyDescent="0.25">
      <c r="A23" s="48">
        <v>2573</v>
      </c>
      <c r="B23" s="49" t="s">
        <v>32</v>
      </c>
      <c r="C23" s="48" t="s">
        <v>33</v>
      </c>
      <c r="D23" s="49" t="s">
        <v>34</v>
      </c>
      <c r="E23" s="48">
        <v>2</v>
      </c>
      <c r="F23" s="49" t="s">
        <v>35</v>
      </c>
      <c r="G23" s="48">
        <v>1</v>
      </c>
      <c r="H23" s="49" t="s">
        <v>36</v>
      </c>
      <c r="I23" s="49" t="s">
        <v>37</v>
      </c>
      <c r="J23" s="48">
        <v>1</v>
      </c>
      <c r="K23" s="50">
        <v>8000</v>
      </c>
      <c r="L23" s="50">
        <v>8000</v>
      </c>
      <c r="M23" s="51">
        <v>42044</v>
      </c>
      <c r="N23" s="51">
        <v>42086</v>
      </c>
      <c r="O23" s="52" t="s">
        <v>45</v>
      </c>
      <c r="P23" s="48" t="s">
        <v>39</v>
      </c>
      <c r="Q23" s="49" t="s">
        <v>40</v>
      </c>
      <c r="R23" s="49" t="s">
        <v>41</v>
      </c>
      <c r="S23" s="49" t="s">
        <v>42</v>
      </c>
      <c r="T23" s="49" t="s">
        <v>43</v>
      </c>
      <c r="U23" s="49" t="s">
        <v>44</v>
      </c>
      <c r="V23" s="45"/>
      <c r="W23" s="45"/>
      <c r="X23" s="45"/>
      <c r="Y23" s="45"/>
      <c r="Z23" s="45"/>
      <c r="AA23" s="45"/>
      <c r="AB23" s="45"/>
      <c r="AC23" s="45"/>
      <c r="AD23" s="45"/>
      <c r="AE23" s="45"/>
      <c r="AF23" s="45"/>
      <c r="AG23" s="45"/>
      <c r="AH23" s="45"/>
      <c r="AI23" s="45"/>
      <c r="AJ23" s="45"/>
      <c r="AK23" s="45"/>
      <c r="AL23" s="45"/>
      <c r="AM23" s="45"/>
      <c r="AN23" s="45"/>
      <c r="AO23" s="45"/>
      <c r="AP23" s="45"/>
      <c r="AQ23" s="45"/>
      <c r="AR23" s="45"/>
      <c r="AS23" s="45"/>
      <c r="AT23" s="45"/>
      <c r="AU23" s="45"/>
      <c r="AV23" s="45"/>
      <c r="AW23" s="45"/>
      <c r="AX23" s="45"/>
      <c r="AY23" s="45"/>
      <c r="AZ23" s="45"/>
    </row>
    <row r="24" spans="1:52" s="46" customFormat="1" ht="195" x14ac:dyDescent="0.25">
      <c r="A24" s="48">
        <v>2573</v>
      </c>
      <c r="B24" s="49" t="s">
        <v>32</v>
      </c>
      <c r="C24" s="48" t="s">
        <v>33</v>
      </c>
      <c r="D24" s="49" t="s">
        <v>34</v>
      </c>
      <c r="E24" s="48">
        <v>2</v>
      </c>
      <c r="F24" s="49" t="s">
        <v>35</v>
      </c>
      <c r="G24" s="48">
        <v>1</v>
      </c>
      <c r="H24" s="49" t="s">
        <v>36</v>
      </c>
      <c r="I24" s="49" t="s">
        <v>37</v>
      </c>
      <c r="J24" s="48">
        <v>1</v>
      </c>
      <c r="K24" s="50">
        <v>69252</v>
      </c>
      <c r="L24" s="50">
        <v>69252</v>
      </c>
      <c r="M24" s="51">
        <v>42044</v>
      </c>
      <c r="N24" s="51">
        <v>42086</v>
      </c>
      <c r="O24" s="52" t="s">
        <v>46</v>
      </c>
      <c r="P24" s="48" t="s">
        <v>39</v>
      </c>
      <c r="Q24" s="49" t="s">
        <v>40</v>
      </c>
      <c r="R24" s="49" t="s">
        <v>41</v>
      </c>
      <c r="S24" s="49" t="s">
        <v>42</v>
      </c>
      <c r="T24" s="49" t="s">
        <v>43</v>
      </c>
      <c r="U24" s="49" t="s">
        <v>44</v>
      </c>
      <c r="V24" s="45"/>
      <c r="W24" s="45"/>
      <c r="X24" s="45"/>
      <c r="Y24" s="45"/>
      <c r="Z24" s="45"/>
      <c r="AA24" s="45"/>
      <c r="AB24" s="45"/>
      <c r="AC24" s="45"/>
      <c r="AD24" s="45"/>
      <c r="AE24" s="45"/>
      <c r="AF24" s="45"/>
      <c r="AG24" s="45"/>
      <c r="AH24" s="45"/>
      <c r="AI24" s="45"/>
      <c r="AJ24" s="45"/>
      <c r="AK24" s="45"/>
      <c r="AL24" s="45"/>
      <c r="AM24" s="45"/>
      <c r="AN24" s="45"/>
      <c r="AO24" s="45"/>
      <c r="AP24" s="45"/>
      <c r="AQ24" s="45"/>
      <c r="AR24" s="45"/>
      <c r="AS24" s="45"/>
      <c r="AT24" s="45"/>
      <c r="AU24" s="45"/>
      <c r="AV24" s="45"/>
      <c r="AW24" s="45"/>
      <c r="AX24" s="45"/>
      <c r="AY24" s="45"/>
      <c r="AZ24" s="45"/>
    </row>
    <row r="25" spans="1:52" s="46" customFormat="1" ht="75" customHeight="1" x14ac:dyDescent="0.25">
      <c r="A25" s="48">
        <v>2672</v>
      </c>
      <c r="B25" s="49" t="s">
        <v>47</v>
      </c>
      <c r="C25" s="48" t="s">
        <v>33</v>
      </c>
      <c r="D25" s="49" t="s">
        <v>34</v>
      </c>
      <c r="E25" s="48">
        <v>2</v>
      </c>
      <c r="F25" s="49" t="s">
        <v>48</v>
      </c>
      <c r="G25" s="48">
        <v>1</v>
      </c>
      <c r="H25" s="49" t="s">
        <v>49</v>
      </c>
      <c r="I25" s="49" t="s">
        <v>37</v>
      </c>
      <c r="J25" s="48">
        <v>1</v>
      </c>
      <c r="K25" s="50">
        <v>12000</v>
      </c>
      <c r="L25" s="50">
        <v>12000</v>
      </c>
      <c r="M25" s="51">
        <v>42034</v>
      </c>
      <c r="N25" s="51">
        <v>42034</v>
      </c>
      <c r="O25" s="52" t="s">
        <v>50</v>
      </c>
      <c r="P25" s="48" t="s">
        <v>51</v>
      </c>
      <c r="Q25" s="49" t="s">
        <v>52</v>
      </c>
      <c r="R25" s="49" t="s">
        <v>53</v>
      </c>
      <c r="S25" s="49" t="s">
        <v>54</v>
      </c>
      <c r="T25" s="49" t="s">
        <v>55</v>
      </c>
      <c r="U25" s="49" t="s">
        <v>56</v>
      </c>
      <c r="V25" s="45"/>
      <c r="W25" s="45"/>
      <c r="X25" s="45"/>
      <c r="Y25" s="45"/>
      <c r="Z25" s="45"/>
      <c r="AA25" s="45"/>
      <c r="AB25" s="45"/>
      <c r="AC25" s="45"/>
      <c r="AD25" s="45"/>
      <c r="AE25" s="45"/>
      <c r="AF25" s="45"/>
      <c r="AG25" s="45"/>
      <c r="AH25" s="45"/>
      <c r="AI25" s="45"/>
      <c r="AJ25" s="45"/>
      <c r="AK25" s="45"/>
      <c r="AL25" s="45"/>
      <c r="AM25" s="45"/>
      <c r="AN25" s="45"/>
      <c r="AO25" s="45"/>
      <c r="AP25" s="45"/>
      <c r="AQ25" s="45"/>
      <c r="AR25" s="45"/>
      <c r="AS25" s="45"/>
      <c r="AT25" s="45"/>
      <c r="AU25" s="45"/>
      <c r="AV25" s="45"/>
      <c r="AW25" s="45"/>
      <c r="AX25" s="45"/>
      <c r="AY25" s="45"/>
      <c r="AZ25" s="45"/>
    </row>
    <row r="26" spans="1:52" s="46" customFormat="1" ht="75" customHeight="1" x14ac:dyDescent="0.25">
      <c r="A26" s="48">
        <v>2689</v>
      </c>
      <c r="B26" s="49" t="s">
        <v>35</v>
      </c>
      <c r="C26" s="48" t="s">
        <v>33</v>
      </c>
      <c r="D26" s="49" t="s">
        <v>34</v>
      </c>
      <c r="E26" s="48">
        <v>2</v>
      </c>
      <c r="F26" s="49" t="s">
        <v>35</v>
      </c>
      <c r="G26" s="48">
        <v>1</v>
      </c>
      <c r="H26" s="49" t="s">
        <v>36</v>
      </c>
      <c r="I26" s="49" t="s">
        <v>37</v>
      </c>
      <c r="J26" s="48">
        <v>1</v>
      </c>
      <c r="K26" s="50">
        <v>16000</v>
      </c>
      <c r="L26" s="50">
        <v>16000</v>
      </c>
      <c r="M26" s="51">
        <v>42052</v>
      </c>
      <c r="N26" s="51">
        <v>42111</v>
      </c>
      <c r="O26" s="52" t="s">
        <v>57</v>
      </c>
      <c r="P26" s="48" t="s">
        <v>51</v>
      </c>
      <c r="Q26" s="49" t="s">
        <v>58</v>
      </c>
      <c r="R26" s="49" t="s">
        <v>59</v>
      </c>
      <c r="S26" s="49" t="s">
        <v>60</v>
      </c>
      <c r="T26" s="49" t="s">
        <v>61</v>
      </c>
      <c r="U26" s="49" t="s">
        <v>62</v>
      </c>
      <c r="V26" s="45"/>
      <c r="W26" s="45"/>
      <c r="X26" s="45"/>
      <c r="Y26" s="45"/>
      <c r="Z26" s="45"/>
      <c r="AA26" s="45"/>
      <c r="AB26" s="45"/>
      <c r="AC26" s="45"/>
      <c r="AD26" s="45"/>
      <c r="AE26" s="45"/>
      <c r="AF26" s="45"/>
      <c r="AG26" s="45"/>
      <c r="AH26" s="45"/>
      <c r="AI26" s="45"/>
      <c r="AJ26" s="45"/>
      <c r="AK26" s="45"/>
      <c r="AL26" s="45"/>
      <c r="AM26" s="45"/>
      <c r="AN26" s="45"/>
      <c r="AO26" s="45"/>
      <c r="AP26" s="45"/>
      <c r="AQ26" s="45"/>
      <c r="AR26" s="45"/>
      <c r="AS26" s="45"/>
      <c r="AT26" s="45"/>
      <c r="AU26" s="45"/>
      <c r="AV26" s="45"/>
      <c r="AW26" s="45"/>
      <c r="AX26" s="45"/>
      <c r="AY26" s="45"/>
      <c r="AZ26" s="45"/>
    </row>
    <row r="27" spans="1:52" s="46" customFormat="1" ht="225" x14ac:dyDescent="0.25">
      <c r="A27" s="48">
        <v>2808</v>
      </c>
      <c r="B27" s="49" t="s">
        <v>63</v>
      </c>
      <c r="C27" s="48" t="s">
        <v>33</v>
      </c>
      <c r="D27" s="49" t="s">
        <v>34</v>
      </c>
      <c r="E27" s="48">
        <v>2</v>
      </c>
      <c r="F27" s="49" t="s">
        <v>64</v>
      </c>
      <c r="G27" s="48">
        <v>2</v>
      </c>
      <c r="H27" s="49" t="s">
        <v>65</v>
      </c>
      <c r="I27" s="49" t="s">
        <v>66</v>
      </c>
      <c r="J27" s="48">
        <v>1</v>
      </c>
      <c r="K27" s="50">
        <v>23000</v>
      </c>
      <c r="L27" s="50">
        <v>23000</v>
      </c>
      <c r="M27" s="51">
        <v>42034</v>
      </c>
      <c r="N27" s="51">
        <v>42051</v>
      </c>
      <c r="O27" s="52" t="s">
        <v>67</v>
      </c>
      <c r="P27" s="48" t="s">
        <v>68</v>
      </c>
      <c r="Q27" s="49" t="s">
        <v>69</v>
      </c>
      <c r="R27" s="49" t="s">
        <v>70</v>
      </c>
      <c r="S27" s="49" t="s">
        <v>71</v>
      </c>
      <c r="T27" s="49" t="s">
        <v>72</v>
      </c>
      <c r="U27" s="49" t="s">
        <v>73</v>
      </c>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row>
    <row r="28" spans="1:52" s="46" customFormat="1" ht="225" x14ac:dyDescent="0.25">
      <c r="A28" s="48">
        <v>2808</v>
      </c>
      <c r="B28" s="49" t="s">
        <v>63</v>
      </c>
      <c r="C28" s="48" t="s">
        <v>33</v>
      </c>
      <c r="D28" s="49" t="s">
        <v>34</v>
      </c>
      <c r="E28" s="48">
        <v>2</v>
      </c>
      <c r="F28" s="49" t="s">
        <v>64</v>
      </c>
      <c r="G28" s="48">
        <v>2</v>
      </c>
      <c r="H28" s="49" t="s">
        <v>65</v>
      </c>
      <c r="I28" s="49" t="s">
        <v>66</v>
      </c>
      <c r="J28" s="48">
        <v>1</v>
      </c>
      <c r="K28" s="50">
        <v>3109</v>
      </c>
      <c r="L28" s="50">
        <v>3109</v>
      </c>
      <c r="M28" s="51">
        <v>42034</v>
      </c>
      <c r="N28" s="51">
        <v>42051</v>
      </c>
      <c r="O28" s="52" t="s">
        <v>74</v>
      </c>
      <c r="P28" s="48" t="s">
        <v>68</v>
      </c>
      <c r="Q28" s="49" t="s">
        <v>69</v>
      </c>
      <c r="R28" s="49" t="s">
        <v>70</v>
      </c>
      <c r="S28" s="49" t="s">
        <v>75</v>
      </c>
      <c r="T28" s="49" t="s">
        <v>72</v>
      </c>
      <c r="U28" s="49" t="s">
        <v>76</v>
      </c>
      <c r="V28" s="45"/>
      <c r="W28" s="45"/>
      <c r="X28" s="45"/>
      <c r="Y28" s="45"/>
      <c r="Z28" s="45"/>
      <c r="AA28" s="45"/>
      <c r="AB28" s="45"/>
      <c r="AC28" s="45"/>
      <c r="AD28" s="45"/>
      <c r="AE28" s="45"/>
      <c r="AF28" s="45"/>
      <c r="AG28" s="45"/>
      <c r="AH28" s="45"/>
      <c r="AI28" s="45"/>
      <c r="AJ28" s="45"/>
      <c r="AK28" s="45"/>
      <c r="AL28" s="45"/>
      <c r="AM28" s="45"/>
      <c r="AN28" s="45"/>
      <c r="AO28" s="45"/>
      <c r="AP28" s="45"/>
      <c r="AQ28" s="45"/>
      <c r="AR28" s="45"/>
      <c r="AS28" s="45"/>
      <c r="AT28" s="45"/>
      <c r="AU28" s="45"/>
      <c r="AV28" s="45"/>
      <c r="AW28" s="45"/>
      <c r="AX28" s="45"/>
      <c r="AY28" s="45"/>
      <c r="AZ28" s="45"/>
    </row>
    <row r="29" spans="1:52" s="46" customFormat="1" ht="75" customHeight="1" x14ac:dyDescent="0.25">
      <c r="A29" s="48">
        <v>2808</v>
      </c>
      <c r="B29" s="49" t="s">
        <v>63</v>
      </c>
      <c r="C29" s="48" t="s">
        <v>33</v>
      </c>
      <c r="D29" s="49" t="s">
        <v>34</v>
      </c>
      <c r="E29" s="48">
        <v>2</v>
      </c>
      <c r="F29" s="49" t="s">
        <v>64</v>
      </c>
      <c r="G29" s="48">
        <v>2</v>
      </c>
      <c r="H29" s="49" t="s">
        <v>65</v>
      </c>
      <c r="I29" s="49" t="s">
        <v>66</v>
      </c>
      <c r="J29" s="48">
        <v>1</v>
      </c>
      <c r="K29" s="50">
        <v>1600</v>
      </c>
      <c r="L29" s="50">
        <v>1600</v>
      </c>
      <c r="M29" s="51">
        <v>42034</v>
      </c>
      <c r="N29" s="51">
        <v>42051</v>
      </c>
      <c r="O29" s="52" t="s">
        <v>77</v>
      </c>
      <c r="P29" s="48" t="s">
        <v>68</v>
      </c>
      <c r="Q29" s="49" t="s">
        <v>69</v>
      </c>
      <c r="R29" s="49" t="s">
        <v>70</v>
      </c>
      <c r="S29" s="49" t="s">
        <v>71</v>
      </c>
      <c r="T29" s="49" t="s">
        <v>72</v>
      </c>
      <c r="U29" s="49" t="s">
        <v>78</v>
      </c>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c r="AZ29" s="45"/>
    </row>
    <row r="30" spans="1:52" s="46" customFormat="1" ht="270" x14ac:dyDescent="0.25">
      <c r="A30" s="48">
        <v>2849</v>
      </c>
      <c r="B30" s="49" t="s">
        <v>79</v>
      </c>
      <c r="C30" s="48" t="s">
        <v>80</v>
      </c>
      <c r="D30" s="49" t="s">
        <v>81</v>
      </c>
      <c r="E30" s="48">
        <v>4</v>
      </c>
      <c r="F30" s="49" t="s">
        <v>82</v>
      </c>
      <c r="G30" s="48">
        <v>1</v>
      </c>
      <c r="H30" s="49" t="s">
        <v>83</v>
      </c>
      <c r="I30" s="49" t="s">
        <v>66</v>
      </c>
      <c r="J30" s="48">
        <v>2</v>
      </c>
      <c r="K30" s="50">
        <v>20439</v>
      </c>
      <c r="L30" s="50">
        <v>40878</v>
      </c>
      <c r="M30" s="51">
        <v>42036</v>
      </c>
      <c r="N30" s="51">
        <v>42050</v>
      </c>
      <c r="O30" s="52" t="s">
        <v>84</v>
      </c>
      <c r="P30" s="48" t="s">
        <v>51</v>
      </c>
      <c r="Q30" s="49" t="s">
        <v>85</v>
      </c>
      <c r="R30" s="49" t="s">
        <v>86</v>
      </c>
      <c r="S30" s="49" t="s">
        <v>87</v>
      </c>
      <c r="T30" s="49" t="s">
        <v>88</v>
      </c>
      <c r="U30" s="49" t="s">
        <v>89</v>
      </c>
      <c r="V30" s="45"/>
      <c r="W30" s="45"/>
      <c r="X30" s="45"/>
      <c r="Y30" s="45"/>
      <c r="Z30" s="45"/>
      <c r="AA30" s="45"/>
      <c r="AB30" s="45"/>
      <c r="AC30" s="45"/>
      <c r="AD30" s="45"/>
      <c r="AE30" s="45"/>
      <c r="AF30" s="45"/>
      <c r="AG30" s="45"/>
      <c r="AH30" s="45"/>
      <c r="AI30" s="45"/>
      <c r="AJ30" s="45"/>
      <c r="AK30" s="45"/>
      <c r="AL30" s="45"/>
      <c r="AM30" s="45"/>
      <c r="AN30" s="45"/>
      <c r="AO30" s="45"/>
      <c r="AP30" s="45"/>
      <c r="AQ30" s="45"/>
      <c r="AR30" s="45"/>
      <c r="AS30" s="45"/>
      <c r="AT30" s="45"/>
      <c r="AU30" s="45"/>
      <c r="AV30" s="45"/>
      <c r="AW30" s="45"/>
      <c r="AX30" s="45"/>
      <c r="AY30" s="45"/>
      <c r="AZ30" s="45"/>
    </row>
    <row r="31" spans="1:52" s="46" customFormat="1" ht="270" x14ac:dyDescent="0.25">
      <c r="A31" s="48">
        <v>2849</v>
      </c>
      <c r="B31" s="49" t="s">
        <v>79</v>
      </c>
      <c r="C31" s="48" t="s">
        <v>80</v>
      </c>
      <c r="D31" s="49" t="s">
        <v>81</v>
      </c>
      <c r="E31" s="48">
        <v>4</v>
      </c>
      <c r="F31" s="49" t="s">
        <v>82</v>
      </c>
      <c r="G31" s="48">
        <v>1</v>
      </c>
      <c r="H31" s="49" t="s">
        <v>83</v>
      </c>
      <c r="I31" s="49" t="s">
        <v>66</v>
      </c>
      <c r="J31" s="48">
        <v>38</v>
      </c>
      <c r="K31" s="50">
        <v>10399</v>
      </c>
      <c r="L31" s="50">
        <v>395162</v>
      </c>
      <c r="M31" s="51">
        <v>42063</v>
      </c>
      <c r="N31" s="51">
        <v>42063</v>
      </c>
      <c r="O31" s="52" t="s">
        <v>93</v>
      </c>
      <c r="P31" s="48" t="s">
        <v>51</v>
      </c>
      <c r="Q31" s="49" t="s">
        <v>85</v>
      </c>
      <c r="R31" s="49" t="s">
        <v>86</v>
      </c>
      <c r="S31" s="49" t="s">
        <v>87</v>
      </c>
      <c r="T31" s="49" t="s">
        <v>88</v>
      </c>
      <c r="U31" s="49" t="s">
        <v>89</v>
      </c>
      <c r="V31" s="45"/>
      <c r="W31" s="45"/>
      <c r="X31" s="45"/>
      <c r="Y31" s="45"/>
      <c r="Z31" s="45"/>
      <c r="AA31" s="45"/>
      <c r="AB31" s="45"/>
      <c r="AC31" s="45"/>
      <c r="AD31" s="45"/>
      <c r="AE31" s="45"/>
      <c r="AF31" s="45"/>
      <c r="AG31" s="45"/>
      <c r="AH31" s="45"/>
      <c r="AI31" s="45"/>
      <c r="AJ31" s="45"/>
      <c r="AK31" s="45"/>
      <c r="AL31" s="45"/>
      <c r="AM31" s="45"/>
      <c r="AN31" s="45"/>
      <c r="AO31" s="45"/>
      <c r="AP31" s="45"/>
      <c r="AQ31" s="45"/>
      <c r="AR31" s="45"/>
      <c r="AS31" s="45"/>
      <c r="AT31" s="45"/>
      <c r="AU31" s="45"/>
      <c r="AV31" s="45"/>
      <c r="AW31" s="45"/>
      <c r="AX31" s="45"/>
      <c r="AY31" s="45"/>
      <c r="AZ31" s="45"/>
    </row>
    <row r="32" spans="1:52" s="46" customFormat="1" ht="270" x14ac:dyDescent="0.25">
      <c r="A32" s="48">
        <v>2849</v>
      </c>
      <c r="B32" s="49" t="s">
        <v>79</v>
      </c>
      <c r="C32" s="48" t="s">
        <v>80</v>
      </c>
      <c r="D32" s="49" t="s">
        <v>81</v>
      </c>
      <c r="E32" s="48">
        <v>4</v>
      </c>
      <c r="F32" s="49" t="s">
        <v>82</v>
      </c>
      <c r="G32" s="48">
        <v>1</v>
      </c>
      <c r="H32" s="49" t="s">
        <v>83</v>
      </c>
      <c r="I32" s="49" t="s">
        <v>94</v>
      </c>
      <c r="J32" s="48">
        <v>30</v>
      </c>
      <c r="K32" s="50">
        <v>490</v>
      </c>
      <c r="L32" s="50">
        <v>14700</v>
      </c>
      <c r="M32" s="51">
        <v>42063</v>
      </c>
      <c r="N32" s="51">
        <v>42063</v>
      </c>
      <c r="O32" s="52" t="s">
        <v>95</v>
      </c>
      <c r="P32" s="48" t="s">
        <v>96</v>
      </c>
      <c r="Q32" s="49" t="s">
        <v>97</v>
      </c>
      <c r="R32" s="49" t="s">
        <v>86</v>
      </c>
      <c r="S32" s="49" t="s">
        <v>87</v>
      </c>
      <c r="T32" s="49" t="s">
        <v>88</v>
      </c>
      <c r="U32" s="49" t="s">
        <v>89</v>
      </c>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45"/>
      <c r="AY32" s="45"/>
      <c r="AZ32" s="45"/>
    </row>
    <row r="33" spans="1:52" s="46" customFormat="1" ht="270" x14ac:dyDescent="0.25">
      <c r="A33" s="48">
        <v>2849</v>
      </c>
      <c r="B33" s="49" t="s">
        <v>79</v>
      </c>
      <c r="C33" s="48" t="s">
        <v>80</v>
      </c>
      <c r="D33" s="49" t="s">
        <v>81</v>
      </c>
      <c r="E33" s="48">
        <v>4</v>
      </c>
      <c r="F33" s="49" t="s">
        <v>82</v>
      </c>
      <c r="G33" s="48">
        <v>1</v>
      </c>
      <c r="H33" s="49" t="s">
        <v>83</v>
      </c>
      <c r="I33" s="49" t="s">
        <v>94</v>
      </c>
      <c r="J33" s="48">
        <v>5</v>
      </c>
      <c r="K33" s="50">
        <v>8817</v>
      </c>
      <c r="L33" s="50">
        <v>44085</v>
      </c>
      <c r="M33" s="51">
        <v>42037</v>
      </c>
      <c r="N33" s="51">
        <v>42050</v>
      </c>
      <c r="O33" s="52" t="s">
        <v>98</v>
      </c>
      <c r="P33" s="48" t="s">
        <v>96</v>
      </c>
      <c r="Q33" s="49" t="s">
        <v>85</v>
      </c>
      <c r="R33" s="49" t="s">
        <v>86</v>
      </c>
      <c r="S33" s="49" t="s">
        <v>87</v>
      </c>
      <c r="T33" s="49" t="s">
        <v>88</v>
      </c>
      <c r="U33" s="49" t="s">
        <v>89</v>
      </c>
      <c r="V33" s="45"/>
      <c r="W33" s="45"/>
      <c r="X33" s="45"/>
      <c r="Y33" s="45"/>
      <c r="Z33" s="45"/>
      <c r="AA33" s="45"/>
      <c r="AB33" s="45"/>
      <c r="AC33" s="45"/>
      <c r="AD33" s="45"/>
      <c r="AE33" s="45"/>
      <c r="AF33" s="45"/>
      <c r="AG33" s="45"/>
      <c r="AH33" s="45"/>
      <c r="AI33" s="45"/>
      <c r="AJ33" s="45"/>
      <c r="AK33" s="45"/>
      <c r="AL33" s="45"/>
      <c r="AM33" s="45"/>
      <c r="AN33" s="45"/>
      <c r="AO33" s="45"/>
      <c r="AP33" s="45"/>
      <c r="AQ33" s="45"/>
      <c r="AR33" s="45"/>
      <c r="AS33" s="45"/>
      <c r="AT33" s="45"/>
      <c r="AU33" s="45"/>
      <c r="AV33" s="45"/>
      <c r="AW33" s="45"/>
      <c r="AX33" s="45"/>
      <c r="AY33" s="45"/>
      <c r="AZ33" s="45"/>
    </row>
    <row r="34" spans="1:52" s="46" customFormat="1" ht="270" x14ac:dyDescent="0.25">
      <c r="A34" s="48">
        <v>2849</v>
      </c>
      <c r="B34" s="49" t="s">
        <v>79</v>
      </c>
      <c r="C34" s="48" t="s">
        <v>80</v>
      </c>
      <c r="D34" s="49" t="s">
        <v>81</v>
      </c>
      <c r="E34" s="48">
        <v>4</v>
      </c>
      <c r="F34" s="49" t="s">
        <v>82</v>
      </c>
      <c r="G34" s="48">
        <v>1</v>
      </c>
      <c r="H34" s="49" t="s">
        <v>83</v>
      </c>
      <c r="I34" s="49" t="s">
        <v>94</v>
      </c>
      <c r="J34" s="48">
        <v>30</v>
      </c>
      <c r="K34" s="50">
        <v>490</v>
      </c>
      <c r="L34" s="50">
        <v>14700</v>
      </c>
      <c r="M34" s="51">
        <v>42063</v>
      </c>
      <c r="N34" s="51">
        <v>42063</v>
      </c>
      <c r="O34" s="52" t="s">
        <v>99</v>
      </c>
      <c r="P34" s="48" t="s">
        <v>92</v>
      </c>
      <c r="Q34" s="49" t="s">
        <v>85</v>
      </c>
      <c r="R34" s="49" t="s">
        <v>86</v>
      </c>
      <c r="S34" s="49" t="s">
        <v>87</v>
      </c>
      <c r="T34" s="49" t="s">
        <v>88</v>
      </c>
      <c r="U34" s="49" t="s">
        <v>89</v>
      </c>
      <c r="V34" s="45"/>
      <c r="W34" s="45"/>
      <c r="X34" s="45"/>
      <c r="Y34" s="45"/>
      <c r="Z34" s="45"/>
      <c r="AA34" s="45"/>
      <c r="AB34" s="45"/>
      <c r="AC34" s="45"/>
      <c r="AD34" s="45"/>
      <c r="AE34" s="45"/>
      <c r="AF34" s="45"/>
      <c r="AG34" s="45"/>
      <c r="AH34" s="45"/>
      <c r="AI34" s="45"/>
      <c r="AJ34" s="45"/>
      <c r="AK34" s="45"/>
      <c r="AL34" s="45"/>
      <c r="AM34" s="45"/>
      <c r="AN34" s="45"/>
      <c r="AO34" s="45"/>
      <c r="AP34" s="45"/>
      <c r="AQ34" s="45"/>
      <c r="AR34" s="45"/>
      <c r="AS34" s="45"/>
      <c r="AT34" s="45"/>
      <c r="AU34" s="45"/>
      <c r="AV34" s="45"/>
      <c r="AW34" s="45"/>
      <c r="AX34" s="45"/>
      <c r="AY34" s="45"/>
      <c r="AZ34" s="45"/>
    </row>
    <row r="35" spans="1:52" s="46" customFormat="1" ht="270" x14ac:dyDescent="0.25">
      <c r="A35" s="48">
        <v>2849</v>
      </c>
      <c r="B35" s="49" t="s">
        <v>79</v>
      </c>
      <c r="C35" s="48" t="s">
        <v>80</v>
      </c>
      <c r="D35" s="49" t="s">
        <v>81</v>
      </c>
      <c r="E35" s="48">
        <v>4</v>
      </c>
      <c r="F35" s="49" t="s">
        <v>82</v>
      </c>
      <c r="G35" s="48">
        <v>1</v>
      </c>
      <c r="H35" s="49" t="s">
        <v>83</v>
      </c>
      <c r="I35" s="49" t="s">
        <v>94</v>
      </c>
      <c r="J35" s="48">
        <v>4</v>
      </c>
      <c r="K35" s="50">
        <v>1884</v>
      </c>
      <c r="L35" s="50">
        <v>7536</v>
      </c>
      <c r="M35" s="51">
        <v>42037</v>
      </c>
      <c r="N35" s="51">
        <v>42050</v>
      </c>
      <c r="O35" s="52" t="s">
        <v>100</v>
      </c>
      <c r="P35" s="48" t="s">
        <v>92</v>
      </c>
      <c r="Q35" s="49" t="s">
        <v>85</v>
      </c>
      <c r="R35" s="49" t="s">
        <v>86</v>
      </c>
      <c r="S35" s="49" t="s">
        <v>87</v>
      </c>
      <c r="T35" s="49" t="s">
        <v>88</v>
      </c>
      <c r="U35" s="49" t="s">
        <v>89</v>
      </c>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c r="AV35" s="45"/>
      <c r="AW35" s="45"/>
      <c r="AX35" s="45"/>
      <c r="AY35" s="45"/>
      <c r="AZ35" s="45"/>
    </row>
    <row r="36" spans="1:52" s="46" customFormat="1" ht="270" x14ac:dyDescent="0.25">
      <c r="A36" s="48">
        <v>2849</v>
      </c>
      <c r="B36" s="49" t="s">
        <v>79</v>
      </c>
      <c r="C36" s="48" t="s">
        <v>80</v>
      </c>
      <c r="D36" s="49" t="s">
        <v>81</v>
      </c>
      <c r="E36" s="48">
        <v>4</v>
      </c>
      <c r="F36" s="49" t="s">
        <v>82</v>
      </c>
      <c r="G36" s="48">
        <v>1</v>
      </c>
      <c r="H36" s="49" t="s">
        <v>83</v>
      </c>
      <c r="I36" s="49" t="s">
        <v>94</v>
      </c>
      <c r="J36" s="48">
        <v>10</v>
      </c>
      <c r="K36" s="50">
        <v>8139</v>
      </c>
      <c r="L36" s="50">
        <v>81390</v>
      </c>
      <c r="M36" s="51">
        <v>42063</v>
      </c>
      <c r="N36" s="51">
        <v>42063</v>
      </c>
      <c r="O36" s="52" t="s">
        <v>101</v>
      </c>
      <c r="P36" s="48" t="s">
        <v>92</v>
      </c>
      <c r="Q36" s="49" t="s">
        <v>85</v>
      </c>
      <c r="R36" s="49" t="s">
        <v>86</v>
      </c>
      <c r="S36" s="49" t="s">
        <v>87</v>
      </c>
      <c r="T36" s="49" t="s">
        <v>88</v>
      </c>
      <c r="U36" s="49" t="s">
        <v>89</v>
      </c>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5"/>
      <c r="AU36" s="45"/>
      <c r="AV36" s="45"/>
      <c r="AW36" s="45"/>
      <c r="AX36" s="45"/>
      <c r="AY36" s="45"/>
      <c r="AZ36" s="45"/>
    </row>
    <row r="37" spans="1:52" s="46" customFormat="1" ht="270" x14ac:dyDescent="0.25">
      <c r="A37" s="48">
        <v>2849</v>
      </c>
      <c r="B37" s="49" t="s">
        <v>79</v>
      </c>
      <c r="C37" s="48" t="s">
        <v>80</v>
      </c>
      <c r="D37" s="49" t="s">
        <v>81</v>
      </c>
      <c r="E37" s="48">
        <v>4</v>
      </c>
      <c r="F37" s="49" t="s">
        <v>82</v>
      </c>
      <c r="G37" s="48">
        <v>1</v>
      </c>
      <c r="H37" s="49" t="s">
        <v>83</v>
      </c>
      <c r="I37" s="49" t="s">
        <v>94</v>
      </c>
      <c r="J37" s="48">
        <v>5</v>
      </c>
      <c r="K37" s="50">
        <v>4069</v>
      </c>
      <c r="L37" s="50">
        <v>20345</v>
      </c>
      <c r="M37" s="51">
        <v>42037</v>
      </c>
      <c r="N37" s="51">
        <v>42050</v>
      </c>
      <c r="O37" s="52" t="s">
        <v>102</v>
      </c>
      <c r="P37" s="48" t="s">
        <v>92</v>
      </c>
      <c r="Q37" s="49" t="s">
        <v>85</v>
      </c>
      <c r="R37" s="49" t="s">
        <v>86</v>
      </c>
      <c r="S37" s="49" t="s">
        <v>87</v>
      </c>
      <c r="T37" s="49" t="s">
        <v>88</v>
      </c>
      <c r="U37" s="49" t="s">
        <v>89</v>
      </c>
      <c r="V37" s="45"/>
      <c r="W37" s="45"/>
      <c r="X37" s="45"/>
      <c r="Y37" s="45"/>
      <c r="Z37" s="45"/>
      <c r="AA37" s="45"/>
      <c r="AB37" s="45"/>
      <c r="AC37" s="45"/>
      <c r="AD37" s="45"/>
      <c r="AE37" s="45"/>
      <c r="AF37" s="45"/>
      <c r="AG37" s="45"/>
      <c r="AH37" s="45"/>
      <c r="AI37" s="45"/>
      <c r="AJ37" s="45"/>
      <c r="AK37" s="45"/>
      <c r="AL37" s="45"/>
      <c r="AM37" s="45"/>
      <c r="AN37" s="45"/>
      <c r="AO37" s="45"/>
      <c r="AP37" s="45"/>
      <c r="AQ37" s="45"/>
      <c r="AR37" s="45"/>
      <c r="AS37" s="45"/>
      <c r="AT37" s="45"/>
      <c r="AU37" s="45"/>
      <c r="AV37" s="45"/>
      <c r="AW37" s="45"/>
      <c r="AX37" s="45"/>
      <c r="AY37" s="45"/>
      <c r="AZ37" s="45"/>
    </row>
    <row r="38" spans="1:52" s="46" customFormat="1" ht="270" x14ac:dyDescent="0.25">
      <c r="A38" s="48">
        <v>2849</v>
      </c>
      <c r="B38" s="49" t="s">
        <v>79</v>
      </c>
      <c r="C38" s="48" t="s">
        <v>80</v>
      </c>
      <c r="D38" s="49" t="s">
        <v>81</v>
      </c>
      <c r="E38" s="48">
        <v>4</v>
      </c>
      <c r="F38" s="49" t="s">
        <v>82</v>
      </c>
      <c r="G38" s="48">
        <v>1</v>
      </c>
      <c r="H38" s="49" t="s">
        <v>83</v>
      </c>
      <c r="I38" s="49" t="s">
        <v>94</v>
      </c>
      <c r="J38" s="48">
        <v>3</v>
      </c>
      <c r="K38" s="50">
        <v>1176</v>
      </c>
      <c r="L38" s="50">
        <v>3528</v>
      </c>
      <c r="M38" s="51">
        <v>42037</v>
      </c>
      <c r="N38" s="51">
        <v>42050</v>
      </c>
      <c r="O38" s="52" t="s">
        <v>103</v>
      </c>
      <c r="P38" s="48" t="s">
        <v>92</v>
      </c>
      <c r="Q38" s="49" t="s">
        <v>85</v>
      </c>
      <c r="R38" s="49" t="s">
        <v>86</v>
      </c>
      <c r="S38" s="49" t="s">
        <v>87</v>
      </c>
      <c r="T38" s="49" t="s">
        <v>88</v>
      </c>
      <c r="U38" s="49" t="s">
        <v>89</v>
      </c>
      <c r="V38" s="45"/>
      <c r="W38" s="45"/>
      <c r="X38" s="45"/>
      <c r="Y38" s="45"/>
      <c r="Z38" s="45"/>
      <c r="AA38" s="45"/>
      <c r="AB38" s="45"/>
      <c r="AC38" s="45"/>
      <c r="AD38" s="45"/>
      <c r="AE38" s="45"/>
      <c r="AF38" s="45"/>
      <c r="AG38" s="45"/>
      <c r="AH38" s="45"/>
      <c r="AI38" s="45"/>
      <c r="AJ38" s="45"/>
      <c r="AK38" s="45"/>
      <c r="AL38" s="45"/>
      <c r="AM38" s="45"/>
      <c r="AN38" s="45"/>
      <c r="AO38" s="45"/>
      <c r="AP38" s="45"/>
      <c r="AQ38" s="45"/>
      <c r="AR38" s="45"/>
      <c r="AS38" s="45"/>
      <c r="AT38" s="45"/>
      <c r="AU38" s="45"/>
      <c r="AV38" s="45"/>
      <c r="AW38" s="45"/>
      <c r="AX38" s="45"/>
      <c r="AY38" s="45"/>
      <c r="AZ38" s="45"/>
    </row>
    <row r="39" spans="1:52" s="46" customFormat="1" ht="270" x14ac:dyDescent="0.25">
      <c r="A39" s="48">
        <v>2849</v>
      </c>
      <c r="B39" s="49" t="s">
        <v>79</v>
      </c>
      <c r="C39" s="48" t="s">
        <v>80</v>
      </c>
      <c r="D39" s="49" t="s">
        <v>81</v>
      </c>
      <c r="E39" s="48">
        <v>4</v>
      </c>
      <c r="F39" s="49" t="s">
        <v>82</v>
      </c>
      <c r="G39" s="48">
        <v>1</v>
      </c>
      <c r="H39" s="49" t="s">
        <v>83</v>
      </c>
      <c r="I39" s="49" t="s">
        <v>94</v>
      </c>
      <c r="J39" s="48">
        <v>35</v>
      </c>
      <c r="K39" s="50">
        <v>919</v>
      </c>
      <c r="L39" s="50">
        <v>32165</v>
      </c>
      <c r="M39" s="51">
        <v>42063</v>
      </c>
      <c r="N39" s="51">
        <v>42063</v>
      </c>
      <c r="O39" s="52" t="s">
        <v>104</v>
      </c>
      <c r="P39" s="48" t="s">
        <v>92</v>
      </c>
      <c r="Q39" s="49" t="s">
        <v>85</v>
      </c>
      <c r="R39" s="49" t="s">
        <v>86</v>
      </c>
      <c r="S39" s="49" t="s">
        <v>87</v>
      </c>
      <c r="T39" s="49" t="s">
        <v>88</v>
      </c>
      <c r="U39" s="49" t="s">
        <v>89</v>
      </c>
      <c r="V39" s="45"/>
      <c r="W39" s="45"/>
      <c r="X39" s="45"/>
      <c r="Y39" s="45"/>
      <c r="Z39" s="45"/>
      <c r="AA39" s="45"/>
      <c r="AB39" s="45"/>
      <c r="AC39" s="45"/>
      <c r="AD39" s="45"/>
      <c r="AE39" s="45"/>
      <c r="AF39" s="45"/>
      <c r="AG39" s="45"/>
      <c r="AH39" s="45"/>
      <c r="AI39" s="45"/>
      <c r="AJ39" s="45"/>
      <c r="AK39" s="45"/>
      <c r="AL39" s="45"/>
      <c r="AM39" s="45"/>
      <c r="AN39" s="45"/>
      <c r="AO39" s="45"/>
      <c r="AP39" s="45"/>
      <c r="AQ39" s="45"/>
      <c r="AR39" s="45"/>
      <c r="AS39" s="45"/>
      <c r="AT39" s="45"/>
      <c r="AU39" s="45"/>
      <c r="AV39" s="45"/>
      <c r="AW39" s="45"/>
      <c r="AX39" s="45"/>
      <c r="AY39" s="45"/>
      <c r="AZ39" s="45"/>
    </row>
    <row r="40" spans="1:52" s="46" customFormat="1" ht="270" x14ac:dyDescent="0.25">
      <c r="A40" s="48">
        <v>2849</v>
      </c>
      <c r="B40" s="49" t="s">
        <v>79</v>
      </c>
      <c r="C40" s="48" t="s">
        <v>80</v>
      </c>
      <c r="D40" s="49" t="s">
        <v>81</v>
      </c>
      <c r="E40" s="48">
        <v>4</v>
      </c>
      <c r="F40" s="49" t="s">
        <v>82</v>
      </c>
      <c r="G40" s="48">
        <v>1</v>
      </c>
      <c r="H40" s="49" t="s">
        <v>83</v>
      </c>
      <c r="I40" s="49" t="s">
        <v>94</v>
      </c>
      <c r="J40" s="48">
        <v>1</v>
      </c>
      <c r="K40" s="50">
        <v>3271</v>
      </c>
      <c r="L40" s="50">
        <v>3271</v>
      </c>
      <c r="M40" s="51">
        <v>42037</v>
      </c>
      <c r="N40" s="51">
        <v>42050</v>
      </c>
      <c r="O40" s="52" t="s">
        <v>105</v>
      </c>
      <c r="P40" s="48" t="s">
        <v>92</v>
      </c>
      <c r="Q40" s="49" t="s">
        <v>85</v>
      </c>
      <c r="R40" s="49" t="s">
        <v>86</v>
      </c>
      <c r="S40" s="49" t="s">
        <v>87</v>
      </c>
      <c r="T40" s="49" t="s">
        <v>88</v>
      </c>
      <c r="U40" s="49" t="s">
        <v>89</v>
      </c>
      <c r="V40" s="45"/>
      <c r="W40" s="45"/>
      <c r="X40" s="45"/>
      <c r="Y40" s="45"/>
      <c r="Z40" s="45"/>
      <c r="AA40" s="45"/>
      <c r="AB40" s="45"/>
      <c r="AC40" s="45"/>
      <c r="AD40" s="45"/>
      <c r="AE40" s="45"/>
      <c r="AF40" s="45"/>
      <c r="AG40" s="45"/>
      <c r="AH40" s="45"/>
      <c r="AI40" s="45"/>
      <c r="AJ40" s="45"/>
      <c r="AK40" s="45"/>
      <c r="AL40" s="45"/>
      <c r="AM40" s="45"/>
      <c r="AN40" s="45"/>
      <c r="AO40" s="45"/>
      <c r="AP40" s="45"/>
      <c r="AQ40" s="45"/>
      <c r="AR40" s="45"/>
      <c r="AS40" s="45"/>
      <c r="AT40" s="45"/>
      <c r="AU40" s="45"/>
      <c r="AV40" s="45"/>
      <c r="AW40" s="45"/>
      <c r="AX40" s="45"/>
      <c r="AY40" s="45"/>
      <c r="AZ40" s="45"/>
    </row>
    <row r="41" spans="1:52" s="46" customFormat="1" ht="270" x14ac:dyDescent="0.25">
      <c r="A41" s="48">
        <v>2849</v>
      </c>
      <c r="B41" s="49" t="s">
        <v>79</v>
      </c>
      <c r="C41" s="48" t="s">
        <v>80</v>
      </c>
      <c r="D41" s="49" t="s">
        <v>81</v>
      </c>
      <c r="E41" s="48">
        <v>4</v>
      </c>
      <c r="F41" s="49" t="s">
        <v>82</v>
      </c>
      <c r="G41" s="48">
        <v>1</v>
      </c>
      <c r="H41" s="49" t="s">
        <v>83</v>
      </c>
      <c r="I41" s="49" t="s">
        <v>94</v>
      </c>
      <c r="J41" s="48">
        <v>6</v>
      </c>
      <c r="K41" s="50">
        <v>4469</v>
      </c>
      <c r="L41" s="50">
        <v>26814</v>
      </c>
      <c r="M41" s="51">
        <v>42063</v>
      </c>
      <c r="N41" s="51">
        <v>42063</v>
      </c>
      <c r="O41" s="52" t="s">
        <v>106</v>
      </c>
      <c r="P41" s="48" t="s">
        <v>92</v>
      </c>
      <c r="Q41" s="49" t="s">
        <v>85</v>
      </c>
      <c r="R41" s="49" t="s">
        <v>86</v>
      </c>
      <c r="S41" s="49" t="s">
        <v>87</v>
      </c>
      <c r="T41" s="49" t="s">
        <v>88</v>
      </c>
      <c r="U41" s="49" t="s">
        <v>89</v>
      </c>
      <c r="V41" s="45"/>
      <c r="W41" s="45"/>
      <c r="X41" s="45"/>
      <c r="Y41" s="45"/>
      <c r="Z41" s="45"/>
      <c r="AA41" s="45"/>
      <c r="AB41" s="45"/>
      <c r="AC41" s="45"/>
      <c r="AD41" s="45"/>
      <c r="AE41" s="45"/>
      <c r="AF41" s="45"/>
      <c r="AG41" s="45"/>
      <c r="AH41" s="45"/>
      <c r="AI41" s="45"/>
      <c r="AJ41" s="45"/>
      <c r="AK41" s="45"/>
      <c r="AL41" s="45"/>
      <c r="AM41" s="45"/>
      <c r="AN41" s="45"/>
      <c r="AO41" s="45"/>
      <c r="AP41" s="45"/>
      <c r="AQ41" s="45"/>
      <c r="AR41" s="45"/>
      <c r="AS41" s="45"/>
      <c r="AT41" s="45"/>
      <c r="AU41" s="45"/>
      <c r="AV41" s="45"/>
      <c r="AW41" s="45"/>
      <c r="AX41" s="45"/>
      <c r="AY41" s="45"/>
      <c r="AZ41" s="45"/>
    </row>
    <row r="42" spans="1:52" s="46" customFormat="1" ht="270" x14ac:dyDescent="0.25">
      <c r="A42" s="48">
        <v>2849</v>
      </c>
      <c r="B42" s="49" t="s">
        <v>79</v>
      </c>
      <c r="C42" s="48" t="s">
        <v>80</v>
      </c>
      <c r="D42" s="49" t="s">
        <v>81</v>
      </c>
      <c r="E42" s="48">
        <v>4</v>
      </c>
      <c r="F42" s="49" t="s">
        <v>82</v>
      </c>
      <c r="G42" s="48">
        <v>1</v>
      </c>
      <c r="H42" s="49" t="s">
        <v>83</v>
      </c>
      <c r="I42" s="49" t="s">
        <v>90</v>
      </c>
      <c r="J42" s="48">
        <v>1</v>
      </c>
      <c r="K42" s="50">
        <v>37390</v>
      </c>
      <c r="L42" s="50">
        <v>37390</v>
      </c>
      <c r="M42" s="51">
        <v>42063</v>
      </c>
      <c r="N42" s="51">
        <v>42063</v>
      </c>
      <c r="O42" s="52" t="s">
        <v>107</v>
      </c>
      <c r="P42" s="48" t="s">
        <v>51</v>
      </c>
      <c r="Q42" s="49" t="s">
        <v>85</v>
      </c>
      <c r="R42" s="49" t="s">
        <v>86</v>
      </c>
      <c r="S42" s="49" t="s">
        <v>87</v>
      </c>
      <c r="T42" s="49" t="s">
        <v>88</v>
      </c>
      <c r="U42" s="49" t="s">
        <v>108</v>
      </c>
      <c r="V42" s="45"/>
      <c r="W42" s="45"/>
      <c r="X42" s="45"/>
      <c r="Y42" s="45"/>
      <c r="Z42" s="45"/>
      <c r="AA42" s="45"/>
      <c r="AB42" s="45"/>
      <c r="AC42" s="45"/>
      <c r="AD42" s="45"/>
      <c r="AE42" s="45"/>
      <c r="AF42" s="45"/>
      <c r="AG42" s="45"/>
      <c r="AH42" s="45"/>
      <c r="AI42" s="45"/>
      <c r="AJ42" s="45"/>
      <c r="AK42" s="45"/>
      <c r="AL42" s="45"/>
      <c r="AM42" s="45"/>
      <c r="AN42" s="45"/>
      <c r="AO42" s="45"/>
      <c r="AP42" s="45"/>
      <c r="AQ42" s="45"/>
      <c r="AR42" s="45"/>
      <c r="AS42" s="45"/>
      <c r="AT42" s="45"/>
      <c r="AU42" s="45"/>
      <c r="AV42" s="45"/>
      <c r="AW42" s="45"/>
      <c r="AX42" s="45"/>
      <c r="AY42" s="45"/>
      <c r="AZ42" s="45"/>
    </row>
    <row r="43" spans="1:52" s="46" customFormat="1" ht="270" x14ac:dyDescent="0.25">
      <c r="A43" s="48">
        <v>2849</v>
      </c>
      <c r="B43" s="49" t="s">
        <v>79</v>
      </c>
      <c r="C43" s="48" t="s">
        <v>80</v>
      </c>
      <c r="D43" s="49" t="s">
        <v>81</v>
      </c>
      <c r="E43" s="48">
        <v>4</v>
      </c>
      <c r="F43" s="49" t="s">
        <v>82</v>
      </c>
      <c r="G43" s="48">
        <v>1</v>
      </c>
      <c r="H43" s="49" t="s">
        <v>83</v>
      </c>
      <c r="I43" s="49" t="s">
        <v>90</v>
      </c>
      <c r="J43" s="48">
        <v>1</v>
      </c>
      <c r="K43" s="50">
        <v>2308</v>
      </c>
      <c r="L43" s="50">
        <v>2308</v>
      </c>
      <c r="M43" s="51">
        <v>42037</v>
      </c>
      <c r="N43" s="51">
        <v>42050</v>
      </c>
      <c r="O43" s="52" t="s">
        <v>109</v>
      </c>
      <c r="P43" s="48" t="s">
        <v>92</v>
      </c>
      <c r="Q43" s="49" t="s">
        <v>85</v>
      </c>
      <c r="R43" s="49" t="s">
        <v>86</v>
      </c>
      <c r="S43" s="49" t="s">
        <v>87</v>
      </c>
      <c r="T43" s="49" t="s">
        <v>88</v>
      </c>
      <c r="U43" s="49" t="s">
        <v>110</v>
      </c>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45"/>
      <c r="AY43" s="45"/>
      <c r="AZ43" s="45"/>
    </row>
    <row r="44" spans="1:52" s="46" customFormat="1" ht="270" x14ac:dyDescent="0.25">
      <c r="A44" s="48">
        <v>2849</v>
      </c>
      <c r="B44" s="49" t="s">
        <v>79</v>
      </c>
      <c r="C44" s="48" t="s">
        <v>80</v>
      </c>
      <c r="D44" s="49" t="s">
        <v>81</v>
      </c>
      <c r="E44" s="48">
        <v>4</v>
      </c>
      <c r="F44" s="49" t="s">
        <v>82</v>
      </c>
      <c r="G44" s="48">
        <v>1</v>
      </c>
      <c r="H44" s="49" t="s">
        <v>83</v>
      </c>
      <c r="I44" s="49" t="s">
        <v>94</v>
      </c>
      <c r="J44" s="48">
        <v>5</v>
      </c>
      <c r="K44" s="50">
        <v>10500</v>
      </c>
      <c r="L44" s="50">
        <v>52500</v>
      </c>
      <c r="M44" s="51">
        <v>42063</v>
      </c>
      <c r="N44" s="51">
        <v>42063</v>
      </c>
      <c r="O44" s="52" t="s">
        <v>111</v>
      </c>
      <c r="P44" s="48" t="s">
        <v>112</v>
      </c>
      <c r="Q44" s="49" t="s">
        <v>85</v>
      </c>
      <c r="R44" s="49" t="s">
        <v>86</v>
      </c>
      <c r="S44" s="49" t="s">
        <v>87</v>
      </c>
      <c r="T44" s="49" t="s">
        <v>88</v>
      </c>
      <c r="U44" s="49" t="s">
        <v>113</v>
      </c>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row>
    <row r="45" spans="1:52" s="46" customFormat="1" ht="270" x14ac:dyDescent="0.25">
      <c r="A45" s="48">
        <v>2849</v>
      </c>
      <c r="B45" s="49" t="s">
        <v>79</v>
      </c>
      <c r="C45" s="48" t="s">
        <v>80</v>
      </c>
      <c r="D45" s="49" t="s">
        <v>81</v>
      </c>
      <c r="E45" s="48">
        <v>4</v>
      </c>
      <c r="F45" s="49" t="s">
        <v>82</v>
      </c>
      <c r="G45" s="48">
        <v>1</v>
      </c>
      <c r="H45" s="49" t="s">
        <v>83</v>
      </c>
      <c r="I45" s="49" t="s">
        <v>131</v>
      </c>
      <c r="J45" s="48">
        <v>1</v>
      </c>
      <c r="K45" s="50">
        <v>1890</v>
      </c>
      <c r="L45" s="50">
        <v>1890</v>
      </c>
      <c r="M45" s="51">
        <v>42037</v>
      </c>
      <c r="N45" s="51">
        <v>42050</v>
      </c>
      <c r="O45" s="52" t="s">
        <v>132</v>
      </c>
      <c r="P45" s="48" t="s">
        <v>92</v>
      </c>
      <c r="Q45" s="49" t="s">
        <v>85</v>
      </c>
      <c r="R45" s="49" t="s">
        <v>86</v>
      </c>
      <c r="S45" s="49" t="s">
        <v>87</v>
      </c>
      <c r="T45" s="49" t="s">
        <v>88</v>
      </c>
      <c r="U45" s="49" t="s">
        <v>89</v>
      </c>
      <c r="V45" s="45"/>
      <c r="W45" s="45"/>
      <c r="X45" s="45"/>
      <c r="Y45" s="45"/>
      <c r="Z45" s="45"/>
      <c r="AA45" s="45"/>
      <c r="AB45" s="45"/>
      <c r="AC45" s="45"/>
      <c r="AD45" s="45"/>
      <c r="AE45" s="45"/>
      <c r="AF45" s="45"/>
      <c r="AG45" s="45"/>
      <c r="AH45" s="45"/>
      <c r="AI45" s="45"/>
      <c r="AJ45" s="45"/>
      <c r="AK45" s="45"/>
      <c r="AL45" s="45"/>
      <c r="AM45" s="45"/>
      <c r="AN45" s="45"/>
      <c r="AO45" s="45"/>
      <c r="AP45" s="45"/>
      <c r="AQ45" s="45"/>
      <c r="AR45" s="45"/>
      <c r="AS45" s="45"/>
      <c r="AT45" s="45"/>
      <c r="AU45" s="45"/>
      <c r="AV45" s="45"/>
      <c r="AW45" s="45"/>
      <c r="AX45" s="45"/>
      <c r="AY45" s="45"/>
      <c r="AZ45" s="45"/>
    </row>
    <row r="46" spans="1:52" s="46" customFormat="1" ht="270" x14ac:dyDescent="0.25">
      <c r="A46" s="48">
        <v>2849</v>
      </c>
      <c r="B46" s="49" t="s">
        <v>79</v>
      </c>
      <c r="C46" s="48" t="s">
        <v>80</v>
      </c>
      <c r="D46" s="49" t="s">
        <v>81</v>
      </c>
      <c r="E46" s="48">
        <v>4</v>
      </c>
      <c r="F46" s="49" t="s">
        <v>82</v>
      </c>
      <c r="G46" s="48">
        <v>1</v>
      </c>
      <c r="H46" s="49" t="s">
        <v>83</v>
      </c>
      <c r="I46" s="49" t="s">
        <v>133</v>
      </c>
      <c r="J46" s="48">
        <v>42</v>
      </c>
      <c r="K46" s="50">
        <v>1400</v>
      </c>
      <c r="L46" s="50">
        <v>58800</v>
      </c>
      <c r="M46" s="51">
        <v>42037</v>
      </c>
      <c r="N46" s="51">
        <v>42050</v>
      </c>
      <c r="O46" s="52" t="s">
        <v>137</v>
      </c>
      <c r="P46" s="48" t="s">
        <v>92</v>
      </c>
      <c r="Q46" s="49" t="s">
        <v>85</v>
      </c>
      <c r="R46" s="49" t="s">
        <v>86</v>
      </c>
      <c r="S46" s="49" t="s">
        <v>87</v>
      </c>
      <c r="T46" s="49" t="s">
        <v>88</v>
      </c>
      <c r="U46" s="49" t="s">
        <v>89</v>
      </c>
      <c r="V46" s="45"/>
      <c r="W46" s="45"/>
      <c r="X46" s="45"/>
      <c r="Y46" s="45"/>
      <c r="Z46" s="45"/>
      <c r="AA46" s="45"/>
      <c r="AB46" s="45"/>
      <c r="AC46" s="45"/>
      <c r="AD46" s="45"/>
      <c r="AE46" s="45"/>
      <c r="AF46" s="45"/>
      <c r="AG46" s="45"/>
      <c r="AH46" s="45"/>
      <c r="AI46" s="45"/>
      <c r="AJ46" s="45"/>
      <c r="AK46" s="45"/>
      <c r="AL46" s="45"/>
      <c r="AM46" s="45"/>
      <c r="AN46" s="45"/>
      <c r="AO46" s="45"/>
      <c r="AP46" s="45"/>
      <c r="AQ46" s="45"/>
      <c r="AR46" s="45"/>
      <c r="AS46" s="45"/>
      <c r="AT46" s="45"/>
      <c r="AU46" s="45"/>
      <c r="AV46" s="45"/>
      <c r="AW46" s="45"/>
      <c r="AX46" s="45"/>
      <c r="AY46" s="45"/>
      <c r="AZ46" s="45"/>
    </row>
    <row r="47" spans="1:52" s="46" customFormat="1" ht="270" x14ac:dyDescent="0.25">
      <c r="A47" s="48">
        <v>2849</v>
      </c>
      <c r="B47" s="49" t="s">
        <v>79</v>
      </c>
      <c r="C47" s="48" t="s">
        <v>80</v>
      </c>
      <c r="D47" s="49" t="s">
        <v>81</v>
      </c>
      <c r="E47" s="48">
        <v>4</v>
      </c>
      <c r="F47" s="49" t="s">
        <v>82</v>
      </c>
      <c r="G47" s="48">
        <v>1</v>
      </c>
      <c r="H47" s="49" t="s">
        <v>83</v>
      </c>
      <c r="I47" s="49" t="s">
        <v>66</v>
      </c>
      <c r="J47" s="48">
        <v>1</v>
      </c>
      <c r="K47" s="50">
        <v>13950</v>
      </c>
      <c r="L47" s="50">
        <v>13950</v>
      </c>
      <c r="M47" s="51">
        <v>42037</v>
      </c>
      <c r="N47" s="51">
        <v>42050</v>
      </c>
      <c r="O47" s="52" t="s">
        <v>114</v>
      </c>
      <c r="P47" s="48" t="s">
        <v>51</v>
      </c>
      <c r="Q47" s="49" t="s">
        <v>85</v>
      </c>
      <c r="R47" s="49" t="s">
        <v>86</v>
      </c>
      <c r="S47" s="49" t="s">
        <v>87</v>
      </c>
      <c r="T47" s="49" t="s">
        <v>88</v>
      </c>
      <c r="U47" s="49" t="s">
        <v>89</v>
      </c>
      <c r="V47" s="45"/>
      <c r="W47" s="45"/>
      <c r="X47" s="45"/>
      <c r="Y47" s="45"/>
      <c r="Z47" s="45"/>
      <c r="AA47" s="45"/>
      <c r="AB47" s="45"/>
      <c r="AC47" s="45"/>
      <c r="AD47" s="45"/>
      <c r="AE47" s="45"/>
      <c r="AF47" s="45"/>
      <c r="AG47" s="45"/>
      <c r="AH47" s="45"/>
      <c r="AI47" s="45"/>
      <c r="AJ47" s="45"/>
      <c r="AK47" s="45"/>
      <c r="AL47" s="45"/>
      <c r="AM47" s="45"/>
      <c r="AN47" s="45"/>
      <c r="AO47" s="45"/>
      <c r="AP47" s="45"/>
      <c r="AQ47" s="45"/>
      <c r="AR47" s="45"/>
      <c r="AS47" s="45"/>
      <c r="AT47" s="45"/>
      <c r="AU47" s="45"/>
      <c r="AV47" s="45"/>
      <c r="AW47" s="45"/>
      <c r="AX47" s="45"/>
      <c r="AY47" s="45"/>
      <c r="AZ47" s="45"/>
    </row>
    <row r="49" spans="12:12" x14ac:dyDescent="0.25">
      <c r="L49" s="47">
        <f>SUM(L22:L48)</f>
        <v>1117773</v>
      </c>
    </row>
  </sheetData>
  <mergeCells count="31">
    <mergeCell ref="B8:D8"/>
    <mergeCell ref="A1:U1"/>
    <mergeCell ref="A2:U2"/>
    <mergeCell ref="A3:U3"/>
    <mergeCell ref="A5:U5"/>
    <mergeCell ref="J7:L7"/>
    <mergeCell ref="L20:L21"/>
    <mergeCell ref="C10:F10"/>
    <mergeCell ref="C13:U14"/>
    <mergeCell ref="C16:D16"/>
    <mergeCell ref="A19:B19"/>
    <mergeCell ref="A20:A21"/>
    <mergeCell ref="B20:B21"/>
    <mergeCell ref="C20:C21"/>
    <mergeCell ref="D20:D21"/>
    <mergeCell ref="E20:E21"/>
    <mergeCell ref="F20:F21"/>
    <mergeCell ref="G20:G21"/>
    <mergeCell ref="H20:H21"/>
    <mergeCell ref="I20:I21"/>
    <mergeCell ref="J20:J21"/>
    <mergeCell ref="K20:K21"/>
    <mergeCell ref="S20:S21"/>
    <mergeCell ref="T20:T21"/>
    <mergeCell ref="U20:U21"/>
    <mergeCell ref="M20:M21"/>
    <mergeCell ref="N20:N21"/>
    <mergeCell ref="O20:O21"/>
    <mergeCell ref="P20:P21"/>
    <mergeCell ref="Q20:Q21"/>
    <mergeCell ref="R20:R21"/>
  </mergeCells>
  <pageMargins left="0.7" right="0.7" top="0.75" bottom="0.75" header="0.3" footer="0.3"/>
  <pageSetup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6"/>
  <sheetViews>
    <sheetView tabSelected="1" topLeftCell="A48" workbookViewId="0">
      <selection activeCell="H63" sqref="H63"/>
    </sheetView>
  </sheetViews>
  <sheetFormatPr baseColWidth="10" defaultRowHeight="15" x14ac:dyDescent="0.25"/>
  <cols>
    <col min="1" max="1" width="52.28515625" style="62" customWidth="1"/>
    <col min="2" max="2" width="15.85546875" style="65" customWidth="1"/>
    <col min="3" max="3" width="14.42578125" style="64" customWidth="1"/>
  </cols>
  <sheetData>
    <row r="1" spans="1:3" x14ac:dyDescent="0.25">
      <c r="A1" s="66" t="s">
        <v>733</v>
      </c>
    </row>
    <row r="2" spans="1:3" x14ac:dyDescent="0.25">
      <c r="A2" s="67" t="s">
        <v>734</v>
      </c>
      <c r="B2" s="68" t="s">
        <v>735</v>
      </c>
      <c r="C2" s="69" t="s">
        <v>736</v>
      </c>
    </row>
    <row r="3" spans="1:3" s="63" customFormat="1" x14ac:dyDescent="0.25">
      <c r="A3" s="70" t="s">
        <v>737</v>
      </c>
      <c r="B3" s="71">
        <v>14</v>
      </c>
      <c r="C3" s="72">
        <f>64393+64394+64392+64393+64394+64394</f>
        <v>386360</v>
      </c>
    </row>
    <row r="4" spans="1:3" x14ac:dyDescent="0.25">
      <c r="A4" s="70" t="s">
        <v>738</v>
      </c>
      <c r="B4" s="71">
        <v>16</v>
      </c>
      <c r="C4" s="72">
        <f>37290+49445+74463+105243+49446+49445+49444+49445</f>
        <v>464221</v>
      </c>
    </row>
    <row r="5" spans="1:3" x14ac:dyDescent="0.25">
      <c r="A5" s="70" t="s">
        <v>739</v>
      </c>
      <c r="B5" s="71">
        <v>3</v>
      </c>
      <c r="C5" s="72">
        <v>49446</v>
      </c>
    </row>
    <row r="6" spans="1:3" x14ac:dyDescent="0.25">
      <c r="A6" s="70" t="s">
        <v>740</v>
      </c>
      <c r="B6" s="71">
        <v>4</v>
      </c>
      <c r="C6" s="72">
        <f>53000+34000</f>
        <v>87000</v>
      </c>
    </row>
    <row r="7" spans="1:3" x14ac:dyDescent="0.25">
      <c r="A7" s="70" t="s">
        <v>741</v>
      </c>
      <c r="B7" s="71">
        <v>4</v>
      </c>
      <c r="C7" s="72">
        <f>25040+70000+53000</f>
        <v>148040</v>
      </c>
    </row>
    <row r="8" spans="1:3" x14ac:dyDescent="0.25">
      <c r="A8" s="70" t="s">
        <v>748</v>
      </c>
      <c r="B8" s="71">
        <v>6</v>
      </c>
      <c r="C8" s="72">
        <f>50000+25000+42324+25000</f>
        <v>142324</v>
      </c>
    </row>
    <row r="9" spans="1:3" x14ac:dyDescent="0.25">
      <c r="B9" s="93" t="s">
        <v>742</v>
      </c>
      <c r="C9" s="94">
        <f>SUM(C3:C8)</f>
        <v>1277391</v>
      </c>
    </row>
    <row r="12" spans="1:3" x14ac:dyDescent="0.25">
      <c r="A12" s="66" t="s">
        <v>743</v>
      </c>
    </row>
    <row r="13" spans="1:3" x14ac:dyDescent="0.25">
      <c r="A13" s="67" t="s">
        <v>734</v>
      </c>
      <c r="B13" s="68" t="s">
        <v>735</v>
      </c>
      <c r="C13" s="69" t="s">
        <v>736</v>
      </c>
    </row>
    <row r="14" spans="1:3" x14ac:dyDescent="0.25">
      <c r="A14" s="70" t="s">
        <v>744</v>
      </c>
      <c r="B14" s="71">
        <v>4</v>
      </c>
      <c r="C14" s="72">
        <f>33910+71800+34000</f>
        <v>139710</v>
      </c>
    </row>
    <row r="15" spans="1:3" x14ac:dyDescent="0.25">
      <c r="A15" s="70" t="s">
        <v>745</v>
      </c>
      <c r="B15" s="71">
        <v>6</v>
      </c>
      <c r="C15" s="72">
        <f>21512+19500+21513</f>
        <v>62525</v>
      </c>
    </row>
    <row r="16" spans="1:3" x14ac:dyDescent="0.25">
      <c r="A16" s="70" t="s">
        <v>746</v>
      </c>
      <c r="B16" s="71">
        <v>2</v>
      </c>
      <c r="C16" s="72">
        <f>56000+15000</f>
        <v>71000</v>
      </c>
    </row>
    <row r="17" spans="1:3" ht="30" x14ac:dyDescent="0.25">
      <c r="A17" s="70" t="s">
        <v>749</v>
      </c>
      <c r="B17" s="71">
        <v>3</v>
      </c>
      <c r="C17" s="72">
        <f>13902+13900+183282</f>
        <v>211084</v>
      </c>
    </row>
    <row r="18" spans="1:3" x14ac:dyDescent="0.25">
      <c r="A18" s="70" t="s">
        <v>747</v>
      </c>
      <c r="B18" s="71">
        <v>1</v>
      </c>
      <c r="C18" s="72">
        <v>3913</v>
      </c>
    </row>
    <row r="19" spans="1:3" x14ac:dyDescent="0.25">
      <c r="B19" s="93" t="s">
        <v>742</v>
      </c>
      <c r="C19" s="94">
        <f>SUM(C14:C18)</f>
        <v>488232</v>
      </c>
    </row>
    <row r="22" spans="1:3" x14ac:dyDescent="0.25">
      <c r="A22" s="66" t="s">
        <v>763</v>
      </c>
    </row>
    <row r="23" spans="1:3" x14ac:dyDescent="0.25">
      <c r="A23" s="67" t="s">
        <v>734</v>
      </c>
      <c r="B23" s="68" t="s">
        <v>735</v>
      </c>
      <c r="C23" s="69" t="s">
        <v>736</v>
      </c>
    </row>
    <row r="24" spans="1:3" ht="20.25" customHeight="1" x14ac:dyDescent="0.25">
      <c r="A24" s="70" t="s">
        <v>750</v>
      </c>
      <c r="B24" s="71">
        <v>6</v>
      </c>
      <c r="C24" s="72">
        <f>50990+12000+45465+44232+28397+41463+33465</f>
        <v>256012</v>
      </c>
    </row>
    <row r="25" spans="1:3" ht="18.75" customHeight="1" x14ac:dyDescent="0.25">
      <c r="A25" s="70" t="s">
        <v>768</v>
      </c>
      <c r="B25" s="71">
        <v>2</v>
      </c>
      <c r="C25" s="72">
        <f>18000+53000</f>
        <v>71000</v>
      </c>
    </row>
    <row r="26" spans="1:3" ht="24.75" customHeight="1" x14ac:dyDescent="0.25">
      <c r="A26" s="70" t="s">
        <v>764</v>
      </c>
      <c r="B26" s="71">
        <v>5</v>
      </c>
      <c r="C26" s="72">
        <f>69180+50000+44342+44342+44342+44343</f>
        <v>296549</v>
      </c>
    </row>
    <row r="27" spans="1:3" x14ac:dyDescent="0.25">
      <c r="A27" s="70" t="s">
        <v>765</v>
      </c>
      <c r="B27" s="71">
        <v>8</v>
      </c>
      <c r="C27" s="72">
        <f>25000+16048+16050+16051+20048+16049+16050</f>
        <v>125296</v>
      </c>
    </row>
    <row r="28" spans="1:3" ht="30" x14ac:dyDescent="0.25">
      <c r="A28" s="70" t="s">
        <v>766</v>
      </c>
      <c r="B28" s="71">
        <v>3</v>
      </c>
      <c r="C28" s="72">
        <f>98100+14445+29009</f>
        <v>141554</v>
      </c>
    </row>
    <row r="29" spans="1:3" ht="30" x14ac:dyDescent="0.25">
      <c r="A29" s="70" t="s">
        <v>767</v>
      </c>
      <c r="B29" s="71">
        <v>4</v>
      </c>
      <c r="C29" s="72">
        <f>15000+40859+34653</f>
        <v>90512</v>
      </c>
    </row>
    <row r="30" spans="1:3" x14ac:dyDescent="0.25">
      <c r="A30" s="70" t="s">
        <v>751</v>
      </c>
      <c r="B30" s="71">
        <v>1</v>
      </c>
      <c r="C30" s="72">
        <v>25057</v>
      </c>
    </row>
    <row r="31" spans="1:3" x14ac:dyDescent="0.25">
      <c r="A31" s="70" t="s">
        <v>752</v>
      </c>
      <c r="B31" s="71">
        <v>19</v>
      </c>
      <c r="C31" s="72">
        <v>1396574</v>
      </c>
    </row>
    <row r="32" spans="1:3" x14ac:dyDescent="0.25">
      <c r="A32" s="70" t="s">
        <v>753</v>
      </c>
      <c r="B32" s="71">
        <v>4</v>
      </c>
      <c r="C32" s="72">
        <v>273856</v>
      </c>
    </row>
    <row r="33" spans="1:5" x14ac:dyDescent="0.25">
      <c r="B33" s="93" t="s">
        <v>742</v>
      </c>
      <c r="C33" s="94">
        <f>SUM(C24:C32)</f>
        <v>2676410</v>
      </c>
      <c r="E33" s="61"/>
    </row>
    <row r="36" spans="1:5" x14ac:dyDescent="0.25">
      <c r="A36" s="66" t="s">
        <v>754</v>
      </c>
    </row>
    <row r="37" spans="1:5" x14ac:dyDescent="0.25">
      <c r="A37" s="67" t="s">
        <v>734</v>
      </c>
      <c r="B37" s="68" t="s">
        <v>735</v>
      </c>
      <c r="C37" s="69" t="s">
        <v>736</v>
      </c>
    </row>
    <row r="38" spans="1:5" x14ac:dyDescent="0.25">
      <c r="A38" s="70" t="s">
        <v>769</v>
      </c>
      <c r="B38" s="71">
        <v>1</v>
      </c>
      <c r="C38" s="72">
        <v>42416</v>
      </c>
    </row>
    <row r="39" spans="1:5" x14ac:dyDescent="0.25">
      <c r="A39" s="70" t="s">
        <v>755</v>
      </c>
      <c r="B39" s="71">
        <v>1</v>
      </c>
      <c r="C39" s="72">
        <v>10156</v>
      </c>
    </row>
    <row r="40" spans="1:5" x14ac:dyDescent="0.25">
      <c r="A40" s="70" t="s">
        <v>756</v>
      </c>
      <c r="B40" s="71">
        <v>1</v>
      </c>
      <c r="C40" s="72">
        <v>5000</v>
      </c>
    </row>
    <row r="41" spans="1:5" x14ac:dyDescent="0.25">
      <c r="B41" s="93" t="s">
        <v>742</v>
      </c>
      <c r="C41" s="94">
        <f>SUM(C38:C40)</f>
        <v>57572</v>
      </c>
    </row>
    <row r="44" spans="1:5" x14ac:dyDescent="0.25">
      <c r="A44" s="66" t="s">
        <v>757</v>
      </c>
    </row>
    <row r="45" spans="1:5" x14ac:dyDescent="0.25">
      <c r="A45" s="67" t="s">
        <v>734</v>
      </c>
      <c r="B45" s="68" t="s">
        <v>735</v>
      </c>
      <c r="C45" s="69" t="s">
        <v>736</v>
      </c>
    </row>
    <row r="46" spans="1:5" x14ac:dyDescent="0.25">
      <c r="A46" s="70" t="s">
        <v>770</v>
      </c>
      <c r="B46" s="71">
        <v>9</v>
      </c>
      <c r="C46" s="72">
        <v>81319</v>
      </c>
    </row>
    <row r="47" spans="1:5" x14ac:dyDescent="0.25">
      <c r="B47" s="93" t="s">
        <v>742</v>
      </c>
      <c r="C47" s="94">
        <f>SUM(C46:C46)</f>
        <v>81319</v>
      </c>
    </row>
    <row r="50" spans="1:3" x14ac:dyDescent="0.25">
      <c r="A50" s="66" t="s">
        <v>758</v>
      </c>
    </row>
    <row r="51" spans="1:3" x14ac:dyDescent="0.25">
      <c r="A51" s="67" t="s">
        <v>734</v>
      </c>
      <c r="B51" s="68" t="s">
        <v>735</v>
      </c>
      <c r="C51" s="69" t="s">
        <v>736</v>
      </c>
    </row>
    <row r="52" spans="1:3" s="75" customFormat="1" x14ac:dyDescent="0.25">
      <c r="A52" s="41" t="s">
        <v>759</v>
      </c>
      <c r="B52" s="73">
        <v>5</v>
      </c>
      <c r="C52" s="74">
        <f>53507+11820</f>
        <v>65327</v>
      </c>
    </row>
    <row r="53" spans="1:3" x14ac:dyDescent="0.25">
      <c r="A53" s="70" t="s">
        <v>760</v>
      </c>
      <c r="B53" s="71">
        <v>2</v>
      </c>
      <c r="C53" s="72">
        <f>8253+3000</f>
        <v>11253</v>
      </c>
    </row>
    <row r="54" spans="1:3" x14ac:dyDescent="0.25">
      <c r="B54" s="93" t="s">
        <v>742</v>
      </c>
      <c r="C54" s="94">
        <f>SUM(C52:C53)</f>
        <v>76580</v>
      </c>
    </row>
    <row r="57" spans="1:3" x14ac:dyDescent="0.25">
      <c r="A57" s="66" t="s">
        <v>761</v>
      </c>
    </row>
    <row r="58" spans="1:3" x14ac:dyDescent="0.25">
      <c r="A58" s="67" t="s">
        <v>734</v>
      </c>
      <c r="B58" s="68" t="s">
        <v>735</v>
      </c>
      <c r="C58" s="69" t="s">
        <v>736</v>
      </c>
    </row>
    <row r="59" spans="1:3" x14ac:dyDescent="0.25">
      <c r="A59" s="70" t="s">
        <v>762</v>
      </c>
      <c r="B59" s="71">
        <v>2</v>
      </c>
      <c r="C59" s="72">
        <v>6000</v>
      </c>
    </row>
    <row r="60" spans="1:3" x14ac:dyDescent="0.25">
      <c r="B60" s="93" t="s">
        <v>742</v>
      </c>
      <c r="C60" s="94">
        <f>SUM(C59:C59)</f>
        <v>6000</v>
      </c>
    </row>
    <row r="64" spans="1:3" x14ac:dyDescent="0.25">
      <c r="A64" s="66" t="s">
        <v>771</v>
      </c>
      <c r="B64" s="69" t="s">
        <v>736</v>
      </c>
    </row>
    <row r="65" spans="1:2" x14ac:dyDescent="0.25">
      <c r="A65" s="70"/>
      <c r="B65" s="72">
        <v>1117773</v>
      </c>
    </row>
    <row r="66" spans="1:2" x14ac:dyDescent="0.25">
      <c r="A66" s="95" t="s">
        <v>742</v>
      </c>
      <c r="B66" s="94">
        <f>SUM(B65:B65)</f>
        <v>1117773</v>
      </c>
    </row>
    <row r="69" spans="1:2" x14ac:dyDescent="0.25">
      <c r="A69" s="66" t="s">
        <v>188</v>
      </c>
      <c r="B69" s="69" t="s">
        <v>736</v>
      </c>
    </row>
    <row r="70" spans="1:2" x14ac:dyDescent="0.25">
      <c r="A70" s="70"/>
      <c r="B70" s="72">
        <v>158811</v>
      </c>
    </row>
    <row r="71" spans="1:2" x14ac:dyDescent="0.25">
      <c r="A71" s="95" t="s">
        <v>742</v>
      </c>
      <c r="B71" s="94">
        <f>SUM(B70:B70)</f>
        <v>158811</v>
      </c>
    </row>
    <row r="74" spans="1:2" ht="19.5" customHeight="1" x14ac:dyDescent="0.25">
      <c r="A74" s="97" t="s">
        <v>772</v>
      </c>
    </row>
    <row r="76" spans="1:2" x14ac:dyDescent="0.25">
      <c r="A76" s="66" t="s">
        <v>773</v>
      </c>
      <c r="B76" s="96">
        <f>C9+C19+C33+C41+C47+C54+C60+B66+B71</f>
        <v>5940088</v>
      </c>
    </row>
  </sheetData>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52"/>
  <sheetViews>
    <sheetView topLeftCell="I50" zoomScale="70" zoomScaleNormal="70" workbookViewId="0">
      <selection activeCell="L52" sqref="L52"/>
    </sheetView>
  </sheetViews>
  <sheetFormatPr baseColWidth="10" defaultColWidth="11.42578125" defaultRowHeight="15" x14ac:dyDescent="0.25"/>
  <cols>
    <col min="1" max="1" width="15.85546875" customWidth="1"/>
    <col min="2" max="2" width="69.28515625" customWidth="1"/>
    <col min="3" max="3" width="14.7109375" customWidth="1"/>
    <col min="4" max="4" width="27.140625" customWidth="1"/>
    <col min="5" max="5" width="9.7109375" bestFit="1" customWidth="1"/>
    <col min="6" max="6" width="30.28515625" customWidth="1"/>
    <col min="7" max="7" width="11.5703125" bestFit="1" customWidth="1"/>
    <col min="8" max="8" width="39.28515625" customWidth="1"/>
    <col min="9" max="9" width="28.140625" customWidth="1"/>
    <col min="10" max="10" width="15.85546875" bestFit="1" customWidth="1"/>
    <col min="11" max="11" width="24.85546875" customWidth="1"/>
    <col min="12" max="12" width="22.28515625" customWidth="1"/>
    <col min="13" max="13" width="18.5703125" customWidth="1"/>
    <col min="14" max="14" width="21" customWidth="1"/>
    <col min="15" max="15" width="74.42578125" customWidth="1"/>
    <col min="16" max="17" width="22.28515625" customWidth="1"/>
    <col min="18" max="18" width="25.42578125" customWidth="1"/>
    <col min="19" max="19" width="17.85546875" customWidth="1"/>
    <col min="20" max="20" width="22.28515625" customWidth="1"/>
    <col min="21" max="21" width="29.42578125" customWidth="1"/>
  </cols>
  <sheetData>
    <row r="1" spans="1:52" s="2" customFormat="1" ht="27.75" x14ac:dyDescent="0.25">
      <c r="A1" s="89" t="s">
        <v>0</v>
      </c>
      <c r="B1" s="89"/>
      <c r="C1" s="89"/>
      <c r="D1" s="89"/>
      <c r="E1" s="89"/>
      <c r="F1" s="89"/>
      <c r="G1" s="89"/>
      <c r="H1" s="89"/>
      <c r="I1" s="89"/>
      <c r="J1" s="89"/>
      <c r="K1" s="89"/>
      <c r="L1" s="89"/>
      <c r="M1" s="89"/>
      <c r="N1" s="89"/>
      <c r="O1" s="89"/>
      <c r="P1" s="89"/>
      <c r="Q1" s="89"/>
      <c r="R1" s="89"/>
      <c r="S1" s="89"/>
      <c r="T1" s="89"/>
      <c r="U1" s="89"/>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row>
    <row r="2" spans="1:52" s="2" customFormat="1" ht="20.25" x14ac:dyDescent="0.25">
      <c r="A2" s="90"/>
      <c r="B2" s="90"/>
      <c r="C2" s="90"/>
      <c r="D2" s="90"/>
      <c r="E2" s="90"/>
      <c r="F2" s="90"/>
      <c r="G2" s="90"/>
      <c r="H2" s="90"/>
      <c r="I2" s="90"/>
      <c r="J2" s="90"/>
      <c r="K2" s="90"/>
      <c r="L2" s="90"/>
      <c r="M2" s="90"/>
      <c r="N2" s="90"/>
      <c r="O2" s="90"/>
      <c r="P2" s="90"/>
      <c r="Q2" s="90"/>
      <c r="R2" s="90"/>
      <c r="S2" s="90"/>
      <c r="T2" s="90"/>
      <c r="U2" s="90"/>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row>
    <row r="3" spans="1:52" s="2" customFormat="1" ht="18" x14ac:dyDescent="0.25">
      <c r="A3" s="91"/>
      <c r="B3" s="91"/>
      <c r="C3" s="91"/>
      <c r="D3" s="91"/>
      <c r="E3" s="91"/>
      <c r="F3" s="91"/>
      <c r="G3" s="91"/>
      <c r="H3" s="91"/>
      <c r="I3" s="91"/>
      <c r="J3" s="91"/>
      <c r="K3" s="91"/>
      <c r="L3" s="91"/>
      <c r="M3" s="91"/>
      <c r="N3" s="91"/>
      <c r="O3" s="91"/>
      <c r="P3" s="91"/>
      <c r="Q3" s="91"/>
      <c r="R3" s="91"/>
      <c r="S3" s="91"/>
      <c r="T3" s="91"/>
      <c r="U3" s="9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row>
    <row r="4" spans="1:52" s="2" customFormat="1" x14ac:dyDescent="0.25">
      <c r="A4" s="3"/>
      <c r="B4" s="4"/>
      <c r="C4" s="3"/>
      <c r="D4" s="4"/>
      <c r="E4" s="3"/>
      <c r="F4" s="5"/>
      <c r="G4" s="3"/>
      <c r="H4" s="4"/>
      <c r="I4" s="6"/>
      <c r="J4" s="7"/>
      <c r="K4" s="8"/>
      <c r="L4" s="8"/>
      <c r="M4" s="9"/>
      <c r="N4" s="9"/>
      <c r="O4" s="4"/>
      <c r="P4" s="3"/>
      <c r="Q4" s="10"/>
      <c r="R4" s="10"/>
      <c r="S4" s="3"/>
      <c r="T4" s="10"/>
      <c r="U4" s="4"/>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row>
    <row r="5" spans="1:52" s="2" customFormat="1" ht="23.25" x14ac:dyDescent="0.25">
      <c r="A5" s="88" t="s">
        <v>1</v>
      </c>
      <c r="B5" s="92"/>
      <c r="C5" s="92"/>
      <c r="D5" s="92"/>
      <c r="E5" s="92"/>
      <c r="F5" s="92"/>
      <c r="G5" s="92"/>
      <c r="H5" s="92"/>
      <c r="I5" s="92"/>
      <c r="J5" s="92"/>
      <c r="K5" s="92"/>
      <c r="L5" s="92"/>
      <c r="M5" s="92"/>
      <c r="N5" s="92"/>
      <c r="O5" s="92"/>
      <c r="P5" s="92"/>
      <c r="Q5" s="92"/>
      <c r="R5" s="92"/>
      <c r="S5" s="92"/>
      <c r="T5" s="92"/>
      <c r="U5" s="9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row>
    <row r="6" spans="1:52" s="2" customFormat="1" x14ac:dyDescent="0.25">
      <c r="A6" s="11"/>
      <c r="B6" s="12"/>
      <c r="C6" s="11"/>
      <c r="D6" s="12"/>
      <c r="E6" s="11"/>
      <c r="F6" s="13"/>
      <c r="G6" s="11"/>
      <c r="H6" s="12"/>
      <c r="I6" s="14"/>
      <c r="J6" s="15"/>
      <c r="K6" s="16"/>
      <c r="L6" s="16"/>
      <c r="M6" s="17"/>
      <c r="N6" s="17"/>
      <c r="O6" s="12"/>
      <c r="P6" s="11"/>
      <c r="S6" s="11"/>
      <c r="U6" s="12"/>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row>
    <row r="7" spans="1:52" s="2" customFormat="1" ht="23.25" x14ac:dyDescent="0.25">
      <c r="A7" s="11"/>
      <c r="B7" s="12"/>
      <c r="C7" s="11"/>
      <c r="D7" s="12"/>
      <c r="E7" s="11"/>
      <c r="F7" s="13"/>
      <c r="G7" s="11"/>
      <c r="H7" s="12"/>
      <c r="I7" s="14"/>
      <c r="J7" s="88" t="s">
        <v>2</v>
      </c>
      <c r="K7" s="92"/>
      <c r="L7" s="92"/>
      <c r="M7" s="18"/>
      <c r="N7" s="17"/>
      <c r="O7" s="12"/>
      <c r="P7" s="11"/>
      <c r="S7" s="11"/>
      <c r="U7" s="12"/>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row>
    <row r="8" spans="1:52" s="2" customFormat="1" ht="23.25" x14ac:dyDescent="0.25">
      <c r="A8" s="11"/>
      <c r="B8" s="88" t="s">
        <v>3</v>
      </c>
      <c r="C8" s="88"/>
      <c r="D8" s="88"/>
      <c r="E8" s="11"/>
      <c r="F8" s="13"/>
      <c r="G8" s="11"/>
      <c r="H8" s="12"/>
      <c r="I8" s="14"/>
      <c r="J8" s="15"/>
      <c r="K8" s="16"/>
      <c r="L8" s="16"/>
      <c r="M8" s="17"/>
      <c r="N8" s="17"/>
      <c r="O8" s="12"/>
      <c r="P8" s="11"/>
      <c r="S8" s="11"/>
      <c r="U8" s="12"/>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row>
    <row r="9" spans="1:52" s="2" customFormat="1" x14ac:dyDescent="0.25">
      <c r="A9" s="19"/>
      <c r="B9" s="20"/>
      <c r="C9" s="19"/>
      <c r="D9" s="20"/>
      <c r="E9" s="21"/>
      <c r="F9" s="22"/>
      <c r="G9" s="23"/>
      <c r="H9" s="24"/>
      <c r="I9" s="25"/>
      <c r="J9" s="26"/>
      <c r="K9" s="27"/>
      <c r="L9" s="27"/>
      <c r="M9" s="17"/>
      <c r="N9" s="28"/>
      <c r="O9" s="24"/>
      <c r="P9" s="11"/>
      <c r="S9" s="11"/>
      <c r="U9" s="12"/>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row>
    <row r="10" spans="1:52" s="2" customFormat="1" ht="21" customHeight="1" x14ac:dyDescent="0.25">
      <c r="A10" s="19"/>
      <c r="B10" s="29" t="s">
        <v>4</v>
      </c>
      <c r="C10" s="82" t="s">
        <v>5</v>
      </c>
      <c r="D10" s="82"/>
      <c r="E10" s="82"/>
      <c r="F10" s="82"/>
      <c r="G10" s="23"/>
      <c r="H10" s="24"/>
      <c r="I10" s="25"/>
      <c r="J10" s="26"/>
      <c r="K10" s="27"/>
      <c r="L10" s="27"/>
      <c r="M10" s="17"/>
      <c r="N10" s="28"/>
      <c r="O10" s="24"/>
      <c r="P10" s="11"/>
      <c r="S10" s="11"/>
      <c r="U10" s="12"/>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row>
    <row r="11" spans="1:52" s="2" customFormat="1" x14ac:dyDescent="0.25">
      <c r="A11" s="19"/>
      <c r="B11" s="30"/>
      <c r="C11" s="23"/>
      <c r="D11" s="12"/>
      <c r="E11" s="11"/>
      <c r="F11" s="13"/>
      <c r="G11" s="23"/>
      <c r="H11" s="24"/>
      <c r="I11" s="25"/>
      <c r="J11" s="26"/>
      <c r="K11" s="27"/>
      <c r="L11" s="27"/>
      <c r="M11" s="17"/>
      <c r="N11" s="28"/>
      <c r="O11" s="24"/>
      <c r="P11" s="11"/>
      <c r="S11" s="11"/>
      <c r="U11" s="12"/>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row>
    <row r="12" spans="1:52" s="2" customFormat="1" x14ac:dyDescent="0.25">
      <c r="A12" s="19"/>
      <c r="B12" s="30"/>
      <c r="C12" s="23"/>
      <c r="D12" s="12"/>
      <c r="E12" s="11"/>
      <c r="F12" s="13"/>
      <c r="G12" s="23"/>
      <c r="H12" s="24"/>
      <c r="I12" s="25"/>
      <c r="J12" s="26"/>
      <c r="K12" s="27"/>
      <c r="L12" s="27"/>
      <c r="M12" s="17"/>
      <c r="N12" s="28"/>
      <c r="O12" s="24"/>
      <c r="P12" s="11"/>
      <c r="S12" s="11"/>
      <c r="U12" s="12"/>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row>
    <row r="13" spans="1:52" s="2" customFormat="1" ht="28.5" customHeight="1" x14ac:dyDescent="0.25">
      <c r="A13" s="19" t="s">
        <v>6</v>
      </c>
      <c r="B13" s="29" t="s">
        <v>7</v>
      </c>
      <c r="C13" s="83" t="s">
        <v>8</v>
      </c>
      <c r="D13" s="83"/>
      <c r="E13" s="83"/>
      <c r="F13" s="83"/>
      <c r="G13" s="83"/>
      <c r="H13" s="83"/>
      <c r="I13" s="83"/>
      <c r="J13" s="83"/>
      <c r="K13" s="83"/>
      <c r="L13" s="83"/>
      <c r="M13" s="83"/>
      <c r="N13" s="83"/>
      <c r="O13" s="83"/>
      <c r="P13" s="83"/>
      <c r="Q13" s="83"/>
      <c r="R13" s="83"/>
      <c r="S13" s="83"/>
      <c r="T13" s="83"/>
      <c r="U13" s="83"/>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row>
    <row r="14" spans="1:52" s="2" customFormat="1" x14ac:dyDescent="0.25">
      <c r="A14" s="19"/>
      <c r="B14" s="30"/>
      <c r="C14" s="83"/>
      <c r="D14" s="83"/>
      <c r="E14" s="83"/>
      <c r="F14" s="83"/>
      <c r="G14" s="83"/>
      <c r="H14" s="83"/>
      <c r="I14" s="83"/>
      <c r="J14" s="83"/>
      <c r="K14" s="83"/>
      <c r="L14" s="83"/>
      <c r="M14" s="83"/>
      <c r="N14" s="83"/>
      <c r="O14" s="83"/>
      <c r="P14" s="83"/>
      <c r="Q14" s="83"/>
      <c r="R14" s="83"/>
      <c r="S14" s="83"/>
      <c r="T14" s="83"/>
      <c r="U14" s="83"/>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row>
    <row r="15" spans="1:52" s="2" customFormat="1" x14ac:dyDescent="0.25">
      <c r="A15" s="19"/>
      <c r="B15" s="30"/>
      <c r="C15" s="23"/>
      <c r="D15" s="12"/>
      <c r="E15" s="11"/>
      <c r="F15" s="13"/>
      <c r="G15" s="23"/>
      <c r="H15" s="24"/>
      <c r="I15" s="25"/>
      <c r="J15" s="26"/>
      <c r="K15" s="27"/>
      <c r="L15" s="27"/>
      <c r="M15" s="17"/>
      <c r="N15" s="28"/>
      <c r="O15" s="24"/>
      <c r="P15" s="11"/>
      <c r="S15" s="11"/>
      <c r="U15" s="12"/>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row>
    <row r="16" spans="1:52" s="35" customFormat="1" ht="21" customHeight="1" x14ac:dyDescent="0.25">
      <c r="A16" s="31"/>
      <c r="B16" s="29" t="s">
        <v>9</v>
      </c>
      <c r="C16" s="84">
        <f>L365</f>
        <v>0</v>
      </c>
      <c r="D16" s="84"/>
      <c r="E16" s="32"/>
      <c r="F16" s="33"/>
      <c r="G16" s="23"/>
      <c r="H16" s="24"/>
      <c r="I16" s="25"/>
      <c r="J16" s="26"/>
      <c r="K16" s="27"/>
      <c r="L16" s="27"/>
      <c r="M16" s="17"/>
      <c r="N16" s="28"/>
      <c r="O16" s="24"/>
      <c r="P16" s="11"/>
      <c r="Q16" s="2"/>
      <c r="R16" s="2"/>
      <c r="S16" s="11"/>
      <c r="T16" s="2"/>
      <c r="U16" s="12"/>
      <c r="V16" s="34"/>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row>
    <row r="17" spans="1:52" s="35" customFormat="1" x14ac:dyDescent="0.25">
      <c r="A17" s="31"/>
      <c r="B17" s="36"/>
      <c r="C17" s="31"/>
      <c r="D17" s="36"/>
      <c r="E17" s="37"/>
      <c r="F17" s="38"/>
      <c r="G17" s="23"/>
      <c r="H17" s="24"/>
      <c r="I17" s="25"/>
      <c r="J17" s="26"/>
      <c r="K17" s="27"/>
      <c r="L17" s="27"/>
      <c r="M17" s="17"/>
      <c r="N17" s="28"/>
      <c r="O17" s="24"/>
      <c r="P17" s="11"/>
      <c r="Q17" s="2"/>
      <c r="R17" s="2"/>
      <c r="S17" s="11"/>
      <c r="T17" s="2"/>
      <c r="U17" s="12"/>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row>
    <row r="18" spans="1:52" s="35" customFormat="1" ht="15.75" thickBot="1" x14ac:dyDescent="0.3">
      <c r="A18" s="31"/>
      <c r="B18" s="36"/>
      <c r="C18" s="31"/>
      <c r="D18" s="36"/>
      <c r="E18" s="37"/>
      <c r="F18" s="38"/>
      <c r="G18" s="23"/>
      <c r="H18" s="24"/>
      <c r="I18" s="25"/>
      <c r="J18" s="26"/>
      <c r="K18" s="27"/>
      <c r="L18" s="27"/>
      <c r="M18" s="17"/>
      <c r="N18" s="28"/>
      <c r="O18" s="24"/>
      <c r="P18" s="11"/>
      <c r="Q18" s="2"/>
      <c r="R18" s="2"/>
      <c r="S18" s="11"/>
      <c r="T18" s="2"/>
      <c r="U18" s="12"/>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row>
    <row r="19" spans="1:52" s="35" customFormat="1" ht="21.75" thickBot="1" x14ac:dyDescent="0.3">
      <c r="A19" s="85" t="s">
        <v>10</v>
      </c>
      <c r="B19" s="86"/>
      <c r="C19" s="31"/>
      <c r="D19" s="36"/>
      <c r="E19" s="37"/>
      <c r="F19" s="38"/>
      <c r="G19" s="23"/>
      <c r="H19" s="24"/>
      <c r="I19" s="25"/>
      <c r="J19" s="26"/>
      <c r="K19" s="27"/>
      <c r="L19" s="27"/>
      <c r="M19" s="17"/>
      <c r="N19" s="28"/>
      <c r="O19" s="24"/>
      <c r="P19" s="11"/>
      <c r="Q19" s="2"/>
      <c r="R19" s="2"/>
      <c r="S19" s="11"/>
      <c r="T19" s="2"/>
      <c r="U19" s="12"/>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row>
    <row r="20" spans="1:52" s="11" customFormat="1" ht="16.5" customHeight="1" x14ac:dyDescent="0.25">
      <c r="A20" s="87" t="s">
        <v>11</v>
      </c>
      <c r="B20" s="87" t="s">
        <v>12</v>
      </c>
      <c r="C20" s="80" t="s">
        <v>13</v>
      </c>
      <c r="D20" s="80" t="s">
        <v>14</v>
      </c>
      <c r="E20" s="80" t="s">
        <v>15</v>
      </c>
      <c r="F20" s="80" t="s">
        <v>16</v>
      </c>
      <c r="G20" s="80" t="s">
        <v>17</v>
      </c>
      <c r="H20" s="80" t="s">
        <v>18</v>
      </c>
      <c r="I20" s="80" t="s">
        <v>19</v>
      </c>
      <c r="J20" s="80" t="s">
        <v>20</v>
      </c>
      <c r="K20" s="81" t="s">
        <v>21</v>
      </c>
      <c r="L20" s="81" t="s">
        <v>22</v>
      </c>
      <c r="M20" s="78" t="s">
        <v>23</v>
      </c>
      <c r="N20" s="79" t="s">
        <v>24</v>
      </c>
      <c r="O20" s="80" t="s">
        <v>25</v>
      </c>
      <c r="P20" s="76" t="s">
        <v>26</v>
      </c>
      <c r="Q20" s="76" t="s">
        <v>27</v>
      </c>
      <c r="R20" s="76" t="s">
        <v>28</v>
      </c>
      <c r="S20" s="76" t="s">
        <v>29</v>
      </c>
      <c r="T20" s="76" t="s">
        <v>30</v>
      </c>
      <c r="U20" s="76" t="s">
        <v>31</v>
      </c>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row>
    <row r="21" spans="1:52" s="11" customFormat="1" ht="61.5" customHeight="1" x14ac:dyDescent="0.25">
      <c r="A21" s="80"/>
      <c r="B21" s="80"/>
      <c r="C21" s="80"/>
      <c r="D21" s="80"/>
      <c r="E21" s="80"/>
      <c r="F21" s="80"/>
      <c r="G21" s="80"/>
      <c r="H21" s="80"/>
      <c r="I21" s="80"/>
      <c r="J21" s="80"/>
      <c r="K21" s="81"/>
      <c r="L21" s="81"/>
      <c r="M21" s="78"/>
      <c r="N21" s="79"/>
      <c r="O21" s="80"/>
      <c r="P21" s="76"/>
      <c r="Q21" s="76"/>
      <c r="R21" s="76"/>
      <c r="S21" s="76"/>
      <c r="T21" s="77"/>
      <c r="U21" s="76"/>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row>
    <row r="22" spans="1:52" s="46" customFormat="1" ht="75" customHeight="1" x14ac:dyDescent="0.25">
      <c r="A22" s="48">
        <v>2463</v>
      </c>
      <c r="B22" s="49" t="s">
        <v>141</v>
      </c>
      <c r="C22" s="48" t="s">
        <v>142</v>
      </c>
      <c r="D22" s="49" t="s">
        <v>143</v>
      </c>
      <c r="E22" s="48">
        <v>4</v>
      </c>
      <c r="F22" s="49" t="s">
        <v>144</v>
      </c>
      <c r="G22" s="48">
        <v>3</v>
      </c>
      <c r="H22" s="49" t="s">
        <v>145</v>
      </c>
      <c r="I22" s="49" t="s">
        <v>126</v>
      </c>
      <c r="J22" s="48">
        <v>3</v>
      </c>
      <c r="K22" s="50">
        <v>2370</v>
      </c>
      <c r="L22" s="50">
        <v>7110</v>
      </c>
      <c r="M22" s="51">
        <v>42034</v>
      </c>
      <c r="N22" s="51">
        <v>42066</v>
      </c>
      <c r="O22" s="52" t="s">
        <v>146</v>
      </c>
      <c r="P22" s="48" t="s">
        <v>147</v>
      </c>
      <c r="Q22" s="49" t="s">
        <v>58</v>
      </c>
      <c r="R22" s="49" t="s">
        <v>148</v>
      </c>
      <c r="S22" s="49" t="s">
        <v>60</v>
      </c>
      <c r="T22" s="49" t="s">
        <v>61</v>
      </c>
      <c r="U22" s="49" t="s">
        <v>149</v>
      </c>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5"/>
      <c r="AU22" s="45"/>
      <c r="AV22" s="45"/>
      <c r="AW22" s="45"/>
      <c r="AX22" s="45"/>
      <c r="AY22" s="45"/>
      <c r="AZ22" s="45"/>
    </row>
    <row r="23" spans="1:52" s="46" customFormat="1" ht="135" x14ac:dyDescent="0.25">
      <c r="A23" s="48">
        <v>2463</v>
      </c>
      <c r="B23" s="49" t="s">
        <v>141</v>
      </c>
      <c r="C23" s="48" t="s">
        <v>142</v>
      </c>
      <c r="D23" s="49" t="s">
        <v>143</v>
      </c>
      <c r="E23" s="48">
        <v>4</v>
      </c>
      <c r="F23" s="49" t="s">
        <v>144</v>
      </c>
      <c r="G23" s="48">
        <v>3</v>
      </c>
      <c r="H23" s="49" t="s">
        <v>145</v>
      </c>
      <c r="I23" s="49" t="s">
        <v>131</v>
      </c>
      <c r="J23" s="48">
        <v>1</v>
      </c>
      <c r="K23" s="50">
        <v>500</v>
      </c>
      <c r="L23" s="50">
        <v>500</v>
      </c>
      <c r="M23" s="51">
        <v>42034</v>
      </c>
      <c r="N23" s="51">
        <v>42065</v>
      </c>
      <c r="O23" s="52" t="s">
        <v>150</v>
      </c>
      <c r="P23" s="48" t="s">
        <v>151</v>
      </c>
      <c r="Q23" s="49" t="s">
        <v>58</v>
      </c>
      <c r="R23" s="49" t="s">
        <v>148</v>
      </c>
      <c r="S23" s="49" t="s">
        <v>60</v>
      </c>
      <c r="T23" s="49" t="s">
        <v>61</v>
      </c>
      <c r="U23" s="49" t="s">
        <v>149</v>
      </c>
      <c r="V23" s="45"/>
      <c r="W23" s="45"/>
      <c r="X23" s="45"/>
      <c r="Y23" s="45"/>
      <c r="Z23" s="45"/>
      <c r="AA23" s="45"/>
      <c r="AB23" s="45"/>
      <c r="AC23" s="45"/>
      <c r="AD23" s="45"/>
      <c r="AE23" s="45"/>
      <c r="AF23" s="45"/>
      <c r="AG23" s="45"/>
      <c r="AH23" s="45"/>
      <c r="AI23" s="45"/>
      <c r="AJ23" s="45"/>
      <c r="AK23" s="45"/>
      <c r="AL23" s="45"/>
      <c r="AM23" s="45"/>
      <c r="AN23" s="45"/>
      <c r="AO23" s="45"/>
      <c r="AP23" s="45"/>
      <c r="AQ23" s="45"/>
      <c r="AR23" s="45"/>
      <c r="AS23" s="45"/>
      <c r="AT23" s="45"/>
      <c r="AU23" s="45"/>
      <c r="AV23" s="45"/>
      <c r="AW23" s="45"/>
      <c r="AX23" s="45"/>
      <c r="AY23" s="45"/>
      <c r="AZ23" s="45"/>
    </row>
    <row r="24" spans="1:52" s="46" customFormat="1" ht="135" x14ac:dyDescent="0.25">
      <c r="A24" s="48">
        <v>2463</v>
      </c>
      <c r="B24" s="49" t="s">
        <v>141</v>
      </c>
      <c r="C24" s="48" t="s">
        <v>142</v>
      </c>
      <c r="D24" s="49" t="s">
        <v>143</v>
      </c>
      <c r="E24" s="48">
        <v>4</v>
      </c>
      <c r="F24" s="49" t="s">
        <v>144</v>
      </c>
      <c r="G24" s="48">
        <v>3</v>
      </c>
      <c r="H24" s="49" t="s">
        <v>145</v>
      </c>
      <c r="I24" s="49" t="s">
        <v>131</v>
      </c>
      <c r="J24" s="48">
        <v>2</v>
      </c>
      <c r="K24" s="50">
        <v>100</v>
      </c>
      <c r="L24" s="50">
        <v>200</v>
      </c>
      <c r="M24" s="51">
        <v>42034</v>
      </c>
      <c r="N24" s="51">
        <v>42065</v>
      </c>
      <c r="O24" s="52" t="s">
        <v>152</v>
      </c>
      <c r="P24" s="48" t="s">
        <v>151</v>
      </c>
      <c r="Q24" s="49" t="s">
        <v>58</v>
      </c>
      <c r="R24" s="49" t="s">
        <v>148</v>
      </c>
      <c r="S24" s="49" t="s">
        <v>60</v>
      </c>
      <c r="T24" s="49" t="s">
        <v>61</v>
      </c>
      <c r="U24" s="49" t="s">
        <v>153</v>
      </c>
      <c r="V24" s="45"/>
      <c r="W24" s="45"/>
      <c r="X24" s="45"/>
      <c r="Y24" s="45"/>
      <c r="Z24" s="45"/>
      <c r="AA24" s="45"/>
      <c r="AB24" s="45"/>
      <c r="AC24" s="45"/>
      <c r="AD24" s="45"/>
      <c r="AE24" s="45"/>
      <c r="AF24" s="45"/>
      <c r="AG24" s="45"/>
      <c r="AH24" s="45"/>
      <c r="AI24" s="45"/>
      <c r="AJ24" s="45"/>
      <c r="AK24" s="45"/>
      <c r="AL24" s="45"/>
      <c r="AM24" s="45"/>
      <c r="AN24" s="45"/>
      <c r="AO24" s="45"/>
      <c r="AP24" s="45"/>
      <c r="AQ24" s="45"/>
      <c r="AR24" s="45"/>
      <c r="AS24" s="45"/>
      <c r="AT24" s="45"/>
      <c r="AU24" s="45"/>
      <c r="AV24" s="45"/>
      <c r="AW24" s="45"/>
      <c r="AX24" s="45"/>
      <c r="AY24" s="45"/>
      <c r="AZ24" s="45"/>
    </row>
    <row r="25" spans="1:52" s="46" customFormat="1" ht="75" customHeight="1" x14ac:dyDescent="0.25">
      <c r="A25" s="48">
        <v>2463</v>
      </c>
      <c r="B25" s="49" t="s">
        <v>141</v>
      </c>
      <c r="C25" s="48" t="s">
        <v>142</v>
      </c>
      <c r="D25" s="49" t="s">
        <v>143</v>
      </c>
      <c r="E25" s="48">
        <v>4</v>
      </c>
      <c r="F25" s="49" t="s">
        <v>144</v>
      </c>
      <c r="G25" s="48">
        <v>3</v>
      </c>
      <c r="H25" s="49" t="s">
        <v>145</v>
      </c>
      <c r="I25" s="49" t="s">
        <v>131</v>
      </c>
      <c r="J25" s="48">
        <v>2</v>
      </c>
      <c r="K25" s="50">
        <v>100</v>
      </c>
      <c r="L25" s="50">
        <v>200</v>
      </c>
      <c r="M25" s="51">
        <v>42034</v>
      </c>
      <c r="N25" s="51">
        <v>42065</v>
      </c>
      <c r="O25" s="52" t="s">
        <v>154</v>
      </c>
      <c r="P25" s="48" t="s">
        <v>151</v>
      </c>
      <c r="Q25" s="49" t="s">
        <v>58</v>
      </c>
      <c r="R25" s="49" t="s">
        <v>148</v>
      </c>
      <c r="S25" s="49" t="s">
        <v>60</v>
      </c>
      <c r="T25" s="49" t="s">
        <v>61</v>
      </c>
      <c r="U25" s="49" t="s">
        <v>155</v>
      </c>
      <c r="V25" s="45"/>
      <c r="W25" s="45"/>
      <c r="X25" s="45"/>
      <c r="Y25" s="45"/>
      <c r="Z25" s="45"/>
      <c r="AA25" s="45"/>
      <c r="AB25" s="45"/>
      <c r="AC25" s="45"/>
      <c r="AD25" s="45"/>
      <c r="AE25" s="45"/>
      <c r="AF25" s="45"/>
      <c r="AG25" s="45"/>
      <c r="AH25" s="45"/>
      <c r="AI25" s="45"/>
      <c r="AJ25" s="45"/>
      <c r="AK25" s="45"/>
      <c r="AL25" s="45"/>
      <c r="AM25" s="45"/>
      <c r="AN25" s="45"/>
      <c r="AO25" s="45"/>
      <c r="AP25" s="45"/>
      <c r="AQ25" s="45"/>
      <c r="AR25" s="45"/>
      <c r="AS25" s="45"/>
      <c r="AT25" s="45"/>
      <c r="AU25" s="45"/>
      <c r="AV25" s="45"/>
      <c r="AW25" s="45"/>
      <c r="AX25" s="45"/>
      <c r="AY25" s="45"/>
      <c r="AZ25" s="45"/>
    </row>
    <row r="26" spans="1:52" s="46" customFormat="1" ht="135" x14ac:dyDescent="0.25">
      <c r="A26" s="48">
        <v>2463</v>
      </c>
      <c r="B26" s="49" t="s">
        <v>141</v>
      </c>
      <c r="C26" s="48" t="s">
        <v>142</v>
      </c>
      <c r="D26" s="49" t="s">
        <v>143</v>
      </c>
      <c r="E26" s="48">
        <v>4</v>
      </c>
      <c r="F26" s="49" t="s">
        <v>144</v>
      </c>
      <c r="G26" s="48">
        <v>3</v>
      </c>
      <c r="H26" s="49" t="s">
        <v>145</v>
      </c>
      <c r="I26" s="49" t="s">
        <v>131</v>
      </c>
      <c r="J26" s="48">
        <v>1</v>
      </c>
      <c r="K26" s="50">
        <v>1000</v>
      </c>
      <c r="L26" s="50">
        <v>1000</v>
      </c>
      <c r="M26" s="51">
        <v>42034</v>
      </c>
      <c r="N26" s="51">
        <v>42065</v>
      </c>
      <c r="O26" s="52" t="s">
        <v>156</v>
      </c>
      <c r="P26" s="48" t="s">
        <v>151</v>
      </c>
      <c r="Q26" s="49" t="s">
        <v>58</v>
      </c>
      <c r="R26" s="49" t="s">
        <v>148</v>
      </c>
      <c r="S26" s="49" t="s">
        <v>60</v>
      </c>
      <c r="T26" s="49" t="s">
        <v>61</v>
      </c>
      <c r="U26" s="49" t="s">
        <v>157</v>
      </c>
      <c r="V26" s="45"/>
      <c r="W26" s="45"/>
      <c r="X26" s="45"/>
      <c r="Y26" s="45"/>
      <c r="Z26" s="45"/>
      <c r="AA26" s="45"/>
      <c r="AB26" s="45"/>
      <c r="AC26" s="45"/>
      <c r="AD26" s="45"/>
      <c r="AE26" s="45"/>
      <c r="AF26" s="45"/>
      <c r="AG26" s="45"/>
      <c r="AH26" s="45"/>
      <c r="AI26" s="45"/>
      <c r="AJ26" s="45"/>
      <c r="AK26" s="45"/>
      <c r="AL26" s="45"/>
      <c r="AM26" s="45"/>
      <c r="AN26" s="45"/>
      <c r="AO26" s="45"/>
      <c r="AP26" s="45"/>
      <c r="AQ26" s="45"/>
      <c r="AR26" s="45"/>
      <c r="AS26" s="45"/>
      <c r="AT26" s="45"/>
      <c r="AU26" s="45"/>
      <c r="AV26" s="45"/>
      <c r="AW26" s="45"/>
      <c r="AX26" s="45"/>
      <c r="AY26" s="45"/>
      <c r="AZ26" s="45"/>
    </row>
    <row r="27" spans="1:52" s="46" customFormat="1" ht="195" x14ac:dyDescent="0.25">
      <c r="A27" s="48">
        <v>2672</v>
      </c>
      <c r="B27" s="49" t="s">
        <v>47</v>
      </c>
      <c r="C27" s="48" t="s">
        <v>33</v>
      </c>
      <c r="D27" s="49" t="s">
        <v>34</v>
      </c>
      <c r="E27" s="48">
        <v>2</v>
      </c>
      <c r="F27" s="49" t="s">
        <v>48</v>
      </c>
      <c r="G27" s="48">
        <v>1</v>
      </c>
      <c r="H27" s="49" t="s">
        <v>49</v>
      </c>
      <c r="I27" s="49" t="s">
        <v>115</v>
      </c>
      <c r="J27" s="48">
        <v>1</v>
      </c>
      <c r="K27" s="50">
        <v>7972</v>
      </c>
      <c r="L27" s="50">
        <v>7972</v>
      </c>
      <c r="M27" s="51">
        <v>42034</v>
      </c>
      <c r="N27" s="51">
        <v>42034</v>
      </c>
      <c r="O27" s="52" t="s">
        <v>116</v>
      </c>
      <c r="P27" s="48" t="s">
        <v>92</v>
      </c>
      <c r="Q27" s="49" t="s">
        <v>52</v>
      </c>
      <c r="R27" s="49" t="s">
        <v>53</v>
      </c>
      <c r="S27" s="49" t="s">
        <v>54</v>
      </c>
      <c r="T27" s="49" t="s">
        <v>117</v>
      </c>
      <c r="U27" s="49" t="s">
        <v>118</v>
      </c>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row>
    <row r="28" spans="1:52" s="46" customFormat="1" ht="75" customHeight="1" x14ac:dyDescent="0.25">
      <c r="A28" s="48">
        <v>2672</v>
      </c>
      <c r="B28" s="49" t="s">
        <v>47</v>
      </c>
      <c r="C28" s="48" t="s">
        <v>33</v>
      </c>
      <c r="D28" s="49" t="s">
        <v>34</v>
      </c>
      <c r="E28" s="48">
        <v>2</v>
      </c>
      <c r="F28" s="49" t="s">
        <v>48</v>
      </c>
      <c r="G28" s="48">
        <v>1</v>
      </c>
      <c r="H28" s="49" t="s">
        <v>49</v>
      </c>
      <c r="I28" s="49" t="s">
        <v>119</v>
      </c>
      <c r="J28" s="48">
        <v>1</v>
      </c>
      <c r="K28" s="50">
        <v>3000</v>
      </c>
      <c r="L28" s="50">
        <v>3000</v>
      </c>
      <c r="M28" s="51">
        <v>42034</v>
      </c>
      <c r="N28" s="51">
        <v>42034</v>
      </c>
      <c r="O28" s="52" t="s">
        <v>120</v>
      </c>
      <c r="P28" s="48" t="s">
        <v>92</v>
      </c>
      <c r="Q28" s="49" t="s">
        <v>52</v>
      </c>
      <c r="R28" s="49" t="s">
        <v>53</v>
      </c>
      <c r="S28" s="49" t="s">
        <v>54</v>
      </c>
      <c r="T28" s="49" t="s">
        <v>121</v>
      </c>
      <c r="U28" s="49" t="s">
        <v>118</v>
      </c>
      <c r="V28" s="45"/>
      <c r="W28" s="45"/>
      <c r="X28" s="45"/>
      <c r="Y28" s="45"/>
      <c r="Z28" s="45"/>
      <c r="AA28" s="45"/>
      <c r="AB28" s="45"/>
      <c r="AC28" s="45"/>
      <c r="AD28" s="45"/>
      <c r="AE28" s="45"/>
      <c r="AF28" s="45"/>
      <c r="AG28" s="45"/>
      <c r="AH28" s="45"/>
      <c r="AI28" s="45"/>
      <c r="AJ28" s="45"/>
      <c r="AK28" s="45"/>
      <c r="AL28" s="45"/>
      <c r="AM28" s="45"/>
      <c r="AN28" s="45"/>
      <c r="AO28" s="45"/>
      <c r="AP28" s="45"/>
      <c r="AQ28" s="45"/>
      <c r="AR28" s="45"/>
      <c r="AS28" s="45"/>
      <c r="AT28" s="45"/>
      <c r="AU28" s="45"/>
      <c r="AV28" s="45"/>
      <c r="AW28" s="45"/>
      <c r="AX28" s="45"/>
      <c r="AY28" s="45"/>
      <c r="AZ28" s="45"/>
    </row>
    <row r="29" spans="1:52" s="46" customFormat="1" ht="285" x14ac:dyDescent="0.25">
      <c r="A29" s="48">
        <v>2672</v>
      </c>
      <c r="B29" s="49" t="s">
        <v>47</v>
      </c>
      <c r="C29" s="48" t="s">
        <v>33</v>
      </c>
      <c r="D29" s="49" t="s">
        <v>34</v>
      </c>
      <c r="E29" s="48">
        <v>4</v>
      </c>
      <c r="F29" s="49" t="s">
        <v>122</v>
      </c>
      <c r="G29" s="48">
        <v>2</v>
      </c>
      <c r="H29" s="49" t="s">
        <v>123</v>
      </c>
      <c r="I29" s="49" t="s">
        <v>115</v>
      </c>
      <c r="J29" s="48">
        <v>1</v>
      </c>
      <c r="K29" s="50">
        <v>8480</v>
      </c>
      <c r="L29" s="50">
        <v>8480</v>
      </c>
      <c r="M29" s="51">
        <v>42034</v>
      </c>
      <c r="N29" s="51">
        <v>42034</v>
      </c>
      <c r="O29" s="52" t="s">
        <v>124</v>
      </c>
      <c r="P29" s="48" t="s">
        <v>92</v>
      </c>
      <c r="Q29" s="49" t="s">
        <v>52</v>
      </c>
      <c r="R29" s="49" t="s">
        <v>53</v>
      </c>
      <c r="S29" s="49" t="s">
        <v>54</v>
      </c>
      <c r="T29" s="49" t="s">
        <v>121</v>
      </c>
      <c r="U29" s="49" t="s">
        <v>118</v>
      </c>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c r="AZ29" s="45"/>
    </row>
    <row r="30" spans="1:52" s="46" customFormat="1" ht="75" customHeight="1" x14ac:dyDescent="0.25">
      <c r="A30" s="48">
        <v>2672</v>
      </c>
      <c r="B30" s="49" t="s">
        <v>47</v>
      </c>
      <c r="C30" s="48" t="s">
        <v>33</v>
      </c>
      <c r="D30" s="49" t="s">
        <v>34</v>
      </c>
      <c r="E30" s="48">
        <v>4</v>
      </c>
      <c r="F30" s="49" t="s">
        <v>122</v>
      </c>
      <c r="G30" s="48">
        <v>2</v>
      </c>
      <c r="H30" s="49" t="s">
        <v>123</v>
      </c>
      <c r="I30" s="49" t="s">
        <v>119</v>
      </c>
      <c r="J30" s="48">
        <v>1</v>
      </c>
      <c r="K30" s="50">
        <v>3000</v>
      </c>
      <c r="L30" s="50">
        <v>3000</v>
      </c>
      <c r="M30" s="51">
        <v>42034</v>
      </c>
      <c r="N30" s="51">
        <v>42034</v>
      </c>
      <c r="O30" s="52" t="s">
        <v>125</v>
      </c>
      <c r="P30" s="48" t="s">
        <v>92</v>
      </c>
      <c r="Q30" s="49" t="s">
        <v>52</v>
      </c>
      <c r="R30" s="49" t="s">
        <v>53</v>
      </c>
      <c r="S30" s="49" t="s">
        <v>54</v>
      </c>
      <c r="T30" s="49" t="s">
        <v>117</v>
      </c>
      <c r="U30" s="49" t="s">
        <v>118</v>
      </c>
      <c r="V30" s="45"/>
      <c r="W30" s="45"/>
      <c r="X30" s="45"/>
      <c r="Y30" s="45"/>
      <c r="Z30" s="45"/>
      <c r="AA30" s="45"/>
      <c r="AB30" s="45"/>
      <c r="AC30" s="45"/>
      <c r="AD30" s="45"/>
      <c r="AE30" s="45"/>
      <c r="AF30" s="45"/>
      <c r="AG30" s="45"/>
      <c r="AH30" s="45"/>
      <c r="AI30" s="45"/>
      <c r="AJ30" s="45"/>
      <c r="AK30" s="45"/>
      <c r="AL30" s="45"/>
      <c r="AM30" s="45"/>
      <c r="AN30" s="45"/>
      <c r="AO30" s="45"/>
      <c r="AP30" s="45"/>
      <c r="AQ30" s="45"/>
      <c r="AR30" s="45"/>
      <c r="AS30" s="45"/>
      <c r="AT30" s="45"/>
      <c r="AU30" s="45"/>
      <c r="AV30" s="45"/>
      <c r="AW30" s="45"/>
      <c r="AX30" s="45"/>
      <c r="AY30" s="45"/>
      <c r="AZ30" s="45"/>
    </row>
    <row r="31" spans="1:52" s="46" customFormat="1" ht="150" x14ac:dyDescent="0.25">
      <c r="A31" s="48">
        <v>2686</v>
      </c>
      <c r="B31" s="49" t="s">
        <v>158</v>
      </c>
      <c r="C31" s="48" t="s">
        <v>159</v>
      </c>
      <c r="D31" s="49" t="s">
        <v>160</v>
      </c>
      <c r="E31" s="48">
        <v>3</v>
      </c>
      <c r="F31" s="49" t="s">
        <v>161</v>
      </c>
      <c r="G31" s="48">
        <v>1</v>
      </c>
      <c r="H31" s="49" t="s">
        <v>162</v>
      </c>
      <c r="I31" s="49" t="s">
        <v>163</v>
      </c>
      <c r="J31" s="48">
        <v>13</v>
      </c>
      <c r="K31" s="50">
        <v>250</v>
      </c>
      <c r="L31" s="50">
        <v>3250</v>
      </c>
      <c r="M31" s="51">
        <v>42011</v>
      </c>
      <c r="N31" s="51">
        <v>42037</v>
      </c>
      <c r="O31" s="52" t="s">
        <v>164</v>
      </c>
      <c r="P31" s="48" t="s">
        <v>92</v>
      </c>
      <c r="Q31" s="49" t="s">
        <v>165</v>
      </c>
      <c r="R31" s="49" t="s">
        <v>166</v>
      </c>
      <c r="S31" s="49" t="s">
        <v>167</v>
      </c>
      <c r="T31" s="49" t="s">
        <v>168</v>
      </c>
      <c r="U31" s="49" t="s">
        <v>169</v>
      </c>
      <c r="V31" s="45"/>
      <c r="W31" s="45"/>
      <c r="X31" s="45"/>
      <c r="Y31" s="45"/>
      <c r="Z31" s="45"/>
      <c r="AA31" s="45"/>
      <c r="AB31" s="45"/>
      <c r="AC31" s="45"/>
      <c r="AD31" s="45"/>
      <c r="AE31" s="45"/>
      <c r="AF31" s="45"/>
      <c r="AG31" s="45"/>
      <c r="AH31" s="45"/>
      <c r="AI31" s="45"/>
      <c r="AJ31" s="45"/>
      <c r="AK31" s="45"/>
      <c r="AL31" s="45"/>
      <c r="AM31" s="45"/>
      <c r="AN31" s="45"/>
      <c r="AO31" s="45"/>
      <c r="AP31" s="45"/>
      <c r="AQ31" s="45"/>
      <c r="AR31" s="45"/>
      <c r="AS31" s="45"/>
      <c r="AT31" s="45"/>
      <c r="AU31" s="45"/>
      <c r="AV31" s="45"/>
      <c r="AW31" s="45"/>
      <c r="AX31" s="45"/>
      <c r="AY31" s="45"/>
      <c r="AZ31" s="45"/>
    </row>
    <row r="32" spans="1:52" s="46" customFormat="1" ht="75" customHeight="1" x14ac:dyDescent="0.25">
      <c r="A32" s="48">
        <v>2686</v>
      </c>
      <c r="B32" s="49" t="s">
        <v>158</v>
      </c>
      <c r="C32" s="48" t="s">
        <v>159</v>
      </c>
      <c r="D32" s="49" t="s">
        <v>160</v>
      </c>
      <c r="E32" s="48">
        <v>3</v>
      </c>
      <c r="F32" s="49" t="s">
        <v>161</v>
      </c>
      <c r="G32" s="48">
        <v>1</v>
      </c>
      <c r="H32" s="49" t="s">
        <v>162</v>
      </c>
      <c r="I32" s="49" t="s">
        <v>170</v>
      </c>
      <c r="J32" s="48">
        <v>40</v>
      </c>
      <c r="K32" s="50">
        <v>200</v>
      </c>
      <c r="L32" s="50">
        <v>8000</v>
      </c>
      <c r="M32" s="51">
        <v>42011</v>
      </c>
      <c r="N32" s="51">
        <v>42041</v>
      </c>
      <c r="O32" s="52" t="s">
        <v>171</v>
      </c>
      <c r="P32" s="48" t="s">
        <v>92</v>
      </c>
      <c r="Q32" s="49" t="s">
        <v>165</v>
      </c>
      <c r="R32" s="49" t="s">
        <v>166</v>
      </c>
      <c r="S32" s="49" t="s">
        <v>167</v>
      </c>
      <c r="T32" s="49" t="s">
        <v>168</v>
      </c>
      <c r="U32" s="49" t="s">
        <v>172</v>
      </c>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45"/>
      <c r="AY32" s="45"/>
      <c r="AZ32" s="45"/>
    </row>
    <row r="33" spans="1:52" s="46" customFormat="1" ht="75" customHeight="1" x14ac:dyDescent="0.25">
      <c r="A33" s="48">
        <v>2694</v>
      </c>
      <c r="B33" s="49" t="s">
        <v>173</v>
      </c>
      <c r="C33" s="48" t="s">
        <v>142</v>
      </c>
      <c r="D33" s="49" t="s">
        <v>143</v>
      </c>
      <c r="E33" s="48">
        <v>1</v>
      </c>
      <c r="F33" s="49" t="s">
        <v>174</v>
      </c>
      <c r="G33" s="48">
        <v>3</v>
      </c>
      <c r="H33" s="49" t="s">
        <v>175</v>
      </c>
      <c r="I33" s="49" t="s">
        <v>131</v>
      </c>
      <c r="J33" s="48">
        <v>1</v>
      </c>
      <c r="K33" s="50">
        <v>1232</v>
      </c>
      <c r="L33" s="50">
        <v>1232</v>
      </c>
      <c r="M33" s="51">
        <v>42019</v>
      </c>
      <c r="N33" s="51">
        <v>42063</v>
      </c>
      <c r="O33" s="52" t="s">
        <v>176</v>
      </c>
      <c r="P33" s="48" t="s">
        <v>177</v>
      </c>
      <c r="Q33" s="49" t="s">
        <v>165</v>
      </c>
      <c r="R33" s="49" t="s">
        <v>178</v>
      </c>
      <c r="S33" s="49" t="s">
        <v>179</v>
      </c>
      <c r="T33" s="49" t="s">
        <v>180</v>
      </c>
      <c r="U33" s="49" t="s">
        <v>181</v>
      </c>
      <c r="V33" s="45"/>
      <c r="W33" s="45"/>
      <c r="X33" s="45"/>
      <c r="Y33" s="45"/>
      <c r="Z33" s="45"/>
      <c r="AA33" s="45"/>
      <c r="AB33" s="45"/>
      <c r="AC33" s="45"/>
      <c r="AD33" s="45"/>
      <c r="AE33" s="45"/>
      <c r="AF33" s="45"/>
      <c r="AG33" s="45"/>
      <c r="AH33" s="45"/>
      <c r="AI33" s="45"/>
      <c r="AJ33" s="45"/>
      <c r="AK33" s="45"/>
      <c r="AL33" s="45"/>
      <c r="AM33" s="45"/>
      <c r="AN33" s="45"/>
      <c r="AO33" s="45"/>
      <c r="AP33" s="45"/>
      <c r="AQ33" s="45"/>
      <c r="AR33" s="45"/>
      <c r="AS33" s="45"/>
      <c r="AT33" s="45"/>
      <c r="AU33" s="45"/>
      <c r="AV33" s="45"/>
      <c r="AW33" s="45"/>
      <c r="AX33" s="45"/>
      <c r="AY33" s="45"/>
      <c r="AZ33" s="45"/>
    </row>
    <row r="34" spans="1:52" s="46" customFormat="1" ht="270" x14ac:dyDescent="0.25">
      <c r="A34" s="48">
        <v>2728</v>
      </c>
      <c r="B34" s="49" t="s">
        <v>182</v>
      </c>
      <c r="C34" s="48" t="s">
        <v>183</v>
      </c>
      <c r="D34" s="49" t="s">
        <v>184</v>
      </c>
      <c r="E34" s="48">
        <v>11</v>
      </c>
      <c r="F34" s="49" t="s">
        <v>185</v>
      </c>
      <c r="G34" s="48">
        <v>2</v>
      </c>
      <c r="H34" s="49" t="s">
        <v>186</v>
      </c>
      <c r="I34" s="49" t="s">
        <v>133</v>
      </c>
      <c r="J34" s="48">
        <v>1</v>
      </c>
      <c r="K34" s="50">
        <v>1773</v>
      </c>
      <c r="L34" s="50">
        <v>1773</v>
      </c>
      <c r="M34" s="51">
        <v>42044</v>
      </c>
      <c r="N34" s="51">
        <v>42100</v>
      </c>
      <c r="O34" s="52" t="s">
        <v>187</v>
      </c>
      <c r="P34" s="48" t="s">
        <v>188</v>
      </c>
      <c r="Q34" s="49" t="s">
        <v>189</v>
      </c>
      <c r="R34" s="49" t="s">
        <v>190</v>
      </c>
      <c r="S34" s="49" t="s">
        <v>191</v>
      </c>
      <c r="T34" s="49" t="s">
        <v>192</v>
      </c>
      <c r="U34" s="49" t="s">
        <v>193</v>
      </c>
      <c r="V34" s="45"/>
      <c r="W34" s="45"/>
      <c r="X34" s="45"/>
      <c r="Y34" s="45"/>
      <c r="Z34" s="45"/>
      <c r="AA34" s="45"/>
      <c r="AB34" s="45"/>
      <c r="AC34" s="45"/>
      <c r="AD34" s="45"/>
      <c r="AE34" s="45"/>
      <c r="AF34" s="45"/>
      <c r="AG34" s="45"/>
      <c r="AH34" s="45"/>
      <c r="AI34" s="45"/>
      <c r="AJ34" s="45"/>
      <c r="AK34" s="45"/>
      <c r="AL34" s="45"/>
      <c r="AM34" s="45"/>
      <c r="AN34" s="45"/>
      <c r="AO34" s="45"/>
      <c r="AP34" s="45"/>
      <c r="AQ34" s="45"/>
      <c r="AR34" s="45"/>
      <c r="AS34" s="45"/>
      <c r="AT34" s="45"/>
      <c r="AU34" s="45"/>
      <c r="AV34" s="45"/>
      <c r="AW34" s="45"/>
      <c r="AX34" s="45"/>
      <c r="AY34" s="45"/>
      <c r="AZ34" s="45"/>
    </row>
    <row r="35" spans="1:52" s="46" customFormat="1" ht="270" x14ac:dyDescent="0.25">
      <c r="A35" s="48">
        <v>2728</v>
      </c>
      <c r="B35" s="49" t="s">
        <v>182</v>
      </c>
      <c r="C35" s="48" t="s">
        <v>183</v>
      </c>
      <c r="D35" s="49" t="s">
        <v>184</v>
      </c>
      <c r="E35" s="48">
        <v>31</v>
      </c>
      <c r="F35" s="49" t="s">
        <v>194</v>
      </c>
      <c r="G35" s="48">
        <v>2</v>
      </c>
      <c r="H35" s="49" t="s">
        <v>195</v>
      </c>
      <c r="I35" s="49" t="s">
        <v>133</v>
      </c>
      <c r="J35" s="48">
        <v>4</v>
      </c>
      <c r="K35" s="50">
        <v>1350</v>
      </c>
      <c r="L35" s="50">
        <v>5400</v>
      </c>
      <c r="M35" s="51">
        <v>42044</v>
      </c>
      <c r="N35" s="51">
        <v>42170</v>
      </c>
      <c r="O35" s="52" t="s">
        <v>196</v>
      </c>
      <c r="P35" s="48" t="s">
        <v>188</v>
      </c>
      <c r="Q35" s="49" t="s">
        <v>189</v>
      </c>
      <c r="R35" s="49" t="s">
        <v>197</v>
      </c>
      <c r="S35" s="49" t="s">
        <v>198</v>
      </c>
      <c r="T35" s="49" t="s">
        <v>199</v>
      </c>
      <c r="U35" s="49" t="s">
        <v>193</v>
      </c>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c r="AV35" s="45"/>
      <c r="AW35" s="45"/>
      <c r="AX35" s="45"/>
      <c r="AY35" s="45"/>
      <c r="AZ35" s="45"/>
    </row>
    <row r="36" spans="1:52" s="46" customFormat="1" ht="120" x14ac:dyDescent="0.25">
      <c r="A36" s="48">
        <v>2736</v>
      </c>
      <c r="B36" s="49" t="s">
        <v>200</v>
      </c>
      <c r="C36" s="48" t="s">
        <v>142</v>
      </c>
      <c r="D36" s="49" t="s">
        <v>143</v>
      </c>
      <c r="E36" s="48">
        <v>1</v>
      </c>
      <c r="F36" s="49" t="s">
        <v>201</v>
      </c>
      <c r="G36" s="48">
        <v>3</v>
      </c>
      <c r="H36" s="49" t="s">
        <v>202</v>
      </c>
      <c r="I36" s="49" t="s">
        <v>133</v>
      </c>
      <c r="J36" s="48">
        <v>3</v>
      </c>
      <c r="K36" s="50">
        <v>1067</v>
      </c>
      <c r="L36" s="50">
        <v>3201</v>
      </c>
      <c r="M36" s="51">
        <v>42128</v>
      </c>
      <c r="N36" s="51">
        <v>42247</v>
      </c>
      <c r="O36" s="52" t="s">
        <v>203</v>
      </c>
      <c r="P36" s="48" t="s">
        <v>92</v>
      </c>
      <c r="Q36" s="49" t="s">
        <v>52</v>
      </c>
      <c r="R36" s="49" t="s">
        <v>53</v>
      </c>
      <c r="S36" s="49" t="s">
        <v>54</v>
      </c>
      <c r="T36" s="49" t="s">
        <v>121</v>
      </c>
      <c r="U36" s="49" t="s">
        <v>204</v>
      </c>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5"/>
      <c r="AU36" s="45"/>
      <c r="AV36" s="45"/>
      <c r="AW36" s="45"/>
      <c r="AX36" s="45"/>
      <c r="AY36" s="45"/>
      <c r="AZ36" s="45"/>
    </row>
    <row r="37" spans="1:52" s="46" customFormat="1" ht="120" x14ac:dyDescent="0.25">
      <c r="A37" s="48">
        <v>2736</v>
      </c>
      <c r="B37" s="49" t="s">
        <v>200</v>
      </c>
      <c r="C37" s="48" t="s">
        <v>142</v>
      </c>
      <c r="D37" s="49" t="s">
        <v>143</v>
      </c>
      <c r="E37" s="48">
        <v>1</v>
      </c>
      <c r="F37" s="49" t="s">
        <v>201</v>
      </c>
      <c r="G37" s="48">
        <v>3</v>
      </c>
      <c r="H37" s="49" t="s">
        <v>202</v>
      </c>
      <c r="I37" s="49" t="s">
        <v>131</v>
      </c>
      <c r="J37" s="48">
        <v>100</v>
      </c>
      <c r="K37" s="50">
        <v>2</v>
      </c>
      <c r="L37" s="50">
        <v>200</v>
      </c>
      <c r="M37" s="51">
        <v>42128</v>
      </c>
      <c r="N37" s="51">
        <v>42247</v>
      </c>
      <c r="O37" s="52" t="s">
        <v>205</v>
      </c>
      <c r="P37" s="48" t="s">
        <v>96</v>
      </c>
      <c r="Q37" s="49" t="s">
        <v>52</v>
      </c>
      <c r="R37" s="49" t="s">
        <v>53</v>
      </c>
      <c r="S37" s="49" t="s">
        <v>54</v>
      </c>
      <c r="T37" s="49" t="s">
        <v>121</v>
      </c>
      <c r="U37" s="49" t="s">
        <v>206</v>
      </c>
      <c r="V37" s="45"/>
      <c r="W37" s="45"/>
      <c r="X37" s="45"/>
      <c r="Y37" s="45"/>
      <c r="Z37" s="45"/>
      <c r="AA37" s="45"/>
      <c r="AB37" s="45"/>
      <c r="AC37" s="45"/>
      <c r="AD37" s="45"/>
      <c r="AE37" s="45"/>
      <c r="AF37" s="45"/>
      <c r="AG37" s="45"/>
      <c r="AH37" s="45"/>
      <c r="AI37" s="45"/>
      <c r="AJ37" s="45"/>
      <c r="AK37" s="45"/>
      <c r="AL37" s="45"/>
      <c r="AM37" s="45"/>
      <c r="AN37" s="45"/>
      <c r="AO37" s="45"/>
      <c r="AP37" s="45"/>
      <c r="AQ37" s="45"/>
      <c r="AR37" s="45"/>
      <c r="AS37" s="45"/>
      <c r="AT37" s="45"/>
      <c r="AU37" s="45"/>
      <c r="AV37" s="45"/>
      <c r="AW37" s="45"/>
      <c r="AX37" s="45"/>
      <c r="AY37" s="45"/>
      <c r="AZ37" s="45"/>
    </row>
    <row r="38" spans="1:52" s="46" customFormat="1" ht="120" x14ac:dyDescent="0.25">
      <c r="A38" s="48">
        <v>2736</v>
      </c>
      <c r="B38" s="49" t="s">
        <v>200</v>
      </c>
      <c r="C38" s="48" t="s">
        <v>142</v>
      </c>
      <c r="D38" s="49" t="s">
        <v>143</v>
      </c>
      <c r="E38" s="48">
        <v>1</v>
      </c>
      <c r="F38" s="49" t="s">
        <v>201</v>
      </c>
      <c r="G38" s="48">
        <v>3</v>
      </c>
      <c r="H38" s="49" t="s">
        <v>202</v>
      </c>
      <c r="I38" s="49" t="s">
        <v>131</v>
      </c>
      <c r="J38" s="48">
        <v>100</v>
      </c>
      <c r="K38" s="50">
        <v>5</v>
      </c>
      <c r="L38" s="50">
        <v>500</v>
      </c>
      <c r="M38" s="51">
        <v>42128</v>
      </c>
      <c r="N38" s="51">
        <v>42247</v>
      </c>
      <c r="O38" s="52" t="s">
        <v>207</v>
      </c>
      <c r="P38" s="48" t="s">
        <v>92</v>
      </c>
      <c r="Q38" s="49" t="s">
        <v>52</v>
      </c>
      <c r="R38" s="49" t="s">
        <v>53</v>
      </c>
      <c r="S38" s="49" t="s">
        <v>54</v>
      </c>
      <c r="T38" s="49" t="s">
        <v>121</v>
      </c>
      <c r="U38" s="49" t="s">
        <v>208</v>
      </c>
      <c r="V38" s="45"/>
      <c r="W38" s="45"/>
      <c r="X38" s="45"/>
      <c r="Y38" s="45"/>
      <c r="Z38" s="45"/>
      <c r="AA38" s="45"/>
      <c r="AB38" s="45"/>
      <c r="AC38" s="45"/>
      <c r="AD38" s="45"/>
      <c r="AE38" s="45"/>
      <c r="AF38" s="45"/>
      <c r="AG38" s="45"/>
      <c r="AH38" s="45"/>
      <c r="AI38" s="45"/>
      <c r="AJ38" s="45"/>
      <c r="AK38" s="45"/>
      <c r="AL38" s="45"/>
      <c r="AM38" s="45"/>
      <c r="AN38" s="45"/>
      <c r="AO38" s="45"/>
      <c r="AP38" s="45"/>
      <c r="AQ38" s="45"/>
      <c r="AR38" s="45"/>
      <c r="AS38" s="45"/>
      <c r="AT38" s="45"/>
      <c r="AU38" s="45"/>
      <c r="AV38" s="45"/>
      <c r="AW38" s="45"/>
      <c r="AX38" s="45"/>
      <c r="AY38" s="45"/>
      <c r="AZ38" s="45"/>
    </row>
    <row r="39" spans="1:52" s="46" customFormat="1" ht="120" x14ac:dyDescent="0.25">
      <c r="A39" s="48">
        <v>2736</v>
      </c>
      <c r="B39" s="49" t="s">
        <v>200</v>
      </c>
      <c r="C39" s="48" t="s">
        <v>142</v>
      </c>
      <c r="D39" s="49" t="s">
        <v>143</v>
      </c>
      <c r="E39" s="48">
        <v>1</v>
      </c>
      <c r="F39" s="49" t="s">
        <v>201</v>
      </c>
      <c r="G39" s="48">
        <v>3</v>
      </c>
      <c r="H39" s="49" t="s">
        <v>202</v>
      </c>
      <c r="I39" s="49" t="s">
        <v>131</v>
      </c>
      <c r="J39" s="48">
        <v>100</v>
      </c>
      <c r="K39" s="50">
        <v>1</v>
      </c>
      <c r="L39" s="50">
        <v>100</v>
      </c>
      <c r="M39" s="51">
        <v>42128</v>
      </c>
      <c r="N39" s="51">
        <v>42247</v>
      </c>
      <c r="O39" s="52" t="s">
        <v>209</v>
      </c>
      <c r="P39" s="48" t="s">
        <v>92</v>
      </c>
      <c r="Q39" s="49" t="s">
        <v>52</v>
      </c>
      <c r="R39" s="49" t="s">
        <v>53</v>
      </c>
      <c r="S39" s="49" t="s">
        <v>54</v>
      </c>
      <c r="T39" s="49" t="s">
        <v>121</v>
      </c>
      <c r="U39" s="49" t="s">
        <v>206</v>
      </c>
      <c r="V39" s="45"/>
      <c r="W39" s="45"/>
      <c r="X39" s="45"/>
      <c r="Y39" s="45"/>
      <c r="Z39" s="45"/>
      <c r="AA39" s="45"/>
      <c r="AB39" s="45"/>
      <c r="AC39" s="45"/>
      <c r="AD39" s="45"/>
      <c r="AE39" s="45"/>
      <c r="AF39" s="45"/>
      <c r="AG39" s="45"/>
      <c r="AH39" s="45"/>
      <c r="AI39" s="45"/>
      <c r="AJ39" s="45"/>
      <c r="AK39" s="45"/>
      <c r="AL39" s="45"/>
      <c r="AM39" s="45"/>
      <c r="AN39" s="45"/>
      <c r="AO39" s="45"/>
      <c r="AP39" s="45"/>
      <c r="AQ39" s="45"/>
      <c r="AR39" s="45"/>
      <c r="AS39" s="45"/>
      <c r="AT39" s="45"/>
      <c r="AU39" s="45"/>
      <c r="AV39" s="45"/>
      <c r="AW39" s="45"/>
      <c r="AX39" s="45"/>
      <c r="AY39" s="45"/>
      <c r="AZ39" s="45"/>
    </row>
    <row r="40" spans="1:52" s="46" customFormat="1" ht="225" x14ac:dyDescent="0.25">
      <c r="A40" s="48">
        <v>2808</v>
      </c>
      <c r="B40" s="49" t="s">
        <v>63</v>
      </c>
      <c r="C40" s="48" t="s">
        <v>33</v>
      </c>
      <c r="D40" s="49" t="s">
        <v>34</v>
      </c>
      <c r="E40" s="48">
        <v>2</v>
      </c>
      <c r="F40" s="49" t="s">
        <v>64</v>
      </c>
      <c r="G40" s="48">
        <v>2</v>
      </c>
      <c r="H40" s="49" t="s">
        <v>65</v>
      </c>
      <c r="I40" s="49" t="s">
        <v>126</v>
      </c>
      <c r="J40" s="48">
        <v>5</v>
      </c>
      <c r="K40" s="50">
        <v>1200</v>
      </c>
      <c r="L40" s="50">
        <v>6000</v>
      </c>
      <c r="M40" s="51">
        <v>42034</v>
      </c>
      <c r="N40" s="51">
        <v>42051</v>
      </c>
      <c r="O40" s="52" t="s">
        <v>127</v>
      </c>
      <c r="P40" s="48" t="s">
        <v>128</v>
      </c>
      <c r="Q40" s="49" t="s">
        <v>69</v>
      </c>
      <c r="R40" s="49" t="s">
        <v>70</v>
      </c>
      <c r="S40" s="49" t="s">
        <v>71</v>
      </c>
      <c r="T40" s="49" t="s">
        <v>72</v>
      </c>
      <c r="U40" s="49" t="s">
        <v>78</v>
      </c>
      <c r="V40" s="45"/>
      <c r="W40" s="45"/>
      <c r="X40" s="45"/>
      <c r="Y40" s="45"/>
      <c r="Z40" s="45"/>
      <c r="AA40" s="45"/>
      <c r="AB40" s="45"/>
      <c r="AC40" s="45"/>
      <c r="AD40" s="45"/>
      <c r="AE40" s="45"/>
      <c r="AF40" s="45"/>
      <c r="AG40" s="45"/>
      <c r="AH40" s="45"/>
      <c r="AI40" s="45"/>
      <c r="AJ40" s="45"/>
      <c r="AK40" s="45"/>
      <c r="AL40" s="45"/>
      <c r="AM40" s="45"/>
      <c r="AN40" s="45"/>
      <c r="AO40" s="45"/>
      <c r="AP40" s="45"/>
      <c r="AQ40" s="45"/>
      <c r="AR40" s="45"/>
      <c r="AS40" s="45"/>
      <c r="AT40" s="45"/>
      <c r="AU40" s="45"/>
      <c r="AV40" s="45"/>
      <c r="AW40" s="45"/>
      <c r="AX40" s="45"/>
      <c r="AY40" s="45"/>
      <c r="AZ40" s="45"/>
    </row>
    <row r="41" spans="1:52" s="46" customFormat="1" ht="270" x14ac:dyDescent="0.25">
      <c r="A41" s="48">
        <v>2849</v>
      </c>
      <c r="B41" s="49" t="s">
        <v>79</v>
      </c>
      <c r="C41" s="48" t="s">
        <v>80</v>
      </c>
      <c r="D41" s="49" t="s">
        <v>81</v>
      </c>
      <c r="E41" s="48">
        <v>4</v>
      </c>
      <c r="F41" s="49" t="s">
        <v>82</v>
      </c>
      <c r="G41" s="48">
        <v>1</v>
      </c>
      <c r="H41" s="49" t="s">
        <v>83</v>
      </c>
      <c r="I41" s="49" t="s">
        <v>90</v>
      </c>
      <c r="J41" s="48">
        <v>41</v>
      </c>
      <c r="K41" s="50">
        <v>348</v>
      </c>
      <c r="L41" s="50">
        <v>14268</v>
      </c>
      <c r="M41" s="51">
        <v>42037</v>
      </c>
      <c r="N41" s="51">
        <v>42050</v>
      </c>
      <c r="O41" s="52" t="s">
        <v>91</v>
      </c>
      <c r="P41" s="48" t="s">
        <v>92</v>
      </c>
      <c r="Q41" s="49" t="s">
        <v>85</v>
      </c>
      <c r="R41" s="49" t="s">
        <v>86</v>
      </c>
      <c r="S41" s="49" t="s">
        <v>87</v>
      </c>
      <c r="T41" s="49" t="s">
        <v>88</v>
      </c>
      <c r="U41" s="49" t="s">
        <v>89</v>
      </c>
      <c r="V41" s="45"/>
      <c r="W41" s="45"/>
      <c r="X41" s="45"/>
      <c r="Y41" s="45"/>
      <c r="Z41" s="45"/>
      <c r="AA41" s="45"/>
      <c r="AB41" s="45"/>
      <c r="AC41" s="45"/>
      <c r="AD41" s="45"/>
      <c r="AE41" s="45"/>
      <c r="AF41" s="45"/>
      <c r="AG41" s="45"/>
      <c r="AH41" s="45"/>
      <c r="AI41" s="45"/>
      <c r="AJ41" s="45"/>
      <c r="AK41" s="45"/>
      <c r="AL41" s="45"/>
      <c r="AM41" s="45"/>
      <c r="AN41" s="45"/>
      <c r="AO41" s="45"/>
      <c r="AP41" s="45"/>
      <c r="AQ41" s="45"/>
      <c r="AR41" s="45"/>
      <c r="AS41" s="45"/>
      <c r="AT41" s="45"/>
      <c r="AU41" s="45"/>
      <c r="AV41" s="45"/>
      <c r="AW41" s="45"/>
      <c r="AX41" s="45"/>
      <c r="AY41" s="45"/>
      <c r="AZ41" s="45"/>
    </row>
    <row r="42" spans="1:52" s="46" customFormat="1" ht="270" x14ac:dyDescent="0.25">
      <c r="A42" s="48">
        <v>2849</v>
      </c>
      <c r="B42" s="49" t="s">
        <v>79</v>
      </c>
      <c r="C42" s="48" t="s">
        <v>80</v>
      </c>
      <c r="D42" s="49" t="s">
        <v>81</v>
      </c>
      <c r="E42" s="48">
        <v>4</v>
      </c>
      <c r="F42" s="49" t="s">
        <v>82</v>
      </c>
      <c r="G42" s="48">
        <v>1</v>
      </c>
      <c r="H42" s="49" t="s">
        <v>83</v>
      </c>
      <c r="I42" s="49" t="s">
        <v>119</v>
      </c>
      <c r="J42" s="48">
        <v>1</v>
      </c>
      <c r="K42" s="50">
        <v>2296</v>
      </c>
      <c r="L42" s="50">
        <v>2296</v>
      </c>
      <c r="M42" s="51">
        <v>42063</v>
      </c>
      <c r="N42" s="51">
        <v>42063</v>
      </c>
      <c r="O42" s="52" t="s">
        <v>129</v>
      </c>
      <c r="P42" s="48" t="s">
        <v>130</v>
      </c>
      <c r="Q42" s="49" t="s">
        <v>85</v>
      </c>
      <c r="R42" s="49" t="s">
        <v>86</v>
      </c>
      <c r="S42" s="49" t="s">
        <v>87</v>
      </c>
      <c r="T42" s="49" t="s">
        <v>88</v>
      </c>
      <c r="U42" s="49" t="s">
        <v>89</v>
      </c>
      <c r="V42" s="45"/>
      <c r="W42" s="45"/>
      <c r="X42" s="45"/>
      <c r="Y42" s="45"/>
      <c r="Z42" s="45"/>
      <c r="AA42" s="45"/>
      <c r="AB42" s="45"/>
      <c r="AC42" s="45"/>
      <c r="AD42" s="45"/>
      <c r="AE42" s="45"/>
      <c r="AF42" s="45"/>
      <c r="AG42" s="45"/>
      <c r="AH42" s="45"/>
      <c r="AI42" s="45"/>
      <c r="AJ42" s="45"/>
      <c r="AK42" s="45"/>
      <c r="AL42" s="45"/>
      <c r="AM42" s="45"/>
      <c r="AN42" s="45"/>
      <c r="AO42" s="45"/>
      <c r="AP42" s="45"/>
      <c r="AQ42" s="45"/>
      <c r="AR42" s="45"/>
      <c r="AS42" s="45"/>
      <c r="AT42" s="45"/>
      <c r="AU42" s="45"/>
      <c r="AV42" s="45"/>
      <c r="AW42" s="45"/>
      <c r="AX42" s="45"/>
      <c r="AY42" s="45"/>
      <c r="AZ42" s="45"/>
    </row>
    <row r="43" spans="1:52" s="46" customFormat="1" ht="270" x14ac:dyDescent="0.25">
      <c r="A43" s="48">
        <v>2849</v>
      </c>
      <c r="B43" s="49" t="s">
        <v>79</v>
      </c>
      <c r="C43" s="48" t="s">
        <v>80</v>
      </c>
      <c r="D43" s="49" t="s">
        <v>81</v>
      </c>
      <c r="E43" s="48">
        <v>4</v>
      </c>
      <c r="F43" s="49" t="s">
        <v>82</v>
      </c>
      <c r="G43" s="48">
        <v>1</v>
      </c>
      <c r="H43" s="49" t="s">
        <v>83</v>
      </c>
      <c r="I43" s="49" t="s">
        <v>133</v>
      </c>
      <c r="J43" s="48">
        <v>199</v>
      </c>
      <c r="K43" s="50">
        <v>300</v>
      </c>
      <c r="L43" s="50">
        <v>59700</v>
      </c>
      <c r="M43" s="51">
        <v>42063</v>
      </c>
      <c r="N43" s="51">
        <v>42063</v>
      </c>
      <c r="O43" s="52" t="s">
        <v>134</v>
      </c>
      <c r="P43" s="48" t="s">
        <v>135</v>
      </c>
      <c r="Q43" s="49" t="s">
        <v>85</v>
      </c>
      <c r="R43" s="49" t="s">
        <v>86</v>
      </c>
      <c r="S43" s="49" t="s">
        <v>87</v>
      </c>
      <c r="T43" s="49" t="s">
        <v>88</v>
      </c>
      <c r="U43" s="49" t="s">
        <v>136</v>
      </c>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45"/>
      <c r="AY43" s="45"/>
      <c r="AZ43" s="45"/>
    </row>
    <row r="44" spans="1:52" s="46" customFormat="1" ht="270" x14ac:dyDescent="0.25">
      <c r="A44" s="48">
        <v>2849</v>
      </c>
      <c r="B44" s="49" t="s">
        <v>79</v>
      </c>
      <c r="C44" s="48" t="s">
        <v>80</v>
      </c>
      <c r="D44" s="49" t="s">
        <v>81</v>
      </c>
      <c r="E44" s="48">
        <v>4</v>
      </c>
      <c r="F44" s="49" t="s">
        <v>82</v>
      </c>
      <c r="G44" s="48">
        <v>1</v>
      </c>
      <c r="H44" s="49" t="s">
        <v>83</v>
      </c>
      <c r="I44" s="49" t="s">
        <v>138</v>
      </c>
      <c r="J44" s="48">
        <v>3</v>
      </c>
      <c r="K44" s="50">
        <v>2500</v>
      </c>
      <c r="L44" s="50">
        <v>7500</v>
      </c>
      <c r="M44" s="51">
        <v>42063</v>
      </c>
      <c r="N44" s="51">
        <v>42063</v>
      </c>
      <c r="O44" s="52" t="s">
        <v>139</v>
      </c>
      <c r="P44" s="48" t="s">
        <v>135</v>
      </c>
      <c r="Q44" s="49" t="s">
        <v>85</v>
      </c>
      <c r="R44" s="49" t="s">
        <v>86</v>
      </c>
      <c r="S44" s="49" t="s">
        <v>87</v>
      </c>
      <c r="T44" s="49" t="s">
        <v>88</v>
      </c>
      <c r="U44" s="49" t="s">
        <v>89</v>
      </c>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row>
    <row r="45" spans="1:52" s="46" customFormat="1" ht="270" x14ac:dyDescent="0.25">
      <c r="A45" s="48">
        <v>2849</v>
      </c>
      <c r="B45" s="49" t="s">
        <v>79</v>
      </c>
      <c r="C45" s="48" t="s">
        <v>80</v>
      </c>
      <c r="D45" s="49" t="s">
        <v>81</v>
      </c>
      <c r="E45" s="48">
        <v>4</v>
      </c>
      <c r="F45" s="49" t="s">
        <v>82</v>
      </c>
      <c r="G45" s="48">
        <v>1</v>
      </c>
      <c r="H45" s="49" t="s">
        <v>83</v>
      </c>
      <c r="I45" s="49" t="s">
        <v>133</v>
      </c>
      <c r="J45" s="48">
        <v>1</v>
      </c>
      <c r="K45" s="50">
        <v>387</v>
      </c>
      <c r="L45" s="50">
        <v>387</v>
      </c>
      <c r="M45" s="51">
        <v>42063</v>
      </c>
      <c r="N45" s="51">
        <v>42063</v>
      </c>
      <c r="O45" s="52" t="s">
        <v>134</v>
      </c>
      <c r="P45" s="48" t="s">
        <v>135</v>
      </c>
      <c r="Q45" s="49" t="s">
        <v>85</v>
      </c>
      <c r="R45" s="49" t="s">
        <v>86</v>
      </c>
      <c r="S45" s="49" t="s">
        <v>87</v>
      </c>
      <c r="T45" s="49" t="s">
        <v>88</v>
      </c>
      <c r="U45" s="49" t="s">
        <v>89</v>
      </c>
      <c r="V45" s="45"/>
      <c r="W45" s="45"/>
      <c r="X45" s="45"/>
      <c r="Y45" s="45"/>
      <c r="Z45" s="45"/>
      <c r="AA45" s="45"/>
      <c r="AB45" s="45"/>
      <c r="AC45" s="45"/>
      <c r="AD45" s="45"/>
      <c r="AE45" s="45"/>
      <c r="AF45" s="45"/>
      <c r="AG45" s="45"/>
      <c r="AH45" s="45"/>
      <c r="AI45" s="45"/>
      <c r="AJ45" s="45"/>
      <c r="AK45" s="45"/>
      <c r="AL45" s="45"/>
      <c r="AM45" s="45"/>
      <c r="AN45" s="45"/>
      <c r="AO45" s="45"/>
      <c r="AP45" s="45"/>
      <c r="AQ45" s="45"/>
      <c r="AR45" s="45"/>
      <c r="AS45" s="45"/>
      <c r="AT45" s="45"/>
      <c r="AU45" s="45"/>
      <c r="AV45" s="45"/>
      <c r="AW45" s="45"/>
      <c r="AX45" s="45"/>
      <c r="AY45" s="45"/>
      <c r="AZ45" s="45"/>
    </row>
    <row r="46" spans="1:52" s="46" customFormat="1" ht="270" x14ac:dyDescent="0.25">
      <c r="A46" s="48">
        <v>2849</v>
      </c>
      <c r="B46" s="49" t="s">
        <v>79</v>
      </c>
      <c r="C46" s="48" t="s">
        <v>80</v>
      </c>
      <c r="D46" s="49" t="s">
        <v>81</v>
      </c>
      <c r="E46" s="48">
        <v>4</v>
      </c>
      <c r="F46" s="49" t="s">
        <v>82</v>
      </c>
      <c r="G46" s="48">
        <v>1</v>
      </c>
      <c r="H46" s="49" t="s">
        <v>83</v>
      </c>
      <c r="I46" s="49" t="s">
        <v>138</v>
      </c>
      <c r="J46" s="48">
        <v>5</v>
      </c>
      <c r="K46" s="50">
        <v>1300</v>
      </c>
      <c r="L46" s="50">
        <v>6500</v>
      </c>
      <c r="M46" s="51">
        <v>42037</v>
      </c>
      <c r="N46" s="51">
        <v>42050</v>
      </c>
      <c r="O46" s="52" t="s">
        <v>140</v>
      </c>
      <c r="P46" s="48" t="s">
        <v>135</v>
      </c>
      <c r="Q46" s="49" t="s">
        <v>85</v>
      </c>
      <c r="R46" s="49" t="s">
        <v>86</v>
      </c>
      <c r="S46" s="49" t="s">
        <v>87</v>
      </c>
      <c r="T46" s="49" t="s">
        <v>88</v>
      </c>
      <c r="U46" s="49" t="s">
        <v>89</v>
      </c>
      <c r="V46" s="45"/>
      <c r="W46" s="45"/>
      <c r="X46" s="45"/>
      <c r="Y46" s="45"/>
      <c r="Z46" s="45"/>
      <c r="AA46" s="45"/>
      <c r="AB46" s="45"/>
      <c r="AC46" s="45"/>
      <c r="AD46" s="45"/>
      <c r="AE46" s="45"/>
      <c r="AF46" s="45"/>
      <c r="AG46" s="45"/>
      <c r="AH46" s="45"/>
      <c r="AI46" s="45"/>
      <c r="AJ46" s="45"/>
      <c r="AK46" s="45"/>
      <c r="AL46" s="45"/>
      <c r="AM46" s="45"/>
      <c r="AN46" s="45"/>
      <c r="AO46" s="45"/>
      <c r="AP46" s="45"/>
      <c r="AQ46" s="45"/>
      <c r="AR46" s="45"/>
      <c r="AS46" s="45"/>
      <c r="AT46" s="45"/>
      <c r="AU46" s="45"/>
      <c r="AV46" s="45"/>
      <c r="AW46" s="45"/>
      <c r="AX46" s="45"/>
      <c r="AY46" s="45"/>
      <c r="AZ46" s="45"/>
    </row>
    <row r="47" spans="1:52" s="46" customFormat="1" ht="150" x14ac:dyDescent="0.25">
      <c r="A47" s="48">
        <v>2877</v>
      </c>
      <c r="B47" s="49" t="s">
        <v>210</v>
      </c>
      <c r="C47" s="48" t="s">
        <v>211</v>
      </c>
      <c r="D47" s="49" t="s">
        <v>212</v>
      </c>
      <c r="E47" s="48">
        <v>1</v>
      </c>
      <c r="F47" s="49" t="s">
        <v>185</v>
      </c>
      <c r="G47" s="48">
        <v>1</v>
      </c>
      <c r="H47" s="49" t="s">
        <v>213</v>
      </c>
      <c r="I47" s="49" t="s">
        <v>133</v>
      </c>
      <c r="J47" s="48">
        <v>2</v>
      </c>
      <c r="K47" s="50">
        <v>1345</v>
      </c>
      <c r="L47" s="50">
        <v>2690</v>
      </c>
      <c r="M47" s="51">
        <v>42033</v>
      </c>
      <c r="N47" s="51">
        <v>42062</v>
      </c>
      <c r="O47" s="52" t="s">
        <v>214</v>
      </c>
      <c r="P47" s="48" t="s">
        <v>128</v>
      </c>
      <c r="Q47" s="49" t="s">
        <v>58</v>
      </c>
      <c r="R47" s="49" t="s">
        <v>215</v>
      </c>
      <c r="S47" s="49" t="s">
        <v>60</v>
      </c>
      <c r="T47" s="49" t="s">
        <v>61</v>
      </c>
      <c r="U47" s="49" t="s">
        <v>216</v>
      </c>
      <c r="V47" s="45"/>
      <c r="W47" s="45"/>
      <c r="X47" s="45"/>
      <c r="Y47" s="45"/>
      <c r="Z47" s="45"/>
      <c r="AA47" s="45"/>
      <c r="AB47" s="45"/>
      <c r="AC47" s="45"/>
      <c r="AD47" s="45"/>
      <c r="AE47" s="45"/>
      <c r="AF47" s="45"/>
      <c r="AG47" s="45"/>
      <c r="AH47" s="45"/>
      <c r="AI47" s="45"/>
      <c r="AJ47" s="45"/>
      <c r="AK47" s="45"/>
      <c r="AL47" s="45"/>
      <c r="AM47" s="45"/>
      <c r="AN47" s="45"/>
      <c r="AO47" s="45"/>
      <c r="AP47" s="45"/>
      <c r="AQ47" s="45"/>
      <c r="AR47" s="45"/>
      <c r="AS47" s="45"/>
      <c r="AT47" s="45"/>
      <c r="AU47" s="45"/>
      <c r="AV47" s="45"/>
      <c r="AW47" s="45"/>
      <c r="AX47" s="45"/>
      <c r="AY47" s="45"/>
      <c r="AZ47" s="45"/>
    </row>
    <row r="48" spans="1:52" s="46" customFormat="1" ht="150" x14ac:dyDescent="0.25">
      <c r="A48" s="48">
        <v>2877</v>
      </c>
      <c r="B48" s="49" t="s">
        <v>210</v>
      </c>
      <c r="C48" s="48" t="s">
        <v>211</v>
      </c>
      <c r="D48" s="49" t="s">
        <v>212</v>
      </c>
      <c r="E48" s="48">
        <v>1</v>
      </c>
      <c r="F48" s="49" t="s">
        <v>185</v>
      </c>
      <c r="G48" s="48">
        <v>1</v>
      </c>
      <c r="H48" s="49" t="s">
        <v>213</v>
      </c>
      <c r="I48" s="49" t="s">
        <v>133</v>
      </c>
      <c r="J48" s="48">
        <v>1</v>
      </c>
      <c r="K48" s="50">
        <v>1167</v>
      </c>
      <c r="L48" s="50">
        <v>1167</v>
      </c>
      <c r="M48" s="51">
        <v>42033</v>
      </c>
      <c r="N48" s="51">
        <v>42062</v>
      </c>
      <c r="O48" s="52" t="s">
        <v>214</v>
      </c>
      <c r="P48" s="48" t="s">
        <v>128</v>
      </c>
      <c r="Q48" s="49" t="s">
        <v>58</v>
      </c>
      <c r="R48" s="49" t="s">
        <v>215</v>
      </c>
      <c r="S48" s="49" t="s">
        <v>60</v>
      </c>
      <c r="T48" s="49" t="s">
        <v>61</v>
      </c>
      <c r="U48" s="49" t="s">
        <v>217</v>
      </c>
      <c r="V48" s="45"/>
      <c r="W48" s="45"/>
      <c r="X48" s="45"/>
      <c r="Y48" s="45"/>
      <c r="Z48" s="45"/>
      <c r="AA48" s="45"/>
      <c r="AB48" s="45"/>
      <c r="AC48" s="45"/>
      <c r="AD48" s="45"/>
      <c r="AE48" s="45"/>
      <c r="AF48" s="45"/>
      <c r="AG48" s="45"/>
      <c r="AH48" s="45"/>
      <c r="AI48" s="45"/>
      <c r="AJ48" s="45"/>
      <c r="AK48" s="45"/>
      <c r="AL48" s="45"/>
      <c r="AM48" s="45"/>
      <c r="AN48" s="45"/>
      <c r="AO48" s="45"/>
      <c r="AP48" s="45"/>
      <c r="AQ48" s="45"/>
      <c r="AR48" s="45"/>
      <c r="AS48" s="45"/>
      <c r="AT48" s="45"/>
      <c r="AU48" s="45"/>
      <c r="AV48" s="45"/>
      <c r="AW48" s="45"/>
      <c r="AX48" s="45"/>
      <c r="AY48" s="45"/>
      <c r="AZ48" s="45"/>
    </row>
    <row r="49" spans="1:52" s="46" customFormat="1" ht="75" customHeight="1" x14ac:dyDescent="0.25">
      <c r="A49" s="48">
        <v>2686</v>
      </c>
      <c r="B49" s="49" t="s">
        <v>158</v>
      </c>
      <c r="C49" s="48" t="s">
        <v>159</v>
      </c>
      <c r="D49" s="49" t="s">
        <v>160</v>
      </c>
      <c r="E49" s="48">
        <v>32</v>
      </c>
      <c r="F49" s="49" t="s">
        <v>161</v>
      </c>
      <c r="G49" s="48">
        <v>1</v>
      </c>
      <c r="H49" s="49" t="s">
        <v>162</v>
      </c>
      <c r="I49" s="49" t="s">
        <v>163</v>
      </c>
      <c r="J49" s="48">
        <v>1</v>
      </c>
      <c r="K49" s="50">
        <v>1592</v>
      </c>
      <c r="L49" s="50">
        <v>1592</v>
      </c>
      <c r="M49" s="51">
        <v>42010</v>
      </c>
      <c r="N49" s="51">
        <v>42036</v>
      </c>
      <c r="O49" s="52" t="s">
        <v>218</v>
      </c>
      <c r="P49" s="48" t="s">
        <v>92</v>
      </c>
      <c r="Q49" s="49" t="s">
        <v>165</v>
      </c>
      <c r="R49" s="49" t="s">
        <v>166</v>
      </c>
      <c r="S49" s="49" t="s">
        <v>167</v>
      </c>
      <c r="T49" s="49" t="s">
        <v>168</v>
      </c>
      <c r="U49" s="49" t="s">
        <v>219</v>
      </c>
      <c r="V49" s="45"/>
      <c r="W49" s="45"/>
      <c r="X49" s="45"/>
      <c r="Y49" s="45"/>
      <c r="Z49" s="45"/>
      <c r="AA49" s="45"/>
      <c r="AB49" s="45"/>
      <c r="AC49" s="45"/>
      <c r="AD49" s="45"/>
      <c r="AE49" s="45"/>
      <c r="AF49" s="45"/>
      <c r="AG49" s="45"/>
      <c r="AH49" s="45"/>
      <c r="AI49" s="45"/>
      <c r="AJ49" s="45"/>
      <c r="AK49" s="45"/>
      <c r="AL49" s="45"/>
      <c r="AM49" s="45"/>
      <c r="AN49" s="45"/>
      <c r="AO49" s="45"/>
      <c r="AP49" s="45"/>
      <c r="AQ49" s="45"/>
      <c r="AR49" s="45"/>
      <c r="AS49" s="45"/>
      <c r="AT49" s="45"/>
      <c r="AU49" s="45"/>
      <c r="AV49" s="45"/>
      <c r="AW49" s="45"/>
      <c r="AX49" s="45"/>
      <c r="AY49" s="45"/>
      <c r="AZ49" s="45"/>
    </row>
    <row r="50" spans="1:52" s="46" customFormat="1" ht="75" customHeight="1" x14ac:dyDescent="0.25">
      <c r="A50" s="48">
        <v>2686</v>
      </c>
      <c r="B50" s="49" t="s">
        <v>158</v>
      </c>
      <c r="C50" s="48" t="s">
        <v>159</v>
      </c>
      <c r="D50" s="49" t="s">
        <v>160</v>
      </c>
      <c r="E50" s="48">
        <v>32</v>
      </c>
      <c r="F50" s="49" t="s">
        <v>161</v>
      </c>
      <c r="G50" s="48">
        <v>1</v>
      </c>
      <c r="H50" s="49" t="s">
        <v>162</v>
      </c>
      <c r="I50" s="49" t="s">
        <v>163</v>
      </c>
      <c r="J50" s="48">
        <v>1</v>
      </c>
      <c r="K50" s="50">
        <v>1593</v>
      </c>
      <c r="L50" s="50">
        <v>1593</v>
      </c>
      <c r="M50" s="51">
        <v>42010</v>
      </c>
      <c r="N50" s="51">
        <v>42036</v>
      </c>
      <c r="O50" s="52" t="s">
        <v>218</v>
      </c>
      <c r="P50" s="48" t="s">
        <v>92</v>
      </c>
      <c r="Q50" s="49" t="s">
        <v>165</v>
      </c>
      <c r="R50" s="49" t="s">
        <v>166</v>
      </c>
      <c r="S50" s="49" t="s">
        <v>167</v>
      </c>
      <c r="T50" s="49" t="s">
        <v>168</v>
      </c>
      <c r="U50" s="49" t="s">
        <v>219</v>
      </c>
      <c r="V50" s="45"/>
      <c r="W50" s="45"/>
      <c r="X50" s="45"/>
      <c r="Y50" s="45"/>
      <c r="Z50" s="45"/>
      <c r="AA50" s="45"/>
      <c r="AB50" s="45"/>
      <c r="AC50" s="45"/>
      <c r="AD50" s="45"/>
      <c r="AE50" s="45"/>
      <c r="AF50" s="45"/>
      <c r="AG50" s="45"/>
      <c r="AH50" s="45"/>
      <c r="AI50" s="45"/>
      <c r="AJ50" s="45"/>
      <c r="AK50" s="45"/>
      <c r="AL50" s="45"/>
      <c r="AM50" s="45"/>
      <c r="AN50" s="45"/>
      <c r="AO50" s="45"/>
      <c r="AP50" s="45"/>
      <c r="AQ50" s="45"/>
      <c r="AR50" s="45"/>
      <c r="AS50" s="45"/>
      <c r="AT50" s="45"/>
      <c r="AU50" s="45"/>
      <c r="AV50" s="45"/>
      <c r="AW50" s="45"/>
      <c r="AX50" s="45"/>
      <c r="AY50" s="45"/>
      <c r="AZ50" s="45"/>
    </row>
    <row r="52" spans="1:52" x14ac:dyDescent="0.25">
      <c r="L52" s="47">
        <f>SUM(L22:L51)</f>
        <v>158811</v>
      </c>
    </row>
  </sheetData>
  <mergeCells count="31">
    <mergeCell ref="B8:D8"/>
    <mergeCell ref="A1:U1"/>
    <mergeCell ref="A2:U2"/>
    <mergeCell ref="A3:U3"/>
    <mergeCell ref="A5:U5"/>
    <mergeCell ref="J7:L7"/>
    <mergeCell ref="L20:L21"/>
    <mergeCell ref="C10:F10"/>
    <mergeCell ref="C13:U14"/>
    <mergeCell ref="C16:D16"/>
    <mergeCell ref="A19:B19"/>
    <mergeCell ref="A20:A21"/>
    <mergeCell ref="B20:B21"/>
    <mergeCell ref="C20:C21"/>
    <mergeCell ref="D20:D21"/>
    <mergeCell ref="E20:E21"/>
    <mergeCell ref="F20:F21"/>
    <mergeCell ref="G20:G21"/>
    <mergeCell ref="H20:H21"/>
    <mergeCell ref="I20:I21"/>
    <mergeCell ref="J20:J21"/>
    <mergeCell ref="K20:K21"/>
    <mergeCell ref="S20:S21"/>
    <mergeCell ref="T20:T21"/>
    <mergeCell ref="U20:U21"/>
    <mergeCell ref="M20:M21"/>
    <mergeCell ref="N20:N21"/>
    <mergeCell ref="O20:O21"/>
    <mergeCell ref="P20:P21"/>
    <mergeCell ref="Q20:Q21"/>
    <mergeCell ref="R20:R2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69"/>
  <sheetViews>
    <sheetView topLeftCell="E2" zoomScale="60" zoomScaleNormal="60" workbookViewId="0">
      <selection activeCell="L65" sqref="L65:L66"/>
    </sheetView>
  </sheetViews>
  <sheetFormatPr baseColWidth="10" defaultColWidth="11.42578125" defaultRowHeight="15" x14ac:dyDescent="0.25"/>
  <cols>
    <col min="1" max="1" width="15.85546875" customWidth="1"/>
    <col min="2" max="2" width="69.28515625" customWidth="1"/>
    <col min="3" max="3" width="14.7109375" customWidth="1"/>
    <col min="4" max="4" width="27.140625" customWidth="1"/>
    <col min="5" max="5" width="9.7109375" bestFit="1" customWidth="1"/>
    <col min="6" max="6" width="30.28515625" customWidth="1"/>
    <col min="7" max="7" width="11.5703125" bestFit="1" customWidth="1"/>
    <col min="8" max="8" width="39.28515625" customWidth="1"/>
    <col min="9" max="9" width="28.140625" customWidth="1"/>
    <col min="10" max="10" width="15.85546875" bestFit="1" customWidth="1"/>
    <col min="11" max="11" width="24.85546875" customWidth="1"/>
    <col min="12" max="12" width="22.28515625" customWidth="1"/>
    <col min="13" max="13" width="18.5703125" customWidth="1"/>
    <col min="14" max="14" width="21" customWidth="1"/>
    <col min="15" max="15" width="74.42578125" customWidth="1"/>
    <col min="16" max="17" width="22.28515625" customWidth="1"/>
    <col min="18" max="18" width="25.42578125" customWidth="1"/>
    <col min="19" max="19" width="17.85546875" customWidth="1"/>
    <col min="20" max="20" width="22.28515625" customWidth="1"/>
    <col min="21" max="21" width="29.42578125" customWidth="1"/>
  </cols>
  <sheetData>
    <row r="1" spans="1:52" s="2" customFormat="1" ht="27.75" x14ac:dyDescent="0.25">
      <c r="A1" s="89" t="s">
        <v>0</v>
      </c>
      <c r="B1" s="89"/>
      <c r="C1" s="89"/>
      <c r="D1" s="89"/>
      <c r="E1" s="89"/>
      <c r="F1" s="89"/>
      <c r="G1" s="89"/>
      <c r="H1" s="89"/>
      <c r="I1" s="89"/>
      <c r="J1" s="89"/>
      <c r="K1" s="89"/>
      <c r="L1" s="89"/>
      <c r="M1" s="89"/>
      <c r="N1" s="89"/>
      <c r="O1" s="89"/>
      <c r="P1" s="89"/>
      <c r="Q1" s="89"/>
      <c r="R1" s="89"/>
      <c r="S1" s="89"/>
      <c r="T1" s="89"/>
      <c r="U1" s="89"/>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row>
    <row r="2" spans="1:52" s="2" customFormat="1" ht="20.25" x14ac:dyDescent="0.25">
      <c r="A2" s="90"/>
      <c r="B2" s="90"/>
      <c r="C2" s="90"/>
      <c r="D2" s="90"/>
      <c r="E2" s="90"/>
      <c r="F2" s="90"/>
      <c r="G2" s="90"/>
      <c r="H2" s="90"/>
      <c r="I2" s="90"/>
      <c r="J2" s="90"/>
      <c r="K2" s="90"/>
      <c r="L2" s="90"/>
      <c r="M2" s="90"/>
      <c r="N2" s="90"/>
      <c r="O2" s="90"/>
      <c r="P2" s="90"/>
      <c r="Q2" s="90"/>
      <c r="R2" s="90"/>
      <c r="S2" s="90"/>
      <c r="T2" s="90"/>
      <c r="U2" s="90"/>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row>
    <row r="3" spans="1:52" s="2" customFormat="1" ht="18" x14ac:dyDescent="0.25">
      <c r="A3" s="91"/>
      <c r="B3" s="91"/>
      <c r="C3" s="91"/>
      <c r="D3" s="91"/>
      <c r="E3" s="91"/>
      <c r="F3" s="91"/>
      <c r="G3" s="91"/>
      <c r="H3" s="91"/>
      <c r="I3" s="91"/>
      <c r="J3" s="91"/>
      <c r="K3" s="91"/>
      <c r="L3" s="91"/>
      <c r="M3" s="91"/>
      <c r="N3" s="91"/>
      <c r="O3" s="91"/>
      <c r="P3" s="91"/>
      <c r="Q3" s="91"/>
      <c r="R3" s="91"/>
      <c r="S3" s="91"/>
      <c r="T3" s="91"/>
      <c r="U3" s="9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row>
    <row r="4" spans="1:52" s="2" customFormat="1" x14ac:dyDescent="0.25">
      <c r="A4" s="3"/>
      <c r="B4" s="4"/>
      <c r="C4" s="3"/>
      <c r="D4" s="4"/>
      <c r="E4" s="3"/>
      <c r="F4" s="5"/>
      <c r="G4" s="3"/>
      <c r="H4" s="4"/>
      <c r="I4" s="6"/>
      <c r="J4" s="7"/>
      <c r="K4" s="8"/>
      <c r="L4" s="8"/>
      <c r="M4" s="9"/>
      <c r="N4" s="9"/>
      <c r="O4" s="4"/>
      <c r="P4" s="3"/>
      <c r="Q4" s="10"/>
      <c r="R4" s="10"/>
      <c r="S4" s="3"/>
      <c r="T4" s="10"/>
      <c r="U4" s="4"/>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row>
    <row r="5" spans="1:52" s="2" customFormat="1" ht="23.25" x14ac:dyDescent="0.25">
      <c r="A5" s="88" t="s">
        <v>1</v>
      </c>
      <c r="B5" s="92"/>
      <c r="C5" s="92"/>
      <c r="D5" s="92"/>
      <c r="E5" s="92"/>
      <c r="F5" s="92"/>
      <c r="G5" s="92"/>
      <c r="H5" s="92"/>
      <c r="I5" s="92"/>
      <c r="J5" s="92"/>
      <c r="K5" s="92"/>
      <c r="L5" s="92"/>
      <c r="M5" s="92"/>
      <c r="N5" s="92"/>
      <c r="O5" s="92"/>
      <c r="P5" s="92"/>
      <c r="Q5" s="92"/>
      <c r="R5" s="92"/>
      <c r="S5" s="92"/>
      <c r="T5" s="92"/>
      <c r="U5" s="9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row>
    <row r="6" spans="1:52" s="2" customFormat="1" x14ac:dyDescent="0.25">
      <c r="A6" s="11"/>
      <c r="B6" s="12"/>
      <c r="C6" s="11"/>
      <c r="D6" s="12"/>
      <c r="E6" s="11"/>
      <c r="F6" s="13"/>
      <c r="G6" s="11"/>
      <c r="H6" s="12"/>
      <c r="I6" s="14"/>
      <c r="J6" s="15"/>
      <c r="K6" s="16"/>
      <c r="L6" s="16"/>
      <c r="M6" s="17"/>
      <c r="N6" s="17"/>
      <c r="O6" s="12"/>
      <c r="P6" s="11"/>
      <c r="S6" s="11"/>
      <c r="U6" s="12"/>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row>
    <row r="7" spans="1:52" s="2" customFormat="1" ht="23.25" x14ac:dyDescent="0.25">
      <c r="A7" s="11"/>
      <c r="B7" s="12"/>
      <c r="C7" s="11"/>
      <c r="D7" s="12"/>
      <c r="E7" s="11"/>
      <c r="F7" s="13"/>
      <c r="G7" s="11"/>
      <c r="H7" s="12"/>
      <c r="I7" s="14"/>
      <c r="J7" s="88" t="s">
        <v>2</v>
      </c>
      <c r="K7" s="92"/>
      <c r="L7" s="92"/>
      <c r="M7" s="18"/>
      <c r="N7" s="17"/>
      <c r="O7" s="12"/>
      <c r="P7" s="11"/>
      <c r="S7" s="11"/>
      <c r="U7" s="12"/>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row>
    <row r="8" spans="1:52" s="2" customFormat="1" ht="23.25" x14ac:dyDescent="0.25">
      <c r="A8" s="11"/>
      <c r="B8" s="88" t="s">
        <v>3</v>
      </c>
      <c r="C8" s="88"/>
      <c r="D8" s="88"/>
      <c r="E8" s="11"/>
      <c r="F8" s="13"/>
      <c r="G8" s="11"/>
      <c r="H8" s="12"/>
      <c r="I8" s="14"/>
      <c r="J8" s="15"/>
      <c r="K8" s="16"/>
      <c r="L8" s="16"/>
      <c r="M8" s="17"/>
      <c r="N8" s="17"/>
      <c r="O8" s="12"/>
      <c r="P8" s="11"/>
      <c r="S8" s="11"/>
      <c r="U8" s="12"/>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row>
    <row r="9" spans="1:52" s="2" customFormat="1" x14ac:dyDescent="0.25">
      <c r="A9" s="19"/>
      <c r="B9" s="20"/>
      <c r="C9" s="19"/>
      <c r="D9" s="20"/>
      <c r="E9" s="21"/>
      <c r="F9" s="22"/>
      <c r="G9" s="23"/>
      <c r="H9" s="24"/>
      <c r="I9" s="25"/>
      <c r="J9" s="26"/>
      <c r="K9" s="27"/>
      <c r="L9" s="27"/>
      <c r="M9" s="17"/>
      <c r="N9" s="28"/>
      <c r="O9" s="24"/>
      <c r="P9" s="11"/>
      <c r="S9" s="11"/>
      <c r="U9" s="12"/>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row>
    <row r="10" spans="1:52" s="2" customFormat="1" ht="21" customHeight="1" x14ac:dyDescent="0.25">
      <c r="A10" s="19"/>
      <c r="B10" s="29" t="s">
        <v>4</v>
      </c>
      <c r="C10" s="82" t="s">
        <v>5</v>
      </c>
      <c r="D10" s="82"/>
      <c r="E10" s="82"/>
      <c r="F10" s="82"/>
      <c r="G10" s="23"/>
      <c r="H10" s="24"/>
      <c r="I10" s="25"/>
      <c r="J10" s="26"/>
      <c r="K10" s="27"/>
      <c r="L10" s="27"/>
      <c r="M10" s="17"/>
      <c r="N10" s="28"/>
      <c r="O10" s="24"/>
      <c r="P10" s="11"/>
      <c r="S10" s="11"/>
      <c r="U10" s="12"/>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row>
    <row r="11" spans="1:52" s="2" customFormat="1" x14ac:dyDescent="0.25">
      <c r="A11" s="19"/>
      <c r="B11" s="30"/>
      <c r="C11" s="23"/>
      <c r="D11" s="12"/>
      <c r="E11" s="11"/>
      <c r="F11" s="13"/>
      <c r="G11" s="23"/>
      <c r="H11" s="24"/>
      <c r="I11" s="25"/>
      <c r="J11" s="26"/>
      <c r="K11" s="27"/>
      <c r="L11" s="27"/>
      <c r="M11" s="17"/>
      <c r="N11" s="28"/>
      <c r="O11" s="24"/>
      <c r="P11" s="11"/>
      <c r="S11" s="11"/>
      <c r="U11" s="12"/>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row>
    <row r="12" spans="1:52" s="2" customFormat="1" x14ac:dyDescent="0.25">
      <c r="A12" s="19"/>
      <c r="B12" s="30"/>
      <c r="C12" s="23"/>
      <c r="D12" s="12"/>
      <c r="E12" s="11"/>
      <c r="F12" s="13"/>
      <c r="G12" s="23"/>
      <c r="H12" s="24"/>
      <c r="I12" s="25"/>
      <c r="J12" s="26"/>
      <c r="K12" s="27"/>
      <c r="L12" s="27"/>
      <c r="M12" s="17"/>
      <c r="N12" s="28"/>
      <c r="O12" s="24"/>
      <c r="P12" s="11"/>
      <c r="S12" s="11"/>
      <c r="U12" s="12"/>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row>
    <row r="13" spans="1:52" s="2" customFormat="1" ht="28.5" customHeight="1" x14ac:dyDescent="0.25">
      <c r="A13" s="19" t="s">
        <v>6</v>
      </c>
      <c r="B13" s="29" t="s">
        <v>7</v>
      </c>
      <c r="C13" s="83" t="s">
        <v>8</v>
      </c>
      <c r="D13" s="83"/>
      <c r="E13" s="83"/>
      <c r="F13" s="83"/>
      <c r="G13" s="83"/>
      <c r="H13" s="83"/>
      <c r="I13" s="83"/>
      <c r="J13" s="83"/>
      <c r="K13" s="83"/>
      <c r="L13" s="83"/>
      <c r="M13" s="83"/>
      <c r="N13" s="83"/>
      <c r="O13" s="83"/>
      <c r="P13" s="83"/>
      <c r="Q13" s="83"/>
      <c r="R13" s="83"/>
      <c r="S13" s="83"/>
      <c r="T13" s="83"/>
      <c r="U13" s="83"/>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row>
    <row r="14" spans="1:52" s="2" customFormat="1" x14ac:dyDescent="0.25">
      <c r="A14" s="19"/>
      <c r="B14" s="30"/>
      <c r="C14" s="83"/>
      <c r="D14" s="83"/>
      <c r="E14" s="83"/>
      <c r="F14" s="83"/>
      <c r="G14" s="83"/>
      <c r="H14" s="83"/>
      <c r="I14" s="83"/>
      <c r="J14" s="83"/>
      <c r="K14" s="83"/>
      <c r="L14" s="83"/>
      <c r="M14" s="83"/>
      <c r="N14" s="83"/>
      <c r="O14" s="83"/>
      <c r="P14" s="83"/>
      <c r="Q14" s="83"/>
      <c r="R14" s="83"/>
      <c r="S14" s="83"/>
      <c r="T14" s="83"/>
      <c r="U14" s="83"/>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row>
    <row r="15" spans="1:52" s="2" customFormat="1" x14ac:dyDescent="0.25">
      <c r="A15" s="19"/>
      <c r="B15" s="30"/>
      <c r="C15" s="23"/>
      <c r="D15" s="12"/>
      <c r="E15" s="11"/>
      <c r="F15" s="13"/>
      <c r="G15" s="23"/>
      <c r="H15" s="24"/>
      <c r="I15" s="25"/>
      <c r="J15" s="26"/>
      <c r="K15" s="27"/>
      <c r="L15" s="27"/>
      <c r="M15" s="17"/>
      <c r="N15" s="28"/>
      <c r="O15" s="24"/>
      <c r="P15" s="11"/>
      <c r="S15" s="11"/>
      <c r="U15" s="12"/>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row>
    <row r="16" spans="1:52" s="35" customFormat="1" ht="21" customHeight="1" x14ac:dyDescent="0.25">
      <c r="A16" s="31"/>
      <c r="B16" s="29" t="s">
        <v>9</v>
      </c>
      <c r="C16" s="84">
        <f>L389</f>
        <v>0</v>
      </c>
      <c r="D16" s="84"/>
      <c r="E16" s="32"/>
      <c r="F16" s="33"/>
      <c r="G16" s="23"/>
      <c r="H16" s="24"/>
      <c r="I16" s="25"/>
      <c r="J16" s="26"/>
      <c r="K16" s="27"/>
      <c r="L16" s="27"/>
      <c r="M16" s="17"/>
      <c r="N16" s="28"/>
      <c r="O16" s="24"/>
      <c r="P16" s="11"/>
      <c r="Q16" s="2"/>
      <c r="R16" s="2"/>
      <c r="S16" s="11"/>
      <c r="T16" s="2"/>
      <c r="U16" s="12"/>
      <c r="V16" s="34"/>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row>
    <row r="17" spans="1:52" s="35" customFormat="1" x14ac:dyDescent="0.25">
      <c r="A17" s="31"/>
      <c r="B17" s="36"/>
      <c r="C17" s="31"/>
      <c r="D17" s="36"/>
      <c r="E17" s="37"/>
      <c r="F17" s="38"/>
      <c r="G17" s="23"/>
      <c r="H17" s="24"/>
      <c r="I17" s="25"/>
      <c r="J17" s="26"/>
      <c r="K17" s="27"/>
      <c r="L17" s="27"/>
      <c r="M17" s="17"/>
      <c r="N17" s="28"/>
      <c r="O17" s="24"/>
      <c r="P17" s="11"/>
      <c r="Q17" s="2"/>
      <c r="R17" s="2"/>
      <c r="S17" s="11"/>
      <c r="T17" s="2"/>
      <c r="U17" s="12"/>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row>
    <row r="18" spans="1:52" s="35" customFormat="1" ht="15.75" thickBot="1" x14ac:dyDescent="0.3">
      <c r="A18" s="31"/>
      <c r="B18" s="36"/>
      <c r="C18" s="31"/>
      <c r="D18" s="36"/>
      <c r="E18" s="37"/>
      <c r="F18" s="38"/>
      <c r="G18" s="23"/>
      <c r="H18" s="24"/>
      <c r="I18" s="25"/>
      <c r="J18" s="26"/>
      <c r="K18" s="27"/>
      <c r="L18" s="27"/>
      <c r="M18" s="17"/>
      <c r="N18" s="28"/>
      <c r="O18" s="24"/>
      <c r="P18" s="11"/>
      <c r="Q18" s="2"/>
      <c r="R18" s="2"/>
      <c r="S18" s="11"/>
      <c r="T18" s="2"/>
      <c r="U18" s="12"/>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row>
    <row r="19" spans="1:52" s="35" customFormat="1" ht="21.75" thickBot="1" x14ac:dyDescent="0.3">
      <c r="A19" s="85" t="s">
        <v>10</v>
      </c>
      <c r="B19" s="86"/>
      <c r="C19" s="31"/>
      <c r="D19" s="36"/>
      <c r="E19" s="37"/>
      <c r="F19" s="38"/>
      <c r="G19" s="23"/>
      <c r="H19" s="24"/>
      <c r="I19" s="25"/>
      <c r="J19" s="26"/>
      <c r="K19" s="27"/>
      <c r="L19" s="27"/>
      <c r="M19" s="17"/>
      <c r="N19" s="28"/>
      <c r="O19" s="24"/>
      <c r="P19" s="11"/>
      <c r="Q19" s="2"/>
      <c r="R19" s="2"/>
      <c r="S19" s="11"/>
      <c r="T19" s="2"/>
      <c r="U19" s="12"/>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row>
    <row r="20" spans="1:52" s="11" customFormat="1" ht="16.5" customHeight="1" x14ac:dyDescent="0.25">
      <c r="A20" s="87" t="s">
        <v>11</v>
      </c>
      <c r="B20" s="87" t="s">
        <v>12</v>
      </c>
      <c r="C20" s="80" t="s">
        <v>13</v>
      </c>
      <c r="D20" s="80" t="s">
        <v>14</v>
      </c>
      <c r="E20" s="80" t="s">
        <v>15</v>
      </c>
      <c r="F20" s="80" t="s">
        <v>16</v>
      </c>
      <c r="G20" s="80" t="s">
        <v>17</v>
      </c>
      <c r="H20" s="80" t="s">
        <v>18</v>
      </c>
      <c r="I20" s="80" t="s">
        <v>19</v>
      </c>
      <c r="J20" s="80" t="s">
        <v>20</v>
      </c>
      <c r="K20" s="81" t="s">
        <v>21</v>
      </c>
      <c r="L20" s="81" t="s">
        <v>22</v>
      </c>
      <c r="M20" s="78" t="s">
        <v>23</v>
      </c>
      <c r="N20" s="79" t="s">
        <v>24</v>
      </c>
      <c r="O20" s="80" t="s">
        <v>25</v>
      </c>
      <c r="P20" s="76" t="s">
        <v>26</v>
      </c>
      <c r="Q20" s="76" t="s">
        <v>27</v>
      </c>
      <c r="R20" s="76" t="s">
        <v>28</v>
      </c>
      <c r="S20" s="76" t="s">
        <v>29</v>
      </c>
      <c r="T20" s="76" t="s">
        <v>30</v>
      </c>
      <c r="U20" s="76" t="s">
        <v>31</v>
      </c>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row>
    <row r="21" spans="1:52" s="11" customFormat="1" ht="61.5" customHeight="1" x14ac:dyDescent="0.25">
      <c r="A21" s="80"/>
      <c r="B21" s="80"/>
      <c r="C21" s="80"/>
      <c r="D21" s="80"/>
      <c r="E21" s="80"/>
      <c r="F21" s="80"/>
      <c r="G21" s="80"/>
      <c r="H21" s="80"/>
      <c r="I21" s="80"/>
      <c r="J21" s="80"/>
      <c r="K21" s="81"/>
      <c r="L21" s="81"/>
      <c r="M21" s="78"/>
      <c r="N21" s="79"/>
      <c r="O21" s="80"/>
      <c r="P21" s="76"/>
      <c r="Q21" s="76"/>
      <c r="R21" s="76"/>
      <c r="S21" s="76"/>
      <c r="T21" s="77"/>
      <c r="U21" s="76"/>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row>
    <row r="22" spans="1:52" s="46" customFormat="1" ht="105" x14ac:dyDescent="0.25">
      <c r="A22" s="48">
        <v>2480</v>
      </c>
      <c r="B22" s="49" t="s">
        <v>220</v>
      </c>
      <c r="C22" s="48" t="s">
        <v>221</v>
      </c>
      <c r="D22" s="49" t="s">
        <v>222</v>
      </c>
      <c r="E22" s="48">
        <v>31</v>
      </c>
      <c r="F22" s="49" t="s">
        <v>223</v>
      </c>
      <c r="G22" s="48">
        <v>1</v>
      </c>
      <c r="H22" s="49" t="s">
        <v>224</v>
      </c>
      <c r="I22" s="49" t="s">
        <v>225</v>
      </c>
      <c r="J22" s="48">
        <v>1</v>
      </c>
      <c r="K22" s="50">
        <v>23910</v>
      </c>
      <c r="L22" s="50">
        <v>23910</v>
      </c>
      <c r="M22" s="51">
        <v>42107</v>
      </c>
      <c r="N22" s="51">
        <v>42158</v>
      </c>
      <c r="O22" s="52" t="s">
        <v>226</v>
      </c>
      <c r="P22" s="48" t="s">
        <v>227</v>
      </c>
      <c r="Q22" s="49" t="s">
        <v>69</v>
      </c>
      <c r="R22" s="49" t="s">
        <v>228</v>
      </c>
      <c r="S22" s="49" t="s">
        <v>229</v>
      </c>
      <c r="T22" s="49" t="s">
        <v>230</v>
      </c>
      <c r="U22" s="49" t="s">
        <v>231</v>
      </c>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5"/>
      <c r="AU22" s="45"/>
      <c r="AV22" s="45"/>
      <c r="AW22" s="45"/>
      <c r="AX22" s="45"/>
      <c r="AY22" s="45"/>
      <c r="AZ22" s="45"/>
    </row>
    <row r="23" spans="1:52" s="46" customFormat="1" ht="75" customHeight="1" x14ac:dyDescent="0.25">
      <c r="A23" s="48">
        <v>2480</v>
      </c>
      <c r="B23" s="49" t="s">
        <v>220</v>
      </c>
      <c r="C23" s="48" t="s">
        <v>221</v>
      </c>
      <c r="D23" s="49" t="s">
        <v>222</v>
      </c>
      <c r="E23" s="48">
        <v>31</v>
      </c>
      <c r="F23" s="49" t="s">
        <v>223</v>
      </c>
      <c r="G23" s="48">
        <v>1</v>
      </c>
      <c r="H23" s="49" t="s">
        <v>224</v>
      </c>
      <c r="I23" s="49" t="s">
        <v>232</v>
      </c>
      <c r="J23" s="48">
        <v>1</v>
      </c>
      <c r="K23" s="50">
        <v>7000</v>
      </c>
      <c r="L23" s="50">
        <v>7000</v>
      </c>
      <c r="M23" s="51">
        <v>42107</v>
      </c>
      <c r="N23" s="51">
        <v>42158</v>
      </c>
      <c r="O23" s="52" t="s">
        <v>233</v>
      </c>
      <c r="P23" s="48" t="s">
        <v>135</v>
      </c>
      <c r="Q23" s="49" t="s">
        <v>69</v>
      </c>
      <c r="R23" s="49" t="s">
        <v>228</v>
      </c>
      <c r="S23" s="49" t="s">
        <v>234</v>
      </c>
      <c r="T23" s="49" t="s">
        <v>230</v>
      </c>
      <c r="U23" s="49" t="s">
        <v>235</v>
      </c>
      <c r="V23" s="45"/>
      <c r="W23" s="45"/>
      <c r="X23" s="45"/>
      <c r="Y23" s="45"/>
      <c r="Z23" s="45"/>
      <c r="AA23" s="45"/>
      <c r="AB23" s="45"/>
      <c r="AC23" s="45"/>
      <c r="AD23" s="45"/>
      <c r="AE23" s="45"/>
      <c r="AF23" s="45"/>
      <c r="AG23" s="45"/>
      <c r="AH23" s="45"/>
      <c r="AI23" s="45"/>
      <c r="AJ23" s="45"/>
      <c r="AK23" s="45"/>
      <c r="AL23" s="45"/>
      <c r="AM23" s="45"/>
      <c r="AN23" s="45"/>
      <c r="AO23" s="45"/>
      <c r="AP23" s="45"/>
      <c r="AQ23" s="45"/>
      <c r="AR23" s="45"/>
      <c r="AS23" s="45"/>
      <c r="AT23" s="45"/>
      <c r="AU23" s="45"/>
      <c r="AV23" s="45"/>
      <c r="AW23" s="45"/>
      <c r="AX23" s="45"/>
      <c r="AY23" s="45"/>
      <c r="AZ23" s="45"/>
    </row>
    <row r="24" spans="1:52" s="46" customFormat="1" ht="105" x14ac:dyDescent="0.25">
      <c r="A24" s="48">
        <v>2480</v>
      </c>
      <c r="B24" s="49" t="s">
        <v>220</v>
      </c>
      <c r="C24" s="48" t="s">
        <v>221</v>
      </c>
      <c r="D24" s="49" t="s">
        <v>222</v>
      </c>
      <c r="E24" s="48">
        <v>31</v>
      </c>
      <c r="F24" s="49" t="s">
        <v>223</v>
      </c>
      <c r="G24" s="48">
        <v>1</v>
      </c>
      <c r="H24" s="49" t="s">
        <v>224</v>
      </c>
      <c r="I24" s="49" t="s">
        <v>232</v>
      </c>
      <c r="J24" s="48">
        <v>1</v>
      </c>
      <c r="K24" s="50">
        <v>3000</v>
      </c>
      <c r="L24" s="50">
        <v>3000</v>
      </c>
      <c r="M24" s="51">
        <v>42107</v>
      </c>
      <c r="N24" s="51">
        <v>42158</v>
      </c>
      <c r="O24" s="52" t="s">
        <v>236</v>
      </c>
      <c r="P24" s="48" t="s">
        <v>135</v>
      </c>
      <c r="Q24" s="49" t="s">
        <v>69</v>
      </c>
      <c r="R24" s="49" t="s">
        <v>228</v>
      </c>
      <c r="S24" s="49" t="s">
        <v>234</v>
      </c>
      <c r="T24" s="49" t="s">
        <v>230</v>
      </c>
      <c r="U24" s="49" t="s">
        <v>237</v>
      </c>
      <c r="V24" s="45"/>
      <c r="W24" s="45"/>
      <c r="X24" s="45"/>
      <c r="Y24" s="45"/>
      <c r="Z24" s="45"/>
      <c r="AA24" s="45"/>
      <c r="AB24" s="45"/>
      <c r="AC24" s="45"/>
      <c r="AD24" s="45"/>
      <c r="AE24" s="45"/>
      <c r="AF24" s="45"/>
      <c r="AG24" s="45"/>
      <c r="AH24" s="45"/>
      <c r="AI24" s="45"/>
      <c r="AJ24" s="45"/>
      <c r="AK24" s="45"/>
      <c r="AL24" s="45"/>
      <c r="AM24" s="45"/>
      <c r="AN24" s="45"/>
      <c r="AO24" s="45"/>
      <c r="AP24" s="45"/>
      <c r="AQ24" s="45"/>
      <c r="AR24" s="45"/>
      <c r="AS24" s="45"/>
      <c r="AT24" s="45"/>
      <c r="AU24" s="45"/>
      <c r="AV24" s="45"/>
      <c r="AW24" s="45"/>
      <c r="AX24" s="45"/>
      <c r="AY24" s="45"/>
      <c r="AZ24" s="45"/>
    </row>
    <row r="25" spans="1:52" s="46" customFormat="1" ht="75" customHeight="1" x14ac:dyDescent="0.25">
      <c r="A25" s="48">
        <v>2484</v>
      </c>
      <c r="B25" s="49" t="s">
        <v>238</v>
      </c>
      <c r="C25" s="48" t="s">
        <v>221</v>
      </c>
      <c r="D25" s="49" t="s">
        <v>222</v>
      </c>
      <c r="E25" s="48">
        <v>31</v>
      </c>
      <c r="F25" s="49" t="s">
        <v>243</v>
      </c>
      <c r="G25" s="48">
        <v>1</v>
      </c>
      <c r="H25" s="49" t="s">
        <v>244</v>
      </c>
      <c r="I25" s="49" t="s">
        <v>245</v>
      </c>
      <c r="J25" s="48">
        <v>2</v>
      </c>
      <c r="K25" s="50">
        <v>7000</v>
      </c>
      <c r="L25" s="50">
        <v>14000</v>
      </c>
      <c r="M25" s="51">
        <v>42097</v>
      </c>
      <c r="N25" s="51">
        <v>42143</v>
      </c>
      <c r="O25" s="52" t="s">
        <v>246</v>
      </c>
      <c r="P25" s="48" t="s">
        <v>135</v>
      </c>
      <c r="Q25" s="49" t="s">
        <v>52</v>
      </c>
      <c r="R25" s="49" t="s">
        <v>247</v>
      </c>
      <c r="S25" s="49" t="s">
        <v>248</v>
      </c>
      <c r="T25" s="49" t="s">
        <v>117</v>
      </c>
      <c r="U25" s="49" t="s">
        <v>249</v>
      </c>
      <c r="V25" s="45"/>
      <c r="W25" s="45"/>
      <c r="X25" s="45"/>
      <c r="Y25" s="45"/>
      <c r="Z25" s="45"/>
      <c r="AA25" s="45"/>
      <c r="AB25" s="45"/>
      <c r="AC25" s="45"/>
      <c r="AD25" s="45"/>
      <c r="AE25" s="45"/>
      <c r="AF25" s="45"/>
      <c r="AG25" s="45"/>
      <c r="AH25" s="45"/>
      <c r="AI25" s="45"/>
      <c r="AJ25" s="45"/>
      <c r="AK25" s="45"/>
      <c r="AL25" s="45"/>
      <c r="AM25" s="45"/>
      <c r="AN25" s="45"/>
      <c r="AO25" s="45"/>
      <c r="AP25" s="45"/>
      <c r="AQ25" s="45"/>
      <c r="AR25" s="45"/>
      <c r="AS25" s="45"/>
      <c r="AT25" s="45"/>
      <c r="AU25" s="45"/>
      <c r="AV25" s="45"/>
      <c r="AW25" s="45"/>
      <c r="AX25" s="45"/>
      <c r="AY25" s="45"/>
      <c r="AZ25" s="45"/>
    </row>
    <row r="26" spans="1:52" s="46" customFormat="1" ht="255" x14ac:dyDescent="0.25">
      <c r="A26" s="48">
        <v>2484</v>
      </c>
      <c r="B26" s="49" t="s">
        <v>238</v>
      </c>
      <c r="C26" s="48" t="s">
        <v>221</v>
      </c>
      <c r="D26" s="49" t="s">
        <v>222</v>
      </c>
      <c r="E26" s="48">
        <v>31</v>
      </c>
      <c r="F26" s="49" t="s">
        <v>243</v>
      </c>
      <c r="G26" s="48">
        <v>1</v>
      </c>
      <c r="H26" s="49" t="s">
        <v>244</v>
      </c>
      <c r="I26" s="49" t="s">
        <v>245</v>
      </c>
      <c r="J26" s="48">
        <v>1</v>
      </c>
      <c r="K26" s="50">
        <v>7512</v>
      </c>
      <c r="L26" s="50">
        <v>7512</v>
      </c>
      <c r="M26" s="51">
        <v>42160</v>
      </c>
      <c r="N26" s="51">
        <v>42235</v>
      </c>
      <c r="O26" s="52" t="s">
        <v>246</v>
      </c>
      <c r="P26" s="48" t="s">
        <v>135</v>
      </c>
      <c r="Q26" s="49" t="s">
        <v>52</v>
      </c>
      <c r="R26" s="49" t="s">
        <v>247</v>
      </c>
      <c r="S26" s="49" t="s">
        <v>248</v>
      </c>
      <c r="T26" s="49" t="s">
        <v>117</v>
      </c>
      <c r="U26" s="49" t="s">
        <v>250</v>
      </c>
      <c r="V26" s="45"/>
      <c r="W26" s="45"/>
      <c r="X26" s="45"/>
      <c r="Y26" s="45"/>
      <c r="Z26" s="45"/>
      <c r="AA26" s="45"/>
      <c r="AB26" s="45"/>
      <c r="AC26" s="45"/>
      <c r="AD26" s="45"/>
      <c r="AE26" s="45"/>
      <c r="AF26" s="45"/>
      <c r="AG26" s="45"/>
      <c r="AH26" s="45"/>
      <c r="AI26" s="45"/>
      <c r="AJ26" s="45"/>
      <c r="AK26" s="45"/>
      <c r="AL26" s="45"/>
      <c r="AM26" s="45"/>
      <c r="AN26" s="45"/>
      <c r="AO26" s="45"/>
      <c r="AP26" s="45"/>
      <c r="AQ26" s="45"/>
      <c r="AR26" s="45"/>
      <c r="AS26" s="45"/>
      <c r="AT26" s="45"/>
      <c r="AU26" s="45"/>
      <c r="AV26" s="45"/>
      <c r="AW26" s="45"/>
      <c r="AX26" s="45"/>
      <c r="AY26" s="45"/>
      <c r="AZ26" s="45"/>
    </row>
    <row r="27" spans="1:52" s="46" customFormat="1" ht="195" x14ac:dyDescent="0.25">
      <c r="A27" s="48">
        <v>2480</v>
      </c>
      <c r="B27" s="49" t="s">
        <v>220</v>
      </c>
      <c r="C27" s="48" t="s">
        <v>221</v>
      </c>
      <c r="D27" s="49" t="s">
        <v>222</v>
      </c>
      <c r="E27" s="48">
        <v>23</v>
      </c>
      <c r="F27" s="49" t="s">
        <v>64</v>
      </c>
      <c r="G27" s="48">
        <v>2</v>
      </c>
      <c r="H27" s="49" t="s">
        <v>65</v>
      </c>
      <c r="I27" s="49" t="s">
        <v>225</v>
      </c>
      <c r="J27" s="48">
        <v>1</v>
      </c>
      <c r="K27" s="50">
        <v>30000</v>
      </c>
      <c r="L27" s="50">
        <v>30000</v>
      </c>
      <c r="M27" s="51">
        <v>42226</v>
      </c>
      <c r="N27" s="51">
        <v>42297</v>
      </c>
      <c r="O27" s="52" t="s">
        <v>251</v>
      </c>
      <c r="P27" s="48" t="s">
        <v>252</v>
      </c>
      <c r="Q27" s="49" t="s">
        <v>69</v>
      </c>
      <c r="R27" s="49" t="s">
        <v>70</v>
      </c>
      <c r="S27" s="49" t="s">
        <v>71</v>
      </c>
      <c r="T27" s="49" t="s">
        <v>72</v>
      </c>
      <c r="U27" s="49" t="s">
        <v>253</v>
      </c>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row>
    <row r="28" spans="1:52" s="46" customFormat="1" ht="195" x14ac:dyDescent="0.25">
      <c r="A28" s="48">
        <v>2480</v>
      </c>
      <c r="B28" s="49" t="s">
        <v>220</v>
      </c>
      <c r="C28" s="48" t="s">
        <v>221</v>
      </c>
      <c r="D28" s="49" t="s">
        <v>222</v>
      </c>
      <c r="E28" s="48">
        <v>23</v>
      </c>
      <c r="F28" s="49" t="s">
        <v>64</v>
      </c>
      <c r="G28" s="48">
        <v>2</v>
      </c>
      <c r="H28" s="49" t="s">
        <v>65</v>
      </c>
      <c r="I28" s="49" t="s">
        <v>232</v>
      </c>
      <c r="J28" s="48">
        <v>1</v>
      </c>
      <c r="K28" s="50">
        <v>2800</v>
      </c>
      <c r="L28" s="50">
        <v>2800</v>
      </c>
      <c r="M28" s="51">
        <v>42226</v>
      </c>
      <c r="N28" s="51">
        <v>42297</v>
      </c>
      <c r="O28" s="52" t="s">
        <v>254</v>
      </c>
      <c r="P28" s="48" t="s">
        <v>255</v>
      </c>
      <c r="Q28" s="49" t="s">
        <v>69</v>
      </c>
      <c r="R28" s="49" t="s">
        <v>70</v>
      </c>
      <c r="S28" s="49" t="s">
        <v>71</v>
      </c>
      <c r="T28" s="49" t="s">
        <v>72</v>
      </c>
      <c r="U28" s="49" t="s">
        <v>256</v>
      </c>
      <c r="V28" s="45"/>
      <c r="W28" s="45"/>
      <c r="X28" s="45"/>
      <c r="Y28" s="45"/>
      <c r="Z28" s="45"/>
      <c r="AA28" s="45"/>
      <c r="AB28" s="45"/>
      <c r="AC28" s="45"/>
      <c r="AD28" s="45"/>
      <c r="AE28" s="45"/>
      <c r="AF28" s="45"/>
      <c r="AG28" s="45"/>
      <c r="AH28" s="45"/>
      <c r="AI28" s="45"/>
      <c r="AJ28" s="45"/>
      <c r="AK28" s="45"/>
      <c r="AL28" s="45"/>
      <c r="AM28" s="45"/>
      <c r="AN28" s="45"/>
      <c r="AO28" s="45"/>
      <c r="AP28" s="45"/>
      <c r="AQ28" s="45"/>
      <c r="AR28" s="45"/>
      <c r="AS28" s="45"/>
      <c r="AT28" s="45"/>
      <c r="AU28" s="45"/>
      <c r="AV28" s="45"/>
      <c r="AW28" s="45"/>
      <c r="AX28" s="45"/>
      <c r="AY28" s="45"/>
      <c r="AZ28" s="45"/>
    </row>
    <row r="29" spans="1:52" s="46" customFormat="1" ht="195" x14ac:dyDescent="0.25">
      <c r="A29" s="48">
        <v>2480</v>
      </c>
      <c r="B29" s="49" t="s">
        <v>220</v>
      </c>
      <c r="C29" s="48" t="s">
        <v>221</v>
      </c>
      <c r="D29" s="49" t="s">
        <v>222</v>
      </c>
      <c r="E29" s="48">
        <v>23</v>
      </c>
      <c r="F29" s="49" t="s">
        <v>64</v>
      </c>
      <c r="G29" s="48">
        <v>2</v>
      </c>
      <c r="H29" s="49" t="s">
        <v>65</v>
      </c>
      <c r="I29" s="49" t="s">
        <v>232</v>
      </c>
      <c r="J29" s="48">
        <v>1</v>
      </c>
      <c r="K29" s="50">
        <v>2800</v>
      </c>
      <c r="L29" s="50">
        <v>2800</v>
      </c>
      <c r="M29" s="51">
        <v>42226</v>
      </c>
      <c r="N29" s="51">
        <v>42297</v>
      </c>
      <c r="O29" s="52" t="s">
        <v>257</v>
      </c>
      <c r="P29" s="48" t="s">
        <v>255</v>
      </c>
      <c r="Q29" s="49" t="s">
        <v>69</v>
      </c>
      <c r="R29" s="49" t="s">
        <v>70</v>
      </c>
      <c r="S29" s="49" t="s">
        <v>71</v>
      </c>
      <c r="T29" s="49" t="s">
        <v>72</v>
      </c>
      <c r="U29" s="49" t="s">
        <v>258</v>
      </c>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c r="AZ29" s="45"/>
    </row>
    <row r="30" spans="1:52" s="46" customFormat="1" ht="195" x14ac:dyDescent="0.25">
      <c r="A30" s="48">
        <v>2480</v>
      </c>
      <c r="B30" s="49" t="s">
        <v>220</v>
      </c>
      <c r="C30" s="48" t="s">
        <v>221</v>
      </c>
      <c r="D30" s="49" t="s">
        <v>222</v>
      </c>
      <c r="E30" s="48">
        <v>23</v>
      </c>
      <c r="F30" s="49" t="s">
        <v>64</v>
      </c>
      <c r="G30" s="48">
        <v>2</v>
      </c>
      <c r="H30" s="49" t="s">
        <v>65</v>
      </c>
      <c r="I30" s="49" t="s">
        <v>225</v>
      </c>
      <c r="J30" s="48">
        <v>1</v>
      </c>
      <c r="K30" s="50">
        <v>30000</v>
      </c>
      <c r="L30" s="50">
        <v>30000</v>
      </c>
      <c r="M30" s="51">
        <v>42072</v>
      </c>
      <c r="N30" s="51">
        <v>42150</v>
      </c>
      <c r="O30" s="52" t="s">
        <v>259</v>
      </c>
      <c r="P30" s="48" t="s">
        <v>252</v>
      </c>
      <c r="Q30" s="49" t="s">
        <v>69</v>
      </c>
      <c r="R30" s="49" t="s">
        <v>70</v>
      </c>
      <c r="S30" s="49" t="s">
        <v>71</v>
      </c>
      <c r="T30" s="49" t="s">
        <v>72</v>
      </c>
      <c r="U30" s="49" t="s">
        <v>258</v>
      </c>
      <c r="V30" s="45"/>
      <c r="W30" s="45"/>
      <c r="X30" s="45"/>
      <c r="Y30" s="45"/>
      <c r="Z30" s="45"/>
      <c r="AA30" s="45"/>
      <c r="AB30" s="45"/>
      <c r="AC30" s="45"/>
      <c r="AD30" s="45"/>
      <c r="AE30" s="45"/>
      <c r="AF30" s="45"/>
      <c r="AG30" s="45"/>
      <c r="AH30" s="45"/>
      <c r="AI30" s="45"/>
      <c r="AJ30" s="45"/>
      <c r="AK30" s="45"/>
      <c r="AL30" s="45"/>
      <c r="AM30" s="45"/>
      <c r="AN30" s="45"/>
      <c r="AO30" s="45"/>
      <c r="AP30" s="45"/>
      <c r="AQ30" s="45"/>
      <c r="AR30" s="45"/>
      <c r="AS30" s="45"/>
      <c r="AT30" s="45"/>
      <c r="AU30" s="45"/>
      <c r="AV30" s="45"/>
      <c r="AW30" s="45"/>
      <c r="AX30" s="45"/>
      <c r="AY30" s="45"/>
      <c r="AZ30" s="45"/>
    </row>
    <row r="31" spans="1:52" s="46" customFormat="1" ht="195" x14ac:dyDescent="0.25">
      <c r="A31" s="48">
        <v>2480</v>
      </c>
      <c r="B31" s="49" t="s">
        <v>220</v>
      </c>
      <c r="C31" s="48" t="s">
        <v>221</v>
      </c>
      <c r="D31" s="49" t="s">
        <v>222</v>
      </c>
      <c r="E31" s="48">
        <v>23</v>
      </c>
      <c r="F31" s="49" t="s">
        <v>64</v>
      </c>
      <c r="G31" s="48">
        <v>2</v>
      </c>
      <c r="H31" s="49" t="s">
        <v>65</v>
      </c>
      <c r="I31" s="49" t="s">
        <v>232</v>
      </c>
      <c r="J31" s="48">
        <v>1</v>
      </c>
      <c r="K31" s="50">
        <v>2800</v>
      </c>
      <c r="L31" s="50">
        <v>2800</v>
      </c>
      <c r="M31" s="51">
        <v>42072</v>
      </c>
      <c r="N31" s="51">
        <v>42150</v>
      </c>
      <c r="O31" s="52" t="s">
        <v>254</v>
      </c>
      <c r="P31" s="48" t="s">
        <v>135</v>
      </c>
      <c r="Q31" s="49" t="s">
        <v>69</v>
      </c>
      <c r="R31" s="49" t="s">
        <v>70</v>
      </c>
      <c r="S31" s="49" t="s">
        <v>71</v>
      </c>
      <c r="T31" s="49" t="s">
        <v>72</v>
      </c>
      <c r="U31" s="49" t="s">
        <v>260</v>
      </c>
      <c r="V31" s="45"/>
      <c r="W31" s="45"/>
      <c r="X31" s="45"/>
      <c r="Y31" s="45"/>
      <c r="Z31" s="45"/>
      <c r="AA31" s="45"/>
      <c r="AB31" s="45"/>
      <c r="AC31" s="45"/>
      <c r="AD31" s="45"/>
      <c r="AE31" s="45"/>
      <c r="AF31" s="45"/>
      <c r="AG31" s="45"/>
      <c r="AH31" s="45"/>
      <c r="AI31" s="45"/>
      <c r="AJ31" s="45"/>
      <c r="AK31" s="45"/>
      <c r="AL31" s="45"/>
      <c r="AM31" s="45"/>
      <c r="AN31" s="45"/>
      <c r="AO31" s="45"/>
      <c r="AP31" s="45"/>
      <c r="AQ31" s="45"/>
      <c r="AR31" s="45"/>
      <c r="AS31" s="45"/>
      <c r="AT31" s="45"/>
      <c r="AU31" s="45"/>
      <c r="AV31" s="45"/>
      <c r="AW31" s="45"/>
      <c r="AX31" s="45"/>
      <c r="AY31" s="45"/>
      <c r="AZ31" s="45"/>
    </row>
    <row r="32" spans="1:52" s="46" customFormat="1" ht="195" x14ac:dyDescent="0.25">
      <c r="A32" s="48">
        <v>2480</v>
      </c>
      <c r="B32" s="49" t="s">
        <v>220</v>
      </c>
      <c r="C32" s="48" t="s">
        <v>221</v>
      </c>
      <c r="D32" s="49" t="s">
        <v>222</v>
      </c>
      <c r="E32" s="48">
        <v>23</v>
      </c>
      <c r="F32" s="49" t="s">
        <v>64</v>
      </c>
      <c r="G32" s="48">
        <v>2</v>
      </c>
      <c r="H32" s="49" t="s">
        <v>65</v>
      </c>
      <c r="I32" s="49" t="s">
        <v>232</v>
      </c>
      <c r="J32" s="48">
        <v>1</v>
      </c>
      <c r="K32" s="50">
        <v>2800</v>
      </c>
      <c r="L32" s="50">
        <v>2800</v>
      </c>
      <c r="M32" s="51">
        <v>42072</v>
      </c>
      <c r="N32" s="51">
        <v>42150</v>
      </c>
      <c r="O32" s="52" t="s">
        <v>257</v>
      </c>
      <c r="P32" s="48" t="s">
        <v>255</v>
      </c>
      <c r="Q32" s="49" t="s">
        <v>69</v>
      </c>
      <c r="R32" s="49" t="s">
        <v>70</v>
      </c>
      <c r="S32" s="49" t="s">
        <v>71</v>
      </c>
      <c r="T32" s="49" t="s">
        <v>72</v>
      </c>
      <c r="U32" s="49" t="s">
        <v>256</v>
      </c>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45"/>
      <c r="AY32" s="45"/>
      <c r="AZ32" s="45"/>
    </row>
    <row r="33" spans="1:52" s="46" customFormat="1" ht="195" x14ac:dyDescent="0.25">
      <c r="A33" s="48">
        <v>2480</v>
      </c>
      <c r="B33" s="49" t="s">
        <v>220</v>
      </c>
      <c r="C33" s="48" t="s">
        <v>221</v>
      </c>
      <c r="D33" s="49" t="s">
        <v>222</v>
      </c>
      <c r="E33" s="48">
        <v>23</v>
      </c>
      <c r="F33" s="49" t="s">
        <v>64</v>
      </c>
      <c r="G33" s="48">
        <v>2</v>
      </c>
      <c r="H33" s="49" t="s">
        <v>65</v>
      </c>
      <c r="I33" s="49" t="s">
        <v>261</v>
      </c>
      <c r="J33" s="48">
        <v>1</v>
      </c>
      <c r="K33" s="50">
        <v>300</v>
      </c>
      <c r="L33" s="50">
        <v>300</v>
      </c>
      <c r="M33" s="51">
        <v>42226</v>
      </c>
      <c r="N33" s="51">
        <v>42297</v>
      </c>
      <c r="O33" s="52" t="s">
        <v>262</v>
      </c>
      <c r="P33" s="48" t="s">
        <v>135</v>
      </c>
      <c r="Q33" s="49" t="s">
        <v>69</v>
      </c>
      <c r="R33" s="49" t="s">
        <v>70</v>
      </c>
      <c r="S33" s="49" t="s">
        <v>71</v>
      </c>
      <c r="T33" s="49" t="s">
        <v>72</v>
      </c>
      <c r="U33" s="49" t="s">
        <v>263</v>
      </c>
      <c r="V33" s="45"/>
      <c r="W33" s="45"/>
      <c r="X33" s="45"/>
      <c r="Y33" s="45"/>
      <c r="Z33" s="45"/>
      <c r="AA33" s="45"/>
      <c r="AB33" s="45"/>
      <c r="AC33" s="45"/>
      <c r="AD33" s="45"/>
      <c r="AE33" s="45"/>
      <c r="AF33" s="45"/>
      <c r="AG33" s="45"/>
      <c r="AH33" s="45"/>
      <c r="AI33" s="45"/>
      <c r="AJ33" s="45"/>
      <c r="AK33" s="45"/>
      <c r="AL33" s="45"/>
      <c r="AM33" s="45"/>
      <c r="AN33" s="45"/>
      <c r="AO33" s="45"/>
      <c r="AP33" s="45"/>
      <c r="AQ33" s="45"/>
      <c r="AR33" s="45"/>
      <c r="AS33" s="45"/>
      <c r="AT33" s="45"/>
      <c r="AU33" s="45"/>
      <c r="AV33" s="45"/>
      <c r="AW33" s="45"/>
      <c r="AX33" s="45"/>
      <c r="AY33" s="45"/>
      <c r="AZ33" s="45"/>
    </row>
    <row r="34" spans="1:52" s="46" customFormat="1" ht="195" x14ac:dyDescent="0.25">
      <c r="A34" s="48">
        <v>2480</v>
      </c>
      <c r="B34" s="49" t="s">
        <v>220</v>
      </c>
      <c r="C34" s="48" t="s">
        <v>221</v>
      </c>
      <c r="D34" s="49" t="s">
        <v>222</v>
      </c>
      <c r="E34" s="48">
        <v>23</v>
      </c>
      <c r="F34" s="49" t="s">
        <v>64</v>
      </c>
      <c r="G34" s="48">
        <v>2</v>
      </c>
      <c r="H34" s="49" t="s">
        <v>65</v>
      </c>
      <c r="I34" s="49" t="s">
        <v>261</v>
      </c>
      <c r="J34" s="48">
        <v>1</v>
      </c>
      <c r="K34" s="50">
        <v>300</v>
      </c>
      <c r="L34" s="50">
        <v>300</v>
      </c>
      <c r="M34" s="51">
        <v>42072</v>
      </c>
      <c r="N34" s="51">
        <v>42150</v>
      </c>
      <c r="O34" s="52" t="s">
        <v>262</v>
      </c>
      <c r="P34" s="48" t="s">
        <v>135</v>
      </c>
      <c r="Q34" s="49" t="s">
        <v>69</v>
      </c>
      <c r="R34" s="49" t="s">
        <v>70</v>
      </c>
      <c r="S34" s="49" t="s">
        <v>71</v>
      </c>
      <c r="T34" s="49" t="s">
        <v>72</v>
      </c>
      <c r="U34" s="49" t="s">
        <v>258</v>
      </c>
      <c r="V34" s="45"/>
      <c r="W34" s="45"/>
      <c r="X34" s="45"/>
      <c r="Y34" s="45"/>
      <c r="Z34" s="45"/>
      <c r="AA34" s="45"/>
      <c r="AB34" s="45"/>
      <c r="AC34" s="45"/>
      <c r="AD34" s="45"/>
      <c r="AE34" s="45"/>
      <c r="AF34" s="45"/>
      <c r="AG34" s="45"/>
      <c r="AH34" s="45"/>
      <c r="AI34" s="45"/>
      <c r="AJ34" s="45"/>
      <c r="AK34" s="45"/>
      <c r="AL34" s="45"/>
      <c r="AM34" s="45"/>
      <c r="AN34" s="45"/>
      <c r="AO34" s="45"/>
      <c r="AP34" s="45"/>
      <c r="AQ34" s="45"/>
      <c r="AR34" s="45"/>
      <c r="AS34" s="45"/>
      <c r="AT34" s="45"/>
      <c r="AU34" s="45"/>
      <c r="AV34" s="45"/>
      <c r="AW34" s="45"/>
      <c r="AX34" s="45"/>
      <c r="AY34" s="45"/>
      <c r="AZ34" s="45"/>
    </row>
    <row r="35" spans="1:52" s="46" customFormat="1" ht="75" customHeight="1" x14ac:dyDescent="0.25">
      <c r="A35" s="48">
        <v>2768</v>
      </c>
      <c r="B35" s="49" t="s">
        <v>264</v>
      </c>
      <c r="C35" s="48" t="s">
        <v>221</v>
      </c>
      <c r="D35" s="49" t="s">
        <v>222</v>
      </c>
      <c r="E35" s="48">
        <v>1</v>
      </c>
      <c r="F35" s="49" t="s">
        <v>185</v>
      </c>
      <c r="G35" s="48">
        <v>1</v>
      </c>
      <c r="H35" s="49" t="s">
        <v>213</v>
      </c>
      <c r="I35" s="49" t="s">
        <v>245</v>
      </c>
      <c r="J35" s="48">
        <v>1</v>
      </c>
      <c r="K35" s="50">
        <v>6500</v>
      </c>
      <c r="L35" s="50">
        <v>6500</v>
      </c>
      <c r="M35" s="51">
        <v>42038</v>
      </c>
      <c r="N35" s="51">
        <v>42129</v>
      </c>
      <c r="O35" s="52" t="s">
        <v>265</v>
      </c>
      <c r="P35" s="48" t="s">
        <v>266</v>
      </c>
      <c r="Q35" s="49" t="s">
        <v>58</v>
      </c>
      <c r="R35" s="49" t="s">
        <v>267</v>
      </c>
      <c r="S35" s="49" t="s">
        <v>268</v>
      </c>
      <c r="T35" s="49" t="s">
        <v>61</v>
      </c>
      <c r="U35" s="49" t="s">
        <v>269</v>
      </c>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c r="AV35" s="45"/>
      <c r="AW35" s="45"/>
      <c r="AX35" s="45"/>
      <c r="AY35" s="45"/>
      <c r="AZ35" s="45"/>
    </row>
    <row r="36" spans="1:52" s="46" customFormat="1" ht="75" customHeight="1" x14ac:dyDescent="0.25">
      <c r="A36" s="48">
        <v>2768</v>
      </c>
      <c r="B36" s="49" t="s">
        <v>264</v>
      </c>
      <c r="C36" s="48" t="s">
        <v>221</v>
      </c>
      <c r="D36" s="49" t="s">
        <v>222</v>
      </c>
      <c r="E36" s="48">
        <v>1</v>
      </c>
      <c r="F36" s="49" t="s">
        <v>185</v>
      </c>
      <c r="G36" s="48">
        <v>1</v>
      </c>
      <c r="H36" s="49" t="s">
        <v>213</v>
      </c>
      <c r="I36" s="49" t="s">
        <v>245</v>
      </c>
      <c r="J36" s="48">
        <v>1</v>
      </c>
      <c r="K36" s="50">
        <v>6500</v>
      </c>
      <c r="L36" s="50">
        <v>6500</v>
      </c>
      <c r="M36" s="51">
        <v>42177</v>
      </c>
      <c r="N36" s="51">
        <v>42237</v>
      </c>
      <c r="O36" s="52" t="s">
        <v>265</v>
      </c>
      <c r="P36" s="48" t="s">
        <v>270</v>
      </c>
      <c r="Q36" s="49" t="s">
        <v>58</v>
      </c>
      <c r="R36" s="49" t="s">
        <v>267</v>
      </c>
      <c r="S36" s="49" t="s">
        <v>268</v>
      </c>
      <c r="T36" s="49" t="s">
        <v>61</v>
      </c>
      <c r="U36" s="49" t="s">
        <v>271</v>
      </c>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5"/>
      <c r="AU36" s="45"/>
      <c r="AV36" s="45"/>
      <c r="AW36" s="45"/>
      <c r="AX36" s="45"/>
      <c r="AY36" s="45"/>
      <c r="AZ36" s="45"/>
    </row>
    <row r="37" spans="1:52" s="46" customFormat="1" ht="75" customHeight="1" x14ac:dyDescent="0.25">
      <c r="A37" s="48">
        <v>2768</v>
      </c>
      <c r="B37" s="49" t="s">
        <v>264</v>
      </c>
      <c r="C37" s="48" t="s">
        <v>221</v>
      </c>
      <c r="D37" s="49" t="s">
        <v>222</v>
      </c>
      <c r="E37" s="48">
        <v>1</v>
      </c>
      <c r="F37" s="49" t="s">
        <v>185</v>
      </c>
      <c r="G37" s="48">
        <v>1</v>
      </c>
      <c r="H37" s="49" t="s">
        <v>213</v>
      </c>
      <c r="I37" s="49" t="s">
        <v>245</v>
      </c>
      <c r="J37" s="48">
        <v>1</v>
      </c>
      <c r="K37" s="50">
        <v>6500</v>
      </c>
      <c r="L37" s="50">
        <v>6500</v>
      </c>
      <c r="M37" s="51">
        <v>42236</v>
      </c>
      <c r="N37" s="51">
        <v>42308</v>
      </c>
      <c r="O37" s="52" t="s">
        <v>265</v>
      </c>
      <c r="P37" s="48" t="s">
        <v>270</v>
      </c>
      <c r="Q37" s="49" t="s">
        <v>58</v>
      </c>
      <c r="R37" s="49" t="s">
        <v>267</v>
      </c>
      <c r="S37" s="49" t="s">
        <v>268</v>
      </c>
      <c r="T37" s="49" t="s">
        <v>61</v>
      </c>
      <c r="U37" s="49" t="s">
        <v>269</v>
      </c>
      <c r="V37" s="45"/>
      <c r="W37" s="45"/>
      <c r="X37" s="45"/>
      <c r="Y37" s="45"/>
      <c r="Z37" s="45"/>
      <c r="AA37" s="45"/>
      <c r="AB37" s="45"/>
      <c r="AC37" s="45"/>
      <c r="AD37" s="45"/>
      <c r="AE37" s="45"/>
      <c r="AF37" s="45"/>
      <c r="AG37" s="45"/>
      <c r="AH37" s="45"/>
      <c r="AI37" s="45"/>
      <c r="AJ37" s="45"/>
      <c r="AK37" s="45"/>
      <c r="AL37" s="45"/>
      <c r="AM37" s="45"/>
      <c r="AN37" s="45"/>
      <c r="AO37" s="45"/>
      <c r="AP37" s="45"/>
      <c r="AQ37" s="45"/>
      <c r="AR37" s="45"/>
      <c r="AS37" s="45"/>
      <c r="AT37" s="45"/>
      <c r="AU37" s="45"/>
      <c r="AV37" s="45"/>
      <c r="AW37" s="45"/>
      <c r="AX37" s="45"/>
      <c r="AY37" s="45"/>
      <c r="AZ37" s="45"/>
    </row>
    <row r="38" spans="1:52" s="54" customFormat="1" ht="75" customHeight="1" x14ac:dyDescent="0.25">
      <c r="A38" s="48">
        <v>2800</v>
      </c>
      <c r="B38" s="49" t="s">
        <v>272</v>
      </c>
      <c r="C38" s="48" t="s">
        <v>221</v>
      </c>
      <c r="D38" s="49" t="s">
        <v>222</v>
      </c>
      <c r="E38" s="48">
        <v>2</v>
      </c>
      <c r="F38" s="49" t="s">
        <v>273</v>
      </c>
      <c r="G38" s="48">
        <v>4</v>
      </c>
      <c r="H38" s="49" t="s">
        <v>274</v>
      </c>
      <c r="I38" s="49" t="s">
        <v>275</v>
      </c>
      <c r="J38" s="48">
        <v>1</v>
      </c>
      <c r="K38" s="50">
        <v>13000</v>
      </c>
      <c r="L38" s="50">
        <v>13000</v>
      </c>
      <c r="M38" s="51">
        <v>42035</v>
      </c>
      <c r="N38" s="51">
        <v>42035</v>
      </c>
      <c r="O38" s="52" t="s">
        <v>276</v>
      </c>
      <c r="P38" s="48" t="s">
        <v>277</v>
      </c>
      <c r="Q38" s="49" t="s">
        <v>97</v>
      </c>
      <c r="R38" s="49" t="s">
        <v>278</v>
      </c>
      <c r="S38" s="49" t="s">
        <v>279</v>
      </c>
      <c r="T38" s="49" t="s">
        <v>280</v>
      </c>
      <c r="U38" s="49" t="s">
        <v>281</v>
      </c>
      <c r="V38" s="53"/>
      <c r="W38" s="53"/>
      <c r="X38" s="53"/>
      <c r="Y38" s="53"/>
      <c r="Z38" s="53"/>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row>
    <row r="39" spans="1:52" s="46" customFormat="1" ht="120" x14ac:dyDescent="0.25">
      <c r="A39" s="48">
        <v>2800</v>
      </c>
      <c r="B39" s="49" t="s">
        <v>272</v>
      </c>
      <c r="C39" s="48" t="s">
        <v>221</v>
      </c>
      <c r="D39" s="49" t="s">
        <v>222</v>
      </c>
      <c r="E39" s="48">
        <v>2</v>
      </c>
      <c r="F39" s="49" t="s">
        <v>273</v>
      </c>
      <c r="G39" s="48">
        <v>4</v>
      </c>
      <c r="H39" s="49" t="s">
        <v>274</v>
      </c>
      <c r="I39" s="49" t="s">
        <v>261</v>
      </c>
      <c r="J39" s="48">
        <v>1</v>
      </c>
      <c r="K39" s="50">
        <v>2000</v>
      </c>
      <c r="L39" s="50">
        <v>2000</v>
      </c>
      <c r="M39" s="51">
        <v>42063</v>
      </c>
      <c r="N39" s="51">
        <v>42063</v>
      </c>
      <c r="O39" s="52" t="s">
        <v>282</v>
      </c>
      <c r="P39" s="48" t="s">
        <v>283</v>
      </c>
      <c r="Q39" s="49" t="s">
        <v>97</v>
      </c>
      <c r="R39" s="49" t="s">
        <v>278</v>
      </c>
      <c r="S39" s="49" t="s">
        <v>279</v>
      </c>
      <c r="T39" s="49" t="s">
        <v>280</v>
      </c>
      <c r="U39" s="49" t="s">
        <v>284</v>
      </c>
      <c r="V39" s="45"/>
      <c r="W39" s="45"/>
      <c r="X39" s="45"/>
      <c r="Y39" s="45"/>
      <c r="Z39" s="45"/>
      <c r="AA39" s="45"/>
      <c r="AB39" s="45"/>
      <c r="AC39" s="45"/>
      <c r="AD39" s="45"/>
      <c r="AE39" s="45"/>
      <c r="AF39" s="45"/>
      <c r="AG39" s="45"/>
      <c r="AH39" s="45"/>
      <c r="AI39" s="45"/>
      <c r="AJ39" s="45"/>
      <c r="AK39" s="45"/>
      <c r="AL39" s="45"/>
      <c r="AM39" s="45"/>
      <c r="AN39" s="45"/>
      <c r="AO39" s="45"/>
      <c r="AP39" s="45"/>
      <c r="AQ39" s="45"/>
      <c r="AR39" s="45"/>
      <c r="AS39" s="45"/>
      <c r="AT39" s="45"/>
      <c r="AU39" s="45"/>
      <c r="AV39" s="45"/>
      <c r="AW39" s="45"/>
      <c r="AX39" s="45"/>
      <c r="AY39" s="45"/>
      <c r="AZ39" s="45"/>
    </row>
    <row r="40" spans="1:52" s="46" customFormat="1" ht="120" x14ac:dyDescent="0.25">
      <c r="A40" s="48">
        <v>2800</v>
      </c>
      <c r="B40" s="49" t="s">
        <v>272</v>
      </c>
      <c r="C40" s="48" t="s">
        <v>221</v>
      </c>
      <c r="D40" s="49" t="s">
        <v>222</v>
      </c>
      <c r="E40" s="48">
        <v>2</v>
      </c>
      <c r="F40" s="49" t="s">
        <v>273</v>
      </c>
      <c r="G40" s="48">
        <v>4</v>
      </c>
      <c r="H40" s="49" t="s">
        <v>274</v>
      </c>
      <c r="I40" s="49" t="s">
        <v>285</v>
      </c>
      <c r="J40" s="48">
        <v>1</v>
      </c>
      <c r="K40" s="50">
        <v>36000</v>
      </c>
      <c r="L40" s="50">
        <v>36000</v>
      </c>
      <c r="M40" s="51">
        <v>42035</v>
      </c>
      <c r="N40" s="51">
        <v>42035</v>
      </c>
      <c r="O40" s="52" t="s">
        <v>286</v>
      </c>
      <c r="P40" s="48" t="s">
        <v>287</v>
      </c>
      <c r="Q40" s="49" t="s">
        <v>97</v>
      </c>
      <c r="R40" s="49" t="s">
        <v>278</v>
      </c>
      <c r="S40" s="49" t="s">
        <v>279</v>
      </c>
      <c r="T40" s="49" t="s">
        <v>280</v>
      </c>
      <c r="U40" s="49" t="s">
        <v>288</v>
      </c>
      <c r="V40" s="45"/>
      <c r="W40" s="45"/>
      <c r="X40" s="45"/>
      <c r="Y40" s="45"/>
      <c r="Z40" s="45"/>
      <c r="AA40" s="45"/>
      <c r="AB40" s="45"/>
      <c r="AC40" s="45"/>
      <c r="AD40" s="45"/>
      <c r="AE40" s="45"/>
      <c r="AF40" s="45"/>
      <c r="AG40" s="45"/>
      <c r="AH40" s="45"/>
      <c r="AI40" s="45"/>
      <c r="AJ40" s="45"/>
      <c r="AK40" s="45"/>
      <c r="AL40" s="45"/>
      <c r="AM40" s="45"/>
      <c r="AN40" s="45"/>
      <c r="AO40" s="45"/>
      <c r="AP40" s="45"/>
      <c r="AQ40" s="45"/>
      <c r="AR40" s="45"/>
      <c r="AS40" s="45"/>
      <c r="AT40" s="45"/>
      <c r="AU40" s="45"/>
      <c r="AV40" s="45"/>
      <c r="AW40" s="45"/>
      <c r="AX40" s="45"/>
      <c r="AY40" s="45"/>
      <c r="AZ40" s="45"/>
    </row>
    <row r="41" spans="1:52" s="46" customFormat="1" ht="75" customHeight="1" x14ac:dyDescent="0.25">
      <c r="A41" s="48">
        <v>2800</v>
      </c>
      <c r="B41" s="49" t="s">
        <v>272</v>
      </c>
      <c r="C41" s="48" t="s">
        <v>221</v>
      </c>
      <c r="D41" s="49" t="s">
        <v>222</v>
      </c>
      <c r="E41" s="48">
        <v>2</v>
      </c>
      <c r="F41" s="49" t="s">
        <v>273</v>
      </c>
      <c r="G41" s="48">
        <v>4</v>
      </c>
      <c r="H41" s="49" t="s">
        <v>274</v>
      </c>
      <c r="I41" s="49" t="s">
        <v>232</v>
      </c>
      <c r="J41" s="48">
        <v>1</v>
      </c>
      <c r="K41" s="50">
        <v>5000</v>
      </c>
      <c r="L41" s="50">
        <v>5000</v>
      </c>
      <c r="M41" s="51">
        <v>42035</v>
      </c>
      <c r="N41" s="51">
        <v>42035</v>
      </c>
      <c r="O41" s="52" t="s">
        <v>289</v>
      </c>
      <c r="P41" s="48" t="s">
        <v>290</v>
      </c>
      <c r="Q41" s="49" t="s">
        <v>97</v>
      </c>
      <c r="R41" s="49" t="s">
        <v>278</v>
      </c>
      <c r="S41" s="49" t="s">
        <v>279</v>
      </c>
      <c r="T41" s="49" t="s">
        <v>280</v>
      </c>
      <c r="U41" s="49" t="s">
        <v>291</v>
      </c>
      <c r="V41" s="45"/>
      <c r="W41" s="45"/>
      <c r="X41" s="45"/>
      <c r="Y41" s="45"/>
      <c r="Z41" s="45"/>
      <c r="AA41" s="45"/>
      <c r="AB41" s="45"/>
      <c r="AC41" s="45"/>
      <c r="AD41" s="45"/>
      <c r="AE41" s="45"/>
      <c r="AF41" s="45"/>
      <c r="AG41" s="45"/>
      <c r="AH41" s="45"/>
      <c r="AI41" s="45"/>
      <c r="AJ41" s="45"/>
      <c r="AK41" s="45"/>
      <c r="AL41" s="45"/>
      <c r="AM41" s="45"/>
      <c r="AN41" s="45"/>
      <c r="AO41" s="45"/>
      <c r="AP41" s="45"/>
      <c r="AQ41" s="45"/>
      <c r="AR41" s="45"/>
      <c r="AS41" s="45"/>
      <c r="AT41" s="45"/>
      <c r="AU41" s="45"/>
      <c r="AV41" s="45"/>
      <c r="AW41" s="45"/>
      <c r="AX41" s="45"/>
      <c r="AY41" s="45"/>
      <c r="AZ41" s="45"/>
    </row>
    <row r="42" spans="1:52" s="46" customFormat="1" ht="255" x14ac:dyDescent="0.25">
      <c r="A42" s="48">
        <v>2768</v>
      </c>
      <c r="B42" s="49" t="s">
        <v>264</v>
      </c>
      <c r="C42" s="48" t="s">
        <v>221</v>
      </c>
      <c r="D42" s="49" t="s">
        <v>222</v>
      </c>
      <c r="E42" s="48">
        <v>3</v>
      </c>
      <c r="F42" s="49" t="s">
        <v>243</v>
      </c>
      <c r="G42" s="48">
        <v>1</v>
      </c>
      <c r="H42" s="49" t="s">
        <v>244</v>
      </c>
      <c r="I42" s="49" t="s">
        <v>245</v>
      </c>
      <c r="J42" s="48">
        <v>1</v>
      </c>
      <c r="K42" s="50">
        <v>6500</v>
      </c>
      <c r="L42" s="50">
        <v>6500</v>
      </c>
      <c r="M42" s="51">
        <v>42033</v>
      </c>
      <c r="N42" s="51">
        <v>42090</v>
      </c>
      <c r="O42" s="52" t="s">
        <v>292</v>
      </c>
      <c r="P42" s="48" t="s">
        <v>135</v>
      </c>
      <c r="Q42" s="49" t="s">
        <v>58</v>
      </c>
      <c r="R42" s="49" t="s">
        <v>267</v>
      </c>
      <c r="S42" s="49" t="s">
        <v>268</v>
      </c>
      <c r="T42" s="49" t="s">
        <v>61</v>
      </c>
      <c r="U42" s="49" t="s">
        <v>269</v>
      </c>
      <c r="V42" s="45"/>
      <c r="W42" s="45"/>
      <c r="X42" s="45"/>
      <c r="Y42" s="45"/>
      <c r="Z42" s="45"/>
      <c r="AA42" s="45"/>
      <c r="AB42" s="45"/>
      <c r="AC42" s="45"/>
      <c r="AD42" s="45"/>
      <c r="AE42" s="45"/>
      <c r="AF42" s="45"/>
      <c r="AG42" s="45"/>
      <c r="AH42" s="45"/>
      <c r="AI42" s="45"/>
      <c r="AJ42" s="45"/>
      <c r="AK42" s="45"/>
      <c r="AL42" s="45"/>
      <c r="AM42" s="45"/>
      <c r="AN42" s="45"/>
      <c r="AO42" s="45"/>
      <c r="AP42" s="45"/>
      <c r="AQ42" s="45"/>
      <c r="AR42" s="45"/>
      <c r="AS42" s="45"/>
      <c r="AT42" s="45"/>
      <c r="AU42" s="45"/>
      <c r="AV42" s="45"/>
      <c r="AW42" s="45"/>
      <c r="AX42" s="45"/>
      <c r="AY42" s="45"/>
      <c r="AZ42" s="45"/>
    </row>
    <row r="43" spans="1:52" s="46" customFormat="1" ht="255" x14ac:dyDescent="0.25">
      <c r="A43" s="48">
        <v>2768</v>
      </c>
      <c r="B43" s="49" t="s">
        <v>264</v>
      </c>
      <c r="C43" s="48" t="s">
        <v>221</v>
      </c>
      <c r="D43" s="49" t="s">
        <v>222</v>
      </c>
      <c r="E43" s="48">
        <v>3</v>
      </c>
      <c r="F43" s="49" t="s">
        <v>243</v>
      </c>
      <c r="G43" s="48">
        <v>1</v>
      </c>
      <c r="H43" s="49" t="s">
        <v>244</v>
      </c>
      <c r="I43" s="49" t="s">
        <v>232</v>
      </c>
      <c r="J43" s="48">
        <v>1</v>
      </c>
      <c r="K43" s="50">
        <v>2013</v>
      </c>
      <c r="L43" s="50">
        <v>2013</v>
      </c>
      <c r="M43" s="51">
        <v>42062</v>
      </c>
      <c r="N43" s="51">
        <v>42124</v>
      </c>
      <c r="O43" s="52" t="s">
        <v>293</v>
      </c>
      <c r="P43" s="48" t="s">
        <v>294</v>
      </c>
      <c r="Q43" s="49" t="s">
        <v>58</v>
      </c>
      <c r="R43" s="49" t="s">
        <v>267</v>
      </c>
      <c r="S43" s="49" t="s">
        <v>268</v>
      </c>
      <c r="T43" s="49" t="s">
        <v>61</v>
      </c>
      <c r="U43" s="49" t="s">
        <v>269</v>
      </c>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45"/>
      <c r="AY43" s="45"/>
      <c r="AZ43" s="45"/>
    </row>
    <row r="44" spans="1:52" s="46" customFormat="1" ht="75" customHeight="1" x14ac:dyDescent="0.25">
      <c r="A44" s="48">
        <v>2768</v>
      </c>
      <c r="B44" s="49" t="s">
        <v>264</v>
      </c>
      <c r="C44" s="48" t="s">
        <v>221</v>
      </c>
      <c r="D44" s="49" t="s">
        <v>222</v>
      </c>
      <c r="E44" s="48">
        <v>3</v>
      </c>
      <c r="F44" s="49" t="s">
        <v>243</v>
      </c>
      <c r="G44" s="48">
        <v>1</v>
      </c>
      <c r="H44" s="49" t="s">
        <v>244</v>
      </c>
      <c r="I44" s="49" t="s">
        <v>245</v>
      </c>
      <c r="J44" s="48">
        <v>1</v>
      </c>
      <c r="K44" s="50">
        <v>6500</v>
      </c>
      <c r="L44" s="50">
        <v>6500</v>
      </c>
      <c r="M44" s="51">
        <v>42062</v>
      </c>
      <c r="N44" s="51">
        <v>42124</v>
      </c>
      <c r="O44" s="52" t="s">
        <v>292</v>
      </c>
      <c r="P44" s="48" t="s">
        <v>295</v>
      </c>
      <c r="Q44" s="49" t="s">
        <v>58</v>
      </c>
      <c r="R44" s="49" t="s">
        <v>267</v>
      </c>
      <c r="S44" s="49" t="s">
        <v>268</v>
      </c>
      <c r="T44" s="49" t="s">
        <v>61</v>
      </c>
      <c r="U44" s="49" t="s">
        <v>269</v>
      </c>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row>
    <row r="45" spans="1:52" s="46" customFormat="1" ht="127.5" customHeight="1" x14ac:dyDescent="0.25">
      <c r="A45" s="48">
        <v>2768</v>
      </c>
      <c r="B45" s="49" t="s">
        <v>264</v>
      </c>
      <c r="C45" s="48" t="s">
        <v>221</v>
      </c>
      <c r="D45" s="49" t="s">
        <v>222</v>
      </c>
      <c r="E45" s="48">
        <v>3</v>
      </c>
      <c r="F45" s="49" t="s">
        <v>243</v>
      </c>
      <c r="G45" s="48">
        <v>1</v>
      </c>
      <c r="H45" s="49" t="s">
        <v>244</v>
      </c>
      <c r="I45" s="49" t="s">
        <v>245</v>
      </c>
      <c r="J45" s="48">
        <v>1</v>
      </c>
      <c r="K45" s="50">
        <v>6500</v>
      </c>
      <c r="L45" s="50">
        <v>6500</v>
      </c>
      <c r="M45" s="51">
        <v>42247</v>
      </c>
      <c r="N45" s="51">
        <v>42307</v>
      </c>
      <c r="O45" s="52" t="s">
        <v>292</v>
      </c>
      <c r="P45" s="48" t="s">
        <v>295</v>
      </c>
      <c r="Q45" s="49" t="s">
        <v>58</v>
      </c>
      <c r="R45" s="49" t="s">
        <v>267</v>
      </c>
      <c r="S45" s="49" t="s">
        <v>296</v>
      </c>
      <c r="T45" s="49" t="s">
        <v>61</v>
      </c>
      <c r="U45" s="49" t="s">
        <v>269</v>
      </c>
      <c r="V45" s="45"/>
      <c r="W45" s="45"/>
      <c r="X45" s="45"/>
      <c r="Y45" s="45"/>
      <c r="Z45" s="45"/>
      <c r="AA45" s="45"/>
      <c r="AB45" s="45"/>
      <c r="AC45" s="45"/>
      <c r="AD45" s="45"/>
      <c r="AE45" s="45"/>
      <c r="AF45" s="45"/>
      <c r="AG45" s="45"/>
      <c r="AH45" s="45"/>
      <c r="AI45" s="45"/>
      <c r="AJ45" s="45"/>
      <c r="AK45" s="45"/>
      <c r="AL45" s="45"/>
      <c r="AM45" s="45"/>
      <c r="AN45" s="45"/>
      <c r="AO45" s="45"/>
      <c r="AP45" s="45"/>
      <c r="AQ45" s="45"/>
      <c r="AR45" s="45"/>
      <c r="AS45" s="45"/>
      <c r="AT45" s="45"/>
      <c r="AU45" s="45"/>
      <c r="AV45" s="45"/>
      <c r="AW45" s="45"/>
      <c r="AX45" s="45"/>
      <c r="AY45" s="45"/>
      <c r="AZ45" s="45"/>
    </row>
    <row r="46" spans="1:52" s="46" customFormat="1" ht="75" customHeight="1" x14ac:dyDescent="0.25">
      <c r="A46" s="48">
        <v>2768</v>
      </c>
      <c r="B46" s="49" t="s">
        <v>264</v>
      </c>
      <c r="C46" s="48" t="s">
        <v>221</v>
      </c>
      <c r="D46" s="49" t="s">
        <v>222</v>
      </c>
      <c r="E46" s="48">
        <v>3</v>
      </c>
      <c r="F46" s="49" t="s">
        <v>243</v>
      </c>
      <c r="G46" s="48">
        <v>4</v>
      </c>
      <c r="H46" s="49" t="s">
        <v>297</v>
      </c>
      <c r="I46" s="49" t="s">
        <v>275</v>
      </c>
      <c r="J46" s="48">
        <v>1</v>
      </c>
      <c r="K46" s="50">
        <v>7000</v>
      </c>
      <c r="L46" s="50">
        <v>7000</v>
      </c>
      <c r="M46" s="51">
        <v>42186</v>
      </c>
      <c r="N46" s="51">
        <v>42248</v>
      </c>
      <c r="O46" s="52" t="s">
        <v>298</v>
      </c>
      <c r="P46" s="48" t="s">
        <v>270</v>
      </c>
      <c r="Q46" s="49" t="s">
        <v>58</v>
      </c>
      <c r="R46" s="49" t="s">
        <v>267</v>
      </c>
      <c r="S46" s="49" t="s">
        <v>299</v>
      </c>
      <c r="T46" s="49" t="s">
        <v>61</v>
      </c>
      <c r="U46" s="49" t="s">
        <v>300</v>
      </c>
      <c r="V46" s="45"/>
      <c r="W46" s="45"/>
      <c r="X46" s="45"/>
      <c r="Y46" s="45"/>
      <c r="Z46" s="45"/>
      <c r="AA46" s="45"/>
      <c r="AB46" s="45"/>
      <c r="AC46" s="45"/>
      <c r="AD46" s="45"/>
      <c r="AE46" s="45"/>
      <c r="AF46" s="45"/>
      <c r="AG46" s="45"/>
      <c r="AH46" s="45"/>
      <c r="AI46" s="45"/>
      <c r="AJ46" s="45"/>
      <c r="AK46" s="45"/>
      <c r="AL46" s="45"/>
      <c r="AM46" s="45"/>
      <c r="AN46" s="45"/>
      <c r="AO46" s="45"/>
      <c r="AP46" s="45"/>
      <c r="AQ46" s="45"/>
      <c r="AR46" s="45"/>
      <c r="AS46" s="45"/>
      <c r="AT46" s="45"/>
      <c r="AU46" s="45"/>
      <c r="AV46" s="45"/>
      <c r="AW46" s="45"/>
      <c r="AX46" s="45"/>
      <c r="AY46" s="45"/>
      <c r="AZ46" s="45"/>
    </row>
    <row r="47" spans="1:52" s="46" customFormat="1" ht="255" x14ac:dyDescent="0.25">
      <c r="A47" s="48">
        <v>2768</v>
      </c>
      <c r="B47" s="49" t="s">
        <v>264</v>
      </c>
      <c r="C47" s="48" t="s">
        <v>221</v>
      </c>
      <c r="D47" s="49" t="s">
        <v>222</v>
      </c>
      <c r="E47" s="48">
        <v>3</v>
      </c>
      <c r="F47" s="49" t="s">
        <v>243</v>
      </c>
      <c r="G47" s="48">
        <v>4</v>
      </c>
      <c r="H47" s="49" t="s">
        <v>297</v>
      </c>
      <c r="I47" s="49" t="s">
        <v>232</v>
      </c>
      <c r="J47" s="48">
        <v>1</v>
      </c>
      <c r="K47" s="50">
        <v>2000</v>
      </c>
      <c r="L47" s="50">
        <v>2000</v>
      </c>
      <c r="M47" s="51">
        <v>42186</v>
      </c>
      <c r="N47" s="51">
        <v>42248</v>
      </c>
      <c r="O47" s="52" t="s">
        <v>301</v>
      </c>
      <c r="P47" s="48" t="s">
        <v>302</v>
      </c>
      <c r="Q47" s="49" t="s">
        <v>58</v>
      </c>
      <c r="R47" s="49" t="s">
        <v>267</v>
      </c>
      <c r="S47" s="49" t="s">
        <v>268</v>
      </c>
      <c r="T47" s="49" t="s">
        <v>61</v>
      </c>
      <c r="U47" s="49" t="s">
        <v>303</v>
      </c>
      <c r="V47" s="45"/>
      <c r="W47" s="45"/>
      <c r="X47" s="45"/>
      <c r="Y47" s="45"/>
      <c r="Z47" s="45"/>
      <c r="AA47" s="45"/>
      <c r="AB47" s="45"/>
      <c r="AC47" s="45"/>
      <c r="AD47" s="45"/>
      <c r="AE47" s="45"/>
      <c r="AF47" s="45"/>
      <c r="AG47" s="45"/>
      <c r="AH47" s="45"/>
      <c r="AI47" s="45"/>
      <c r="AJ47" s="45"/>
      <c r="AK47" s="45"/>
      <c r="AL47" s="45"/>
      <c r="AM47" s="45"/>
      <c r="AN47" s="45"/>
      <c r="AO47" s="45"/>
      <c r="AP47" s="45"/>
      <c r="AQ47" s="45"/>
      <c r="AR47" s="45"/>
      <c r="AS47" s="45"/>
      <c r="AT47" s="45"/>
      <c r="AU47" s="45"/>
      <c r="AV47" s="45"/>
      <c r="AW47" s="45"/>
      <c r="AX47" s="45"/>
      <c r="AY47" s="45"/>
      <c r="AZ47" s="45"/>
    </row>
    <row r="48" spans="1:52" s="46" customFormat="1" ht="75" customHeight="1" x14ac:dyDescent="0.25">
      <c r="A48" s="48">
        <v>2768</v>
      </c>
      <c r="B48" s="49" t="s">
        <v>264</v>
      </c>
      <c r="C48" s="48" t="s">
        <v>221</v>
      </c>
      <c r="D48" s="49" t="s">
        <v>222</v>
      </c>
      <c r="E48" s="48">
        <v>3</v>
      </c>
      <c r="F48" s="49" t="s">
        <v>243</v>
      </c>
      <c r="G48" s="48">
        <v>4</v>
      </c>
      <c r="H48" s="49" t="s">
        <v>297</v>
      </c>
      <c r="I48" s="49" t="s">
        <v>232</v>
      </c>
      <c r="J48" s="48">
        <v>1</v>
      </c>
      <c r="K48" s="50">
        <v>3402</v>
      </c>
      <c r="L48" s="50">
        <v>3402</v>
      </c>
      <c r="M48" s="51">
        <v>42186</v>
      </c>
      <c r="N48" s="51">
        <v>42248</v>
      </c>
      <c r="O48" s="52" t="s">
        <v>304</v>
      </c>
      <c r="P48" s="48" t="s">
        <v>305</v>
      </c>
      <c r="Q48" s="49" t="s">
        <v>58</v>
      </c>
      <c r="R48" s="49" t="s">
        <v>267</v>
      </c>
      <c r="S48" s="49" t="s">
        <v>268</v>
      </c>
      <c r="T48" s="49" t="s">
        <v>61</v>
      </c>
      <c r="U48" s="49" t="s">
        <v>306</v>
      </c>
      <c r="V48" s="45"/>
      <c r="W48" s="45"/>
      <c r="X48" s="45"/>
      <c r="Y48" s="45"/>
      <c r="Z48" s="45"/>
      <c r="AA48" s="45"/>
      <c r="AB48" s="45"/>
      <c r="AC48" s="45"/>
      <c r="AD48" s="45"/>
      <c r="AE48" s="45"/>
      <c r="AF48" s="45"/>
      <c r="AG48" s="45"/>
      <c r="AH48" s="45"/>
      <c r="AI48" s="45"/>
      <c r="AJ48" s="45"/>
      <c r="AK48" s="45"/>
      <c r="AL48" s="45"/>
      <c r="AM48" s="45"/>
      <c r="AN48" s="45"/>
      <c r="AO48" s="45"/>
      <c r="AP48" s="45"/>
      <c r="AQ48" s="45"/>
      <c r="AR48" s="45"/>
      <c r="AS48" s="45"/>
      <c r="AT48" s="45"/>
      <c r="AU48" s="45"/>
      <c r="AV48" s="45"/>
      <c r="AW48" s="45"/>
      <c r="AX48" s="45"/>
      <c r="AY48" s="45"/>
      <c r="AZ48" s="45"/>
    </row>
    <row r="49" spans="1:52" s="46" customFormat="1" ht="255" x14ac:dyDescent="0.25">
      <c r="A49" s="48">
        <v>2768</v>
      </c>
      <c r="B49" s="49" t="s">
        <v>264</v>
      </c>
      <c r="C49" s="48" t="s">
        <v>221</v>
      </c>
      <c r="D49" s="49" t="s">
        <v>222</v>
      </c>
      <c r="E49" s="48">
        <v>3</v>
      </c>
      <c r="F49" s="49" t="s">
        <v>243</v>
      </c>
      <c r="G49" s="48">
        <v>4</v>
      </c>
      <c r="H49" s="49" t="s">
        <v>297</v>
      </c>
      <c r="I49" s="49" t="s">
        <v>307</v>
      </c>
      <c r="J49" s="48">
        <v>1</v>
      </c>
      <c r="K49" s="50">
        <v>1500</v>
      </c>
      <c r="L49" s="50">
        <v>1500</v>
      </c>
      <c r="M49" s="51">
        <v>42186</v>
      </c>
      <c r="N49" s="51">
        <v>42248</v>
      </c>
      <c r="O49" s="52" t="s">
        <v>308</v>
      </c>
      <c r="P49" s="48" t="s">
        <v>270</v>
      </c>
      <c r="Q49" s="49" t="s">
        <v>58</v>
      </c>
      <c r="R49" s="49" t="s">
        <v>267</v>
      </c>
      <c r="S49" s="49" t="s">
        <v>309</v>
      </c>
      <c r="T49" s="49" t="s">
        <v>61</v>
      </c>
      <c r="U49" s="49" t="s">
        <v>300</v>
      </c>
      <c r="V49" s="45"/>
      <c r="W49" s="45"/>
      <c r="X49" s="45"/>
      <c r="Y49" s="45"/>
      <c r="Z49" s="45"/>
      <c r="AA49" s="45"/>
      <c r="AB49" s="45"/>
      <c r="AC49" s="45"/>
      <c r="AD49" s="45"/>
      <c r="AE49" s="45"/>
      <c r="AF49" s="45"/>
      <c r="AG49" s="45"/>
      <c r="AH49" s="45"/>
      <c r="AI49" s="45"/>
      <c r="AJ49" s="45"/>
      <c r="AK49" s="45"/>
      <c r="AL49" s="45"/>
      <c r="AM49" s="45"/>
      <c r="AN49" s="45"/>
      <c r="AO49" s="45"/>
      <c r="AP49" s="45"/>
      <c r="AQ49" s="45"/>
      <c r="AR49" s="45"/>
      <c r="AS49" s="45"/>
      <c r="AT49" s="45"/>
      <c r="AU49" s="45"/>
      <c r="AV49" s="45"/>
      <c r="AW49" s="45"/>
      <c r="AX49" s="45"/>
      <c r="AY49" s="45"/>
      <c r="AZ49" s="45"/>
    </row>
    <row r="50" spans="1:52" s="46" customFormat="1" ht="255" x14ac:dyDescent="0.25">
      <c r="A50" s="48">
        <v>2800</v>
      </c>
      <c r="B50" s="49" t="s">
        <v>272</v>
      </c>
      <c r="C50" s="48" t="s">
        <v>221</v>
      </c>
      <c r="D50" s="49" t="s">
        <v>222</v>
      </c>
      <c r="E50" s="48">
        <v>3</v>
      </c>
      <c r="F50" s="49" t="s">
        <v>243</v>
      </c>
      <c r="G50" s="48">
        <v>4</v>
      </c>
      <c r="H50" s="49" t="s">
        <v>297</v>
      </c>
      <c r="I50" s="49" t="s">
        <v>275</v>
      </c>
      <c r="J50" s="48">
        <v>2</v>
      </c>
      <c r="K50" s="50">
        <v>1950</v>
      </c>
      <c r="L50" s="50">
        <v>3900</v>
      </c>
      <c r="M50" s="51">
        <v>42248</v>
      </c>
      <c r="N50" s="51">
        <v>42262</v>
      </c>
      <c r="O50" s="52" t="s">
        <v>310</v>
      </c>
      <c r="P50" s="48" t="s">
        <v>311</v>
      </c>
      <c r="Q50" s="49" t="s">
        <v>97</v>
      </c>
      <c r="R50" s="49" t="s">
        <v>278</v>
      </c>
      <c r="S50" s="49" t="s">
        <v>279</v>
      </c>
      <c r="T50" s="49" t="s">
        <v>280</v>
      </c>
      <c r="U50" s="49" t="s">
        <v>312</v>
      </c>
      <c r="V50" s="45"/>
      <c r="W50" s="45"/>
      <c r="X50" s="45"/>
      <c r="Y50" s="45"/>
      <c r="Z50" s="45"/>
      <c r="AA50" s="45"/>
      <c r="AB50" s="45"/>
      <c r="AC50" s="45"/>
      <c r="AD50" s="45"/>
      <c r="AE50" s="45"/>
      <c r="AF50" s="45"/>
      <c r="AG50" s="45"/>
      <c r="AH50" s="45"/>
      <c r="AI50" s="45"/>
      <c r="AJ50" s="45"/>
      <c r="AK50" s="45"/>
      <c r="AL50" s="45"/>
      <c r="AM50" s="45"/>
      <c r="AN50" s="45"/>
      <c r="AO50" s="45"/>
      <c r="AP50" s="45"/>
      <c r="AQ50" s="45"/>
      <c r="AR50" s="45"/>
      <c r="AS50" s="45"/>
      <c r="AT50" s="45"/>
      <c r="AU50" s="45"/>
      <c r="AV50" s="45"/>
      <c r="AW50" s="45"/>
      <c r="AX50" s="45"/>
      <c r="AY50" s="45"/>
      <c r="AZ50" s="45"/>
    </row>
    <row r="51" spans="1:52" s="46" customFormat="1" ht="255" x14ac:dyDescent="0.25">
      <c r="A51" s="48">
        <v>2800</v>
      </c>
      <c r="B51" s="49" t="s">
        <v>272</v>
      </c>
      <c r="C51" s="48" t="s">
        <v>221</v>
      </c>
      <c r="D51" s="49" t="s">
        <v>222</v>
      </c>
      <c r="E51" s="48">
        <v>3</v>
      </c>
      <c r="F51" s="49" t="s">
        <v>243</v>
      </c>
      <c r="G51" s="48">
        <v>4</v>
      </c>
      <c r="H51" s="49" t="s">
        <v>297</v>
      </c>
      <c r="I51" s="49" t="s">
        <v>232</v>
      </c>
      <c r="J51" s="48">
        <v>2</v>
      </c>
      <c r="K51" s="50">
        <v>2500</v>
      </c>
      <c r="L51" s="50">
        <v>5000</v>
      </c>
      <c r="M51" s="51">
        <v>42248</v>
      </c>
      <c r="N51" s="51">
        <v>42262</v>
      </c>
      <c r="O51" s="52" t="s">
        <v>313</v>
      </c>
      <c r="P51" s="48" t="s">
        <v>290</v>
      </c>
      <c r="Q51" s="49" t="s">
        <v>97</v>
      </c>
      <c r="R51" s="49" t="s">
        <v>278</v>
      </c>
      <c r="S51" s="49" t="s">
        <v>279</v>
      </c>
      <c r="T51" s="49" t="s">
        <v>280</v>
      </c>
      <c r="U51" s="49" t="s">
        <v>314</v>
      </c>
      <c r="V51" s="45"/>
      <c r="W51" s="45"/>
      <c r="X51" s="45"/>
      <c r="Y51" s="45"/>
      <c r="Z51" s="45"/>
      <c r="AA51" s="45"/>
      <c r="AB51" s="45"/>
      <c r="AC51" s="45"/>
      <c r="AD51" s="45"/>
      <c r="AE51" s="45"/>
      <c r="AF51" s="45"/>
      <c r="AG51" s="45"/>
      <c r="AH51" s="45"/>
      <c r="AI51" s="45"/>
      <c r="AJ51" s="45"/>
      <c r="AK51" s="45"/>
      <c r="AL51" s="45"/>
      <c r="AM51" s="45"/>
      <c r="AN51" s="45"/>
      <c r="AO51" s="45"/>
      <c r="AP51" s="45"/>
      <c r="AQ51" s="45"/>
      <c r="AR51" s="45"/>
      <c r="AS51" s="45"/>
      <c r="AT51" s="45"/>
      <c r="AU51" s="45"/>
      <c r="AV51" s="45"/>
      <c r="AW51" s="45"/>
      <c r="AX51" s="45"/>
      <c r="AY51" s="45"/>
      <c r="AZ51" s="45"/>
    </row>
    <row r="52" spans="1:52" s="46" customFormat="1" ht="255" x14ac:dyDescent="0.25">
      <c r="A52" s="48">
        <v>2800</v>
      </c>
      <c r="B52" s="49" t="s">
        <v>272</v>
      </c>
      <c r="C52" s="48" t="s">
        <v>221</v>
      </c>
      <c r="D52" s="49" t="s">
        <v>222</v>
      </c>
      <c r="E52" s="48">
        <v>3</v>
      </c>
      <c r="F52" s="49" t="s">
        <v>243</v>
      </c>
      <c r="G52" s="48">
        <v>4</v>
      </c>
      <c r="H52" s="49" t="s">
        <v>297</v>
      </c>
      <c r="I52" s="49" t="s">
        <v>232</v>
      </c>
      <c r="J52" s="48">
        <v>2</v>
      </c>
      <c r="K52" s="50">
        <v>2500</v>
      </c>
      <c r="L52" s="50">
        <v>5000</v>
      </c>
      <c r="M52" s="51">
        <v>42248</v>
      </c>
      <c r="N52" s="51">
        <v>42262</v>
      </c>
      <c r="O52" s="52" t="s">
        <v>315</v>
      </c>
      <c r="P52" s="48" t="s">
        <v>287</v>
      </c>
      <c r="Q52" s="49" t="s">
        <v>97</v>
      </c>
      <c r="R52" s="49" t="s">
        <v>278</v>
      </c>
      <c r="S52" s="49" t="s">
        <v>279</v>
      </c>
      <c r="T52" s="49" t="s">
        <v>280</v>
      </c>
      <c r="U52" s="49" t="s">
        <v>316</v>
      </c>
      <c r="V52" s="45"/>
      <c r="W52" s="45"/>
      <c r="X52" s="45"/>
      <c r="Y52" s="45"/>
      <c r="Z52" s="45"/>
      <c r="AA52" s="45"/>
      <c r="AB52" s="45"/>
      <c r="AC52" s="45"/>
      <c r="AD52" s="45"/>
      <c r="AE52" s="45"/>
      <c r="AF52" s="45"/>
      <c r="AG52" s="45"/>
      <c r="AH52" s="45"/>
      <c r="AI52" s="45"/>
      <c r="AJ52" s="45"/>
      <c r="AK52" s="45"/>
      <c r="AL52" s="45"/>
      <c r="AM52" s="45"/>
      <c r="AN52" s="45"/>
      <c r="AO52" s="45"/>
      <c r="AP52" s="45"/>
      <c r="AQ52" s="45"/>
      <c r="AR52" s="45"/>
      <c r="AS52" s="45"/>
      <c r="AT52" s="45"/>
      <c r="AU52" s="45"/>
      <c r="AV52" s="45"/>
      <c r="AW52" s="45"/>
      <c r="AX52" s="45"/>
      <c r="AY52" s="45"/>
      <c r="AZ52" s="45"/>
    </row>
    <row r="53" spans="1:52" s="46" customFormat="1" ht="195" x14ac:dyDescent="0.25">
      <c r="A53" s="48">
        <v>2480</v>
      </c>
      <c r="B53" s="49" t="s">
        <v>220</v>
      </c>
      <c r="C53" s="48" t="s">
        <v>221</v>
      </c>
      <c r="D53" s="49" t="s">
        <v>222</v>
      </c>
      <c r="E53" s="48">
        <v>21</v>
      </c>
      <c r="F53" s="49" t="s">
        <v>64</v>
      </c>
      <c r="G53" s="48">
        <v>1</v>
      </c>
      <c r="H53" s="49" t="s">
        <v>317</v>
      </c>
      <c r="I53" s="49" t="s">
        <v>318</v>
      </c>
      <c r="J53" s="48">
        <v>1</v>
      </c>
      <c r="K53" s="50">
        <v>15000</v>
      </c>
      <c r="L53" s="50">
        <v>15000</v>
      </c>
      <c r="M53" s="51">
        <v>42163</v>
      </c>
      <c r="N53" s="51">
        <v>42227</v>
      </c>
      <c r="O53" s="52" t="s">
        <v>319</v>
      </c>
      <c r="P53" s="48" t="s">
        <v>135</v>
      </c>
      <c r="Q53" s="49" t="s">
        <v>69</v>
      </c>
      <c r="R53" s="49" t="s">
        <v>320</v>
      </c>
      <c r="S53" s="49" t="s">
        <v>321</v>
      </c>
      <c r="T53" s="49" t="s">
        <v>230</v>
      </c>
      <c r="U53" s="49" t="s">
        <v>322</v>
      </c>
      <c r="V53" s="45"/>
      <c r="W53" s="45"/>
      <c r="X53" s="45"/>
      <c r="Y53" s="45"/>
      <c r="Z53" s="45"/>
      <c r="AA53" s="45"/>
      <c r="AB53" s="45"/>
      <c r="AC53" s="45"/>
      <c r="AD53" s="45"/>
      <c r="AE53" s="45"/>
      <c r="AF53" s="45"/>
      <c r="AG53" s="45"/>
      <c r="AH53" s="45"/>
      <c r="AI53" s="45"/>
      <c r="AJ53" s="45"/>
      <c r="AK53" s="45"/>
      <c r="AL53" s="45"/>
      <c r="AM53" s="45"/>
      <c r="AN53" s="45"/>
      <c r="AO53" s="45"/>
      <c r="AP53" s="45"/>
      <c r="AQ53" s="45"/>
      <c r="AR53" s="45"/>
      <c r="AS53" s="45"/>
      <c r="AT53" s="45"/>
      <c r="AU53" s="45"/>
      <c r="AV53" s="45"/>
      <c r="AW53" s="45"/>
      <c r="AX53" s="45"/>
      <c r="AY53" s="45"/>
      <c r="AZ53" s="45"/>
    </row>
    <row r="54" spans="1:52" s="46" customFormat="1" ht="195" x14ac:dyDescent="0.25">
      <c r="A54" s="48">
        <v>2480</v>
      </c>
      <c r="B54" s="49" t="s">
        <v>220</v>
      </c>
      <c r="C54" s="48" t="s">
        <v>221</v>
      </c>
      <c r="D54" s="49" t="s">
        <v>222</v>
      </c>
      <c r="E54" s="48">
        <v>22</v>
      </c>
      <c r="F54" s="49" t="s">
        <v>64</v>
      </c>
      <c r="G54" s="48">
        <v>1</v>
      </c>
      <c r="H54" s="49" t="s">
        <v>317</v>
      </c>
      <c r="I54" s="49" t="s">
        <v>261</v>
      </c>
      <c r="J54" s="48">
        <v>1</v>
      </c>
      <c r="K54" s="50">
        <v>1956</v>
      </c>
      <c r="L54" s="50">
        <v>1956</v>
      </c>
      <c r="M54" s="51">
        <v>42163</v>
      </c>
      <c r="N54" s="51">
        <v>42227</v>
      </c>
      <c r="O54" s="52" t="s">
        <v>323</v>
      </c>
      <c r="P54" s="48" t="s">
        <v>135</v>
      </c>
      <c r="Q54" s="49" t="s">
        <v>69</v>
      </c>
      <c r="R54" s="49" t="s">
        <v>320</v>
      </c>
      <c r="S54" s="49" t="s">
        <v>321</v>
      </c>
      <c r="T54" s="49" t="s">
        <v>230</v>
      </c>
      <c r="U54" s="49" t="s">
        <v>324</v>
      </c>
      <c r="V54" s="45"/>
      <c r="W54" s="45"/>
      <c r="X54" s="45"/>
      <c r="Y54" s="45"/>
      <c r="Z54" s="45"/>
      <c r="AA54" s="45"/>
      <c r="AB54" s="45"/>
      <c r="AC54" s="45"/>
      <c r="AD54" s="45"/>
      <c r="AE54" s="45"/>
      <c r="AF54" s="45"/>
      <c r="AG54" s="45"/>
      <c r="AH54" s="45"/>
      <c r="AI54" s="45"/>
      <c r="AJ54" s="45"/>
      <c r="AK54" s="45"/>
      <c r="AL54" s="45"/>
      <c r="AM54" s="45"/>
      <c r="AN54" s="45"/>
      <c r="AO54" s="45"/>
      <c r="AP54" s="45"/>
      <c r="AQ54" s="45"/>
      <c r="AR54" s="45"/>
      <c r="AS54" s="45"/>
      <c r="AT54" s="45"/>
      <c r="AU54" s="45"/>
      <c r="AV54" s="45"/>
      <c r="AW54" s="45"/>
      <c r="AX54" s="45"/>
      <c r="AY54" s="45"/>
      <c r="AZ54" s="45"/>
    </row>
    <row r="55" spans="1:52" s="46" customFormat="1" ht="75" customHeight="1" x14ac:dyDescent="0.25">
      <c r="A55" s="48">
        <v>2480</v>
      </c>
      <c r="B55" s="49" t="s">
        <v>220</v>
      </c>
      <c r="C55" s="48" t="s">
        <v>221</v>
      </c>
      <c r="D55" s="49" t="s">
        <v>222</v>
      </c>
      <c r="E55" s="48">
        <v>22</v>
      </c>
      <c r="F55" s="49" t="s">
        <v>64</v>
      </c>
      <c r="G55" s="48">
        <v>1</v>
      </c>
      <c r="H55" s="49" t="s">
        <v>317</v>
      </c>
      <c r="I55" s="49" t="s">
        <v>232</v>
      </c>
      <c r="J55" s="48">
        <v>1</v>
      </c>
      <c r="K55" s="50">
        <v>1957</v>
      </c>
      <c r="L55" s="50">
        <v>1957</v>
      </c>
      <c r="M55" s="51">
        <v>42163</v>
      </c>
      <c r="N55" s="51">
        <v>42227</v>
      </c>
      <c r="O55" s="52" t="s">
        <v>325</v>
      </c>
      <c r="P55" s="48" t="s">
        <v>135</v>
      </c>
      <c r="Q55" s="49" t="s">
        <v>69</v>
      </c>
      <c r="R55" s="49" t="s">
        <v>320</v>
      </c>
      <c r="S55" s="49" t="s">
        <v>321</v>
      </c>
      <c r="T55" s="49" t="s">
        <v>326</v>
      </c>
      <c r="U55" s="49" t="s">
        <v>327</v>
      </c>
      <c r="V55" s="45"/>
      <c r="W55" s="45"/>
      <c r="X55" s="45"/>
      <c r="Y55" s="45"/>
      <c r="Z55" s="45"/>
      <c r="AA55" s="45"/>
      <c r="AB55" s="45"/>
      <c r="AC55" s="45"/>
      <c r="AD55" s="45"/>
      <c r="AE55" s="45"/>
      <c r="AF55" s="45"/>
      <c r="AG55" s="45"/>
      <c r="AH55" s="45"/>
      <c r="AI55" s="45"/>
      <c r="AJ55" s="45"/>
      <c r="AK55" s="45"/>
      <c r="AL55" s="45"/>
      <c r="AM55" s="45"/>
      <c r="AN55" s="45"/>
      <c r="AO55" s="45"/>
      <c r="AP55" s="45"/>
      <c r="AQ55" s="45"/>
      <c r="AR55" s="45"/>
      <c r="AS55" s="45"/>
      <c r="AT55" s="45"/>
      <c r="AU55" s="45"/>
      <c r="AV55" s="45"/>
      <c r="AW55" s="45"/>
      <c r="AX55" s="45"/>
      <c r="AY55" s="45"/>
      <c r="AZ55" s="45"/>
    </row>
    <row r="56" spans="1:52" s="46" customFormat="1" ht="255" x14ac:dyDescent="0.25">
      <c r="A56" s="48">
        <v>2480</v>
      </c>
      <c r="B56" s="49" t="s">
        <v>220</v>
      </c>
      <c r="C56" s="48" t="s">
        <v>221</v>
      </c>
      <c r="D56" s="49" t="s">
        <v>222</v>
      </c>
      <c r="E56" s="48">
        <v>32</v>
      </c>
      <c r="F56" s="49" t="s">
        <v>243</v>
      </c>
      <c r="G56" s="48">
        <v>3</v>
      </c>
      <c r="H56" s="49" t="s">
        <v>328</v>
      </c>
      <c r="I56" s="49" t="s">
        <v>275</v>
      </c>
      <c r="J56" s="48">
        <v>6</v>
      </c>
      <c r="K56" s="50">
        <v>8920</v>
      </c>
      <c r="L56" s="50">
        <v>53520</v>
      </c>
      <c r="M56" s="51">
        <v>42128</v>
      </c>
      <c r="N56" s="51">
        <v>42188</v>
      </c>
      <c r="O56" s="52" t="s">
        <v>329</v>
      </c>
      <c r="P56" s="48" t="s">
        <v>135</v>
      </c>
      <c r="Q56" s="49" t="s">
        <v>69</v>
      </c>
      <c r="R56" s="49" t="s">
        <v>330</v>
      </c>
      <c r="S56" s="49" t="s">
        <v>321</v>
      </c>
      <c r="T56" s="49" t="s">
        <v>326</v>
      </c>
      <c r="U56" s="49" t="s">
        <v>331</v>
      </c>
      <c r="V56" s="45"/>
      <c r="W56" s="45"/>
      <c r="X56" s="45"/>
      <c r="Y56" s="45"/>
      <c r="Z56" s="45"/>
      <c r="AA56" s="45"/>
      <c r="AB56" s="45"/>
      <c r="AC56" s="45"/>
      <c r="AD56" s="45"/>
      <c r="AE56" s="45"/>
      <c r="AF56" s="45"/>
      <c r="AG56" s="45"/>
      <c r="AH56" s="45"/>
      <c r="AI56" s="45"/>
      <c r="AJ56" s="45"/>
      <c r="AK56" s="45"/>
      <c r="AL56" s="45"/>
      <c r="AM56" s="45"/>
      <c r="AN56" s="45"/>
      <c r="AO56" s="45"/>
      <c r="AP56" s="45"/>
      <c r="AQ56" s="45"/>
      <c r="AR56" s="45"/>
      <c r="AS56" s="45"/>
      <c r="AT56" s="45"/>
      <c r="AU56" s="45"/>
      <c r="AV56" s="45"/>
      <c r="AW56" s="45"/>
      <c r="AX56" s="45"/>
      <c r="AY56" s="45"/>
      <c r="AZ56" s="45"/>
    </row>
    <row r="57" spans="1:52" s="46" customFormat="1" ht="255" x14ac:dyDescent="0.25">
      <c r="A57" s="48">
        <v>2480</v>
      </c>
      <c r="B57" s="49" t="s">
        <v>220</v>
      </c>
      <c r="C57" s="48" t="s">
        <v>221</v>
      </c>
      <c r="D57" s="49" t="s">
        <v>222</v>
      </c>
      <c r="E57" s="48">
        <v>32</v>
      </c>
      <c r="F57" s="49" t="s">
        <v>243</v>
      </c>
      <c r="G57" s="48">
        <v>3</v>
      </c>
      <c r="H57" s="49" t="s">
        <v>328</v>
      </c>
      <c r="I57" s="49" t="s">
        <v>275</v>
      </c>
      <c r="J57" s="48">
        <v>6</v>
      </c>
      <c r="K57" s="50">
        <v>8920</v>
      </c>
      <c r="L57" s="50">
        <v>53520</v>
      </c>
      <c r="M57" s="51">
        <v>42128</v>
      </c>
      <c r="N57" s="51">
        <v>42188</v>
      </c>
      <c r="O57" s="52" t="s">
        <v>329</v>
      </c>
      <c r="P57" s="48" t="s">
        <v>135</v>
      </c>
      <c r="Q57" s="49" t="s">
        <v>69</v>
      </c>
      <c r="R57" s="49" t="s">
        <v>228</v>
      </c>
      <c r="S57" s="49" t="s">
        <v>321</v>
      </c>
      <c r="T57" s="49" t="s">
        <v>230</v>
      </c>
      <c r="U57" s="49" t="s">
        <v>331</v>
      </c>
      <c r="V57" s="45"/>
      <c r="W57" s="45"/>
      <c r="X57" s="45"/>
      <c r="Y57" s="45"/>
      <c r="Z57" s="45"/>
      <c r="AA57" s="45"/>
      <c r="AB57" s="45"/>
      <c r="AC57" s="45"/>
      <c r="AD57" s="45"/>
      <c r="AE57" s="45"/>
      <c r="AF57" s="45"/>
      <c r="AG57" s="45"/>
      <c r="AH57" s="45"/>
      <c r="AI57" s="45"/>
      <c r="AJ57" s="45"/>
      <c r="AK57" s="45"/>
      <c r="AL57" s="45"/>
      <c r="AM57" s="45"/>
      <c r="AN57" s="45"/>
      <c r="AO57" s="45"/>
      <c r="AP57" s="45"/>
      <c r="AQ57" s="45"/>
      <c r="AR57" s="45"/>
      <c r="AS57" s="45"/>
      <c r="AT57" s="45"/>
      <c r="AU57" s="45"/>
      <c r="AV57" s="45"/>
      <c r="AW57" s="45"/>
      <c r="AX57" s="45"/>
      <c r="AY57" s="45"/>
      <c r="AZ57" s="45"/>
    </row>
    <row r="58" spans="1:52" s="46" customFormat="1" ht="75" customHeight="1" x14ac:dyDescent="0.25">
      <c r="A58" s="48">
        <v>2480</v>
      </c>
      <c r="B58" s="49" t="s">
        <v>220</v>
      </c>
      <c r="C58" s="48" t="s">
        <v>221</v>
      </c>
      <c r="D58" s="49" t="s">
        <v>222</v>
      </c>
      <c r="E58" s="48">
        <v>32</v>
      </c>
      <c r="F58" s="49" t="s">
        <v>243</v>
      </c>
      <c r="G58" s="48">
        <v>3</v>
      </c>
      <c r="H58" s="49" t="s">
        <v>328</v>
      </c>
      <c r="I58" s="49" t="s">
        <v>261</v>
      </c>
      <c r="J58" s="48">
        <v>6</v>
      </c>
      <c r="K58" s="50">
        <v>353</v>
      </c>
      <c r="L58" s="50">
        <v>2118</v>
      </c>
      <c r="M58" s="51">
        <v>42128</v>
      </c>
      <c r="N58" s="51">
        <v>42188</v>
      </c>
      <c r="O58" s="52" t="s">
        <v>332</v>
      </c>
      <c r="P58" s="48" t="s">
        <v>135</v>
      </c>
      <c r="Q58" s="49" t="s">
        <v>69</v>
      </c>
      <c r="R58" s="49" t="s">
        <v>330</v>
      </c>
      <c r="S58" s="49" t="s">
        <v>321</v>
      </c>
      <c r="T58" s="49" t="s">
        <v>326</v>
      </c>
      <c r="U58" s="49" t="s">
        <v>333</v>
      </c>
      <c r="V58" s="45"/>
      <c r="W58" s="45"/>
      <c r="X58" s="45"/>
      <c r="Y58" s="45"/>
      <c r="Z58" s="45"/>
      <c r="AA58" s="45"/>
      <c r="AB58" s="45"/>
      <c r="AC58" s="45"/>
      <c r="AD58" s="45"/>
      <c r="AE58" s="45"/>
      <c r="AF58" s="45"/>
      <c r="AG58" s="45"/>
      <c r="AH58" s="45"/>
      <c r="AI58" s="45"/>
      <c r="AJ58" s="45"/>
      <c r="AK58" s="45"/>
      <c r="AL58" s="45"/>
      <c r="AM58" s="45"/>
      <c r="AN58" s="45"/>
      <c r="AO58" s="45"/>
      <c r="AP58" s="45"/>
      <c r="AQ58" s="45"/>
      <c r="AR58" s="45"/>
      <c r="AS58" s="45"/>
      <c r="AT58" s="45"/>
      <c r="AU58" s="45"/>
      <c r="AV58" s="45"/>
      <c r="AW58" s="45"/>
      <c r="AX58" s="45"/>
      <c r="AY58" s="45"/>
      <c r="AZ58" s="45"/>
    </row>
    <row r="59" spans="1:52" s="46" customFormat="1" ht="255" x14ac:dyDescent="0.25">
      <c r="A59" s="48">
        <v>2480</v>
      </c>
      <c r="B59" s="49" t="s">
        <v>220</v>
      </c>
      <c r="C59" s="48" t="s">
        <v>221</v>
      </c>
      <c r="D59" s="49" t="s">
        <v>222</v>
      </c>
      <c r="E59" s="48">
        <v>32</v>
      </c>
      <c r="F59" s="49" t="s">
        <v>243</v>
      </c>
      <c r="G59" s="48">
        <v>3</v>
      </c>
      <c r="H59" s="49" t="s">
        <v>328</v>
      </c>
      <c r="I59" s="49" t="s">
        <v>261</v>
      </c>
      <c r="J59" s="48">
        <v>6</v>
      </c>
      <c r="K59" s="50">
        <v>353</v>
      </c>
      <c r="L59" s="50">
        <v>2118</v>
      </c>
      <c r="M59" s="51">
        <v>42128</v>
      </c>
      <c r="N59" s="51">
        <v>42188</v>
      </c>
      <c r="O59" s="52" t="s">
        <v>332</v>
      </c>
      <c r="P59" s="48" t="s">
        <v>135</v>
      </c>
      <c r="Q59" s="49" t="s">
        <v>69</v>
      </c>
      <c r="R59" s="49" t="s">
        <v>228</v>
      </c>
      <c r="S59" s="49" t="s">
        <v>321</v>
      </c>
      <c r="T59" s="49" t="s">
        <v>230</v>
      </c>
      <c r="U59" s="49" t="s">
        <v>333</v>
      </c>
      <c r="V59" s="45"/>
      <c r="W59" s="45"/>
      <c r="X59" s="45"/>
      <c r="Y59" s="45"/>
      <c r="Z59" s="45"/>
      <c r="AA59" s="45"/>
      <c r="AB59" s="45"/>
      <c r="AC59" s="45"/>
      <c r="AD59" s="45"/>
      <c r="AE59" s="45"/>
      <c r="AF59" s="45"/>
      <c r="AG59" s="45"/>
      <c r="AH59" s="45"/>
      <c r="AI59" s="45"/>
      <c r="AJ59" s="45"/>
      <c r="AK59" s="45"/>
      <c r="AL59" s="45"/>
      <c r="AM59" s="45"/>
      <c r="AN59" s="45"/>
      <c r="AO59" s="45"/>
      <c r="AP59" s="45"/>
      <c r="AQ59" s="45"/>
      <c r="AR59" s="45"/>
      <c r="AS59" s="45"/>
      <c r="AT59" s="45"/>
      <c r="AU59" s="45"/>
      <c r="AV59" s="45"/>
      <c r="AW59" s="45"/>
      <c r="AX59" s="45"/>
      <c r="AY59" s="45"/>
      <c r="AZ59" s="45"/>
    </row>
    <row r="60" spans="1:52" s="46" customFormat="1" ht="255" x14ac:dyDescent="0.25">
      <c r="A60" s="48">
        <v>2480</v>
      </c>
      <c r="B60" s="49" t="s">
        <v>220</v>
      </c>
      <c r="C60" s="48" t="s">
        <v>221</v>
      </c>
      <c r="D60" s="49" t="s">
        <v>222</v>
      </c>
      <c r="E60" s="48">
        <v>32</v>
      </c>
      <c r="F60" s="49" t="s">
        <v>243</v>
      </c>
      <c r="G60" s="48">
        <v>3</v>
      </c>
      <c r="H60" s="49" t="s">
        <v>328</v>
      </c>
      <c r="I60" s="49" t="s">
        <v>232</v>
      </c>
      <c r="J60" s="48">
        <v>6</v>
      </c>
      <c r="K60" s="50">
        <v>1500</v>
      </c>
      <c r="L60" s="50">
        <v>9000</v>
      </c>
      <c r="M60" s="51">
        <v>42128</v>
      </c>
      <c r="N60" s="51">
        <v>42188</v>
      </c>
      <c r="O60" s="52" t="s">
        <v>334</v>
      </c>
      <c r="P60" s="48" t="s">
        <v>135</v>
      </c>
      <c r="Q60" s="49" t="s">
        <v>69</v>
      </c>
      <c r="R60" s="49" t="s">
        <v>330</v>
      </c>
      <c r="S60" s="49" t="s">
        <v>321</v>
      </c>
      <c r="T60" s="49" t="s">
        <v>326</v>
      </c>
      <c r="U60" s="49" t="s">
        <v>335</v>
      </c>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row>
    <row r="61" spans="1:52" s="46" customFormat="1" ht="255" x14ac:dyDescent="0.25">
      <c r="A61" s="48">
        <v>2480</v>
      </c>
      <c r="B61" s="49" t="s">
        <v>220</v>
      </c>
      <c r="C61" s="48" t="s">
        <v>221</v>
      </c>
      <c r="D61" s="49" t="s">
        <v>222</v>
      </c>
      <c r="E61" s="48">
        <v>32</v>
      </c>
      <c r="F61" s="49" t="s">
        <v>243</v>
      </c>
      <c r="G61" s="48">
        <v>3</v>
      </c>
      <c r="H61" s="49" t="s">
        <v>328</v>
      </c>
      <c r="I61" s="49" t="s">
        <v>232</v>
      </c>
      <c r="J61" s="48">
        <v>5</v>
      </c>
      <c r="K61" s="50">
        <v>1500</v>
      </c>
      <c r="L61" s="50">
        <v>7500</v>
      </c>
      <c r="M61" s="51">
        <v>42128</v>
      </c>
      <c r="N61" s="51">
        <v>42188</v>
      </c>
      <c r="O61" s="52" t="s">
        <v>334</v>
      </c>
      <c r="P61" s="48" t="s">
        <v>135</v>
      </c>
      <c r="Q61" s="49" t="s">
        <v>69</v>
      </c>
      <c r="R61" s="49" t="s">
        <v>228</v>
      </c>
      <c r="S61" s="49" t="s">
        <v>321</v>
      </c>
      <c r="T61" s="49" t="s">
        <v>230</v>
      </c>
      <c r="U61" s="49" t="s">
        <v>335</v>
      </c>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row>
    <row r="62" spans="1:52" s="46" customFormat="1" ht="75" customHeight="1" x14ac:dyDescent="0.25">
      <c r="A62" s="48">
        <v>2480</v>
      </c>
      <c r="B62" s="49" t="s">
        <v>220</v>
      </c>
      <c r="C62" s="48" t="s">
        <v>221</v>
      </c>
      <c r="D62" s="49" t="s">
        <v>222</v>
      </c>
      <c r="E62" s="48">
        <v>32</v>
      </c>
      <c r="F62" s="49" t="s">
        <v>243</v>
      </c>
      <c r="G62" s="48">
        <v>3</v>
      </c>
      <c r="H62" s="49" t="s">
        <v>328</v>
      </c>
      <c r="I62" s="49" t="s">
        <v>232</v>
      </c>
      <c r="J62" s="48">
        <v>1</v>
      </c>
      <c r="K62" s="50">
        <v>1506</v>
      </c>
      <c r="L62" s="50">
        <v>1506</v>
      </c>
      <c r="M62" s="51">
        <v>42128</v>
      </c>
      <c r="N62" s="51">
        <v>42188</v>
      </c>
      <c r="O62" s="52" t="s">
        <v>334</v>
      </c>
      <c r="P62" s="48" t="s">
        <v>135</v>
      </c>
      <c r="Q62" s="49" t="s">
        <v>69</v>
      </c>
      <c r="R62" s="49" t="s">
        <v>228</v>
      </c>
      <c r="S62" s="49" t="s">
        <v>321</v>
      </c>
      <c r="T62" s="49" t="s">
        <v>230</v>
      </c>
      <c r="U62" s="49" t="s">
        <v>335</v>
      </c>
      <c r="V62" s="45"/>
      <c r="W62" s="45"/>
      <c r="X62" s="45"/>
      <c r="Y62" s="45"/>
      <c r="Z62" s="45"/>
      <c r="AA62" s="45"/>
      <c r="AB62" s="45"/>
      <c r="AC62" s="45"/>
      <c r="AD62" s="45"/>
      <c r="AE62" s="45"/>
      <c r="AF62" s="45"/>
      <c r="AG62" s="45"/>
      <c r="AH62" s="45"/>
      <c r="AI62" s="45"/>
      <c r="AJ62" s="45"/>
      <c r="AK62" s="45"/>
      <c r="AL62" s="45"/>
      <c r="AM62" s="45"/>
      <c r="AN62" s="45"/>
      <c r="AO62" s="45"/>
      <c r="AP62" s="45"/>
      <c r="AQ62" s="45"/>
      <c r="AR62" s="45"/>
      <c r="AS62" s="45"/>
      <c r="AT62" s="45"/>
      <c r="AU62" s="45"/>
      <c r="AV62" s="45"/>
      <c r="AW62" s="45"/>
      <c r="AX62" s="45"/>
      <c r="AY62" s="45"/>
      <c r="AZ62" s="45"/>
    </row>
    <row r="63" spans="1:52" s="46" customFormat="1" ht="127.5" customHeight="1" x14ac:dyDescent="0.25">
      <c r="A63" s="48">
        <v>2480</v>
      </c>
      <c r="B63" s="49" t="s">
        <v>220</v>
      </c>
      <c r="C63" s="48" t="s">
        <v>221</v>
      </c>
      <c r="D63" s="49" t="s">
        <v>222</v>
      </c>
      <c r="E63" s="48">
        <v>32</v>
      </c>
      <c r="F63" s="49" t="s">
        <v>243</v>
      </c>
      <c r="G63" s="48">
        <v>3</v>
      </c>
      <c r="H63" s="49" t="s">
        <v>328</v>
      </c>
      <c r="I63" s="49" t="s">
        <v>232</v>
      </c>
      <c r="J63" s="48">
        <v>6</v>
      </c>
      <c r="K63" s="50">
        <v>4500</v>
      </c>
      <c r="L63" s="50">
        <v>27000</v>
      </c>
      <c r="M63" s="51">
        <v>42128</v>
      </c>
      <c r="N63" s="51">
        <v>42188</v>
      </c>
      <c r="O63" s="52" t="s">
        <v>336</v>
      </c>
      <c r="P63" s="48" t="s">
        <v>135</v>
      </c>
      <c r="Q63" s="49" t="s">
        <v>69</v>
      </c>
      <c r="R63" s="49" t="s">
        <v>330</v>
      </c>
      <c r="S63" s="49" t="s">
        <v>321</v>
      </c>
      <c r="T63" s="49" t="s">
        <v>326</v>
      </c>
      <c r="U63" s="49" t="s">
        <v>337</v>
      </c>
      <c r="V63" s="45"/>
      <c r="W63" s="45"/>
      <c r="X63" s="45"/>
      <c r="Y63" s="45"/>
      <c r="Z63" s="45"/>
      <c r="AA63" s="45"/>
      <c r="AB63" s="45"/>
      <c r="AC63" s="45"/>
      <c r="AD63" s="45"/>
      <c r="AE63" s="45"/>
      <c r="AF63" s="45"/>
      <c r="AG63" s="45"/>
      <c r="AH63" s="45"/>
      <c r="AI63" s="45"/>
      <c r="AJ63" s="45"/>
      <c r="AK63" s="45"/>
      <c r="AL63" s="45"/>
      <c r="AM63" s="45"/>
      <c r="AN63" s="45"/>
      <c r="AO63" s="45"/>
      <c r="AP63" s="45"/>
      <c r="AQ63" s="45"/>
      <c r="AR63" s="45"/>
      <c r="AS63" s="45"/>
      <c r="AT63" s="45"/>
      <c r="AU63" s="45"/>
      <c r="AV63" s="45"/>
      <c r="AW63" s="45"/>
      <c r="AX63" s="45"/>
      <c r="AY63" s="45"/>
      <c r="AZ63" s="45"/>
    </row>
    <row r="64" spans="1:52" s="46" customFormat="1" ht="75" customHeight="1" x14ac:dyDescent="0.25">
      <c r="A64" s="48">
        <v>2480</v>
      </c>
      <c r="B64" s="49" t="s">
        <v>220</v>
      </c>
      <c r="C64" s="48" t="s">
        <v>221</v>
      </c>
      <c r="D64" s="49" t="s">
        <v>222</v>
      </c>
      <c r="E64" s="48">
        <v>32</v>
      </c>
      <c r="F64" s="49" t="s">
        <v>243</v>
      </c>
      <c r="G64" s="48">
        <v>3</v>
      </c>
      <c r="H64" s="49" t="s">
        <v>328</v>
      </c>
      <c r="I64" s="49" t="s">
        <v>232</v>
      </c>
      <c r="J64" s="48">
        <v>6</v>
      </c>
      <c r="K64" s="50">
        <v>4500</v>
      </c>
      <c r="L64" s="50">
        <v>27000</v>
      </c>
      <c r="M64" s="51">
        <v>42128</v>
      </c>
      <c r="N64" s="51">
        <v>42188</v>
      </c>
      <c r="O64" s="52" t="s">
        <v>336</v>
      </c>
      <c r="P64" s="48" t="s">
        <v>135</v>
      </c>
      <c r="Q64" s="49" t="s">
        <v>69</v>
      </c>
      <c r="R64" s="49" t="s">
        <v>228</v>
      </c>
      <c r="S64" s="49" t="s">
        <v>321</v>
      </c>
      <c r="T64" s="49" t="s">
        <v>230</v>
      </c>
      <c r="U64" s="49" t="s">
        <v>337</v>
      </c>
      <c r="V64" s="45"/>
      <c r="W64" s="45"/>
      <c r="X64" s="45"/>
      <c r="Y64" s="45"/>
      <c r="Z64" s="45"/>
      <c r="AA64" s="45"/>
      <c r="AB64" s="45"/>
      <c r="AC64" s="45"/>
      <c r="AD64" s="45"/>
      <c r="AE64" s="45"/>
      <c r="AF64" s="45"/>
      <c r="AG64" s="45"/>
      <c r="AH64" s="45"/>
      <c r="AI64" s="45"/>
      <c r="AJ64" s="45"/>
      <c r="AK64" s="45"/>
      <c r="AL64" s="45"/>
      <c r="AM64" s="45"/>
      <c r="AN64" s="45"/>
      <c r="AO64" s="45"/>
      <c r="AP64" s="45"/>
      <c r="AQ64" s="45"/>
      <c r="AR64" s="45"/>
      <c r="AS64" s="45"/>
      <c r="AT64" s="45"/>
      <c r="AU64" s="45"/>
      <c r="AV64" s="45"/>
      <c r="AW64" s="45"/>
      <c r="AX64" s="45"/>
      <c r="AY64" s="45"/>
      <c r="AZ64" s="45"/>
    </row>
    <row r="65" spans="1:52" s="46" customFormat="1" ht="150" x14ac:dyDescent="0.25">
      <c r="A65" s="48">
        <v>2680</v>
      </c>
      <c r="B65" s="49" t="s">
        <v>672</v>
      </c>
      <c r="C65" s="48" t="s">
        <v>211</v>
      </c>
      <c r="D65" s="49" t="s">
        <v>212</v>
      </c>
      <c r="E65" s="48">
        <v>1</v>
      </c>
      <c r="F65" s="49" t="s">
        <v>185</v>
      </c>
      <c r="G65" s="48">
        <v>1</v>
      </c>
      <c r="H65" s="49" t="s">
        <v>213</v>
      </c>
      <c r="I65" s="49" t="s">
        <v>318</v>
      </c>
      <c r="J65" s="48">
        <v>1</v>
      </c>
      <c r="K65" s="50">
        <v>17000</v>
      </c>
      <c r="L65" s="50">
        <v>17000</v>
      </c>
      <c r="M65" s="51">
        <v>42034</v>
      </c>
      <c r="N65" s="51">
        <v>42082</v>
      </c>
      <c r="O65" s="52" t="s">
        <v>673</v>
      </c>
      <c r="P65" s="48" t="s">
        <v>532</v>
      </c>
      <c r="Q65" s="49" t="s">
        <v>69</v>
      </c>
      <c r="R65" s="49" t="s">
        <v>228</v>
      </c>
      <c r="S65" s="49" t="s">
        <v>234</v>
      </c>
      <c r="T65" s="49" t="s">
        <v>230</v>
      </c>
      <c r="U65" s="49" t="s">
        <v>674</v>
      </c>
      <c r="V65" s="45"/>
      <c r="W65" s="45"/>
      <c r="X65" s="45"/>
      <c r="Y65" s="45"/>
      <c r="Z65" s="45"/>
      <c r="AA65" s="45"/>
      <c r="AB65" s="45"/>
      <c r="AC65" s="45"/>
      <c r="AD65" s="45"/>
      <c r="AE65" s="45"/>
      <c r="AF65" s="45"/>
      <c r="AG65" s="45"/>
      <c r="AH65" s="45"/>
      <c r="AI65" s="45"/>
      <c r="AJ65" s="45"/>
      <c r="AK65" s="45"/>
      <c r="AL65" s="45"/>
      <c r="AM65" s="45"/>
      <c r="AN65" s="45"/>
      <c r="AO65" s="45"/>
      <c r="AP65" s="45"/>
      <c r="AQ65" s="45"/>
      <c r="AR65" s="45"/>
      <c r="AS65" s="45"/>
      <c r="AT65" s="45"/>
      <c r="AU65" s="45"/>
      <c r="AV65" s="45"/>
      <c r="AW65" s="45"/>
      <c r="AX65" s="45"/>
      <c r="AY65" s="45"/>
      <c r="AZ65" s="45"/>
    </row>
    <row r="66" spans="1:52" s="46" customFormat="1" ht="75" customHeight="1" x14ac:dyDescent="0.25">
      <c r="A66" s="40">
        <v>2680</v>
      </c>
      <c r="B66" s="41" t="s">
        <v>672</v>
      </c>
      <c r="C66" s="40" t="s">
        <v>211</v>
      </c>
      <c r="D66" s="41" t="s">
        <v>212</v>
      </c>
      <c r="E66" s="40">
        <v>1</v>
      </c>
      <c r="F66" s="41" t="s">
        <v>185</v>
      </c>
      <c r="G66" s="40">
        <v>1</v>
      </c>
      <c r="H66" s="41" t="s">
        <v>213</v>
      </c>
      <c r="I66" s="41" t="s">
        <v>318</v>
      </c>
      <c r="J66" s="40">
        <v>1</v>
      </c>
      <c r="K66" s="42">
        <v>17000</v>
      </c>
      <c r="L66" s="42">
        <v>17000</v>
      </c>
      <c r="M66" s="43">
        <v>42034</v>
      </c>
      <c r="N66" s="43">
        <v>42082</v>
      </c>
      <c r="O66" s="44" t="s">
        <v>675</v>
      </c>
      <c r="P66" s="40" t="s">
        <v>532</v>
      </c>
      <c r="Q66" s="41" t="s">
        <v>69</v>
      </c>
      <c r="R66" s="41" t="s">
        <v>330</v>
      </c>
      <c r="S66" s="41" t="s">
        <v>234</v>
      </c>
      <c r="T66" s="41" t="s">
        <v>326</v>
      </c>
      <c r="U66" s="41" t="s">
        <v>674</v>
      </c>
      <c r="V66" s="45"/>
      <c r="W66" s="45"/>
      <c r="X66" s="45"/>
      <c r="Y66" s="45"/>
      <c r="Z66" s="45"/>
      <c r="AA66" s="45"/>
      <c r="AB66" s="45"/>
      <c r="AC66" s="45"/>
      <c r="AD66" s="45"/>
      <c r="AE66" s="45"/>
      <c r="AF66" s="45"/>
      <c r="AG66" s="45"/>
      <c r="AH66" s="45"/>
      <c r="AI66" s="45"/>
      <c r="AJ66" s="45"/>
      <c r="AK66" s="45"/>
      <c r="AL66" s="45"/>
      <c r="AM66" s="45"/>
      <c r="AN66" s="45"/>
      <c r="AO66" s="45"/>
      <c r="AP66" s="45"/>
      <c r="AQ66" s="45"/>
      <c r="AR66" s="45"/>
      <c r="AS66" s="45"/>
      <c r="AT66" s="45"/>
      <c r="AU66" s="45"/>
      <c r="AV66" s="45"/>
      <c r="AW66" s="45"/>
      <c r="AX66" s="45"/>
      <c r="AY66" s="45"/>
      <c r="AZ66" s="45"/>
    </row>
    <row r="67" spans="1:52" s="45" customFormat="1" ht="75" customHeight="1" x14ac:dyDescent="0.25">
      <c r="A67" s="56"/>
      <c r="B67" s="57"/>
      <c r="C67" s="56"/>
      <c r="D67" s="57"/>
      <c r="E67" s="56"/>
      <c r="F67" s="57"/>
      <c r="G67" s="56"/>
      <c r="H67" s="57"/>
      <c r="I67" s="57"/>
      <c r="J67" s="56"/>
      <c r="K67" s="58"/>
      <c r="L67" s="58"/>
      <c r="M67" s="59"/>
      <c r="N67" s="59"/>
      <c r="O67" s="60"/>
      <c r="P67" s="56"/>
      <c r="Q67" s="57"/>
      <c r="R67" s="57"/>
      <c r="S67" s="57"/>
      <c r="T67" s="57"/>
      <c r="U67" s="57"/>
    </row>
    <row r="68" spans="1:52" s="55" customFormat="1" x14ac:dyDescent="0.25"/>
    <row r="69" spans="1:52" x14ac:dyDescent="0.25">
      <c r="B69" s="55"/>
      <c r="L69" s="47">
        <f>SUM(L22:L68)</f>
        <v>488232</v>
      </c>
    </row>
  </sheetData>
  <mergeCells count="31">
    <mergeCell ref="B8:D8"/>
    <mergeCell ref="A1:U1"/>
    <mergeCell ref="A2:U2"/>
    <mergeCell ref="A3:U3"/>
    <mergeCell ref="A5:U5"/>
    <mergeCell ref="J7:L7"/>
    <mergeCell ref="L20:L21"/>
    <mergeCell ref="C10:F10"/>
    <mergeCell ref="C13:U14"/>
    <mergeCell ref="C16:D16"/>
    <mergeCell ref="A19:B19"/>
    <mergeCell ref="A20:A21"/>
    <mergeCell ref="B20:B21"/>
    <mergeCell ref="C20:C21"/>
    <mergeCell ref="D20:D21"/>
    <mergeCell ref="E20:E21"/>
    <mergeCell ref="F20:F21"/>
    <mergeCell ref="G20:G21"/>
    <mergeCell ref="H20:H21"/>
    <mergeCell ref="I20:I21"/>
    <mergeCell ref="J20:J21"/>
    <mergeCell ref="K20:K21"/>
    <mergeCell ref="S20:S21"/>
    <mergeCell ref="T20:T21"/>
    <mergeCell ref="U20:U21"/>
    <mergeCell ref="M20:M21"/>
    <mergeCell ref="N20:N21"/>
    <mergeCell ref="O20:O21"/>
    <mergeCell ref="P20:P21"/>
    <mergeCell ref="Q20:Q21"/>
    <mergeCell ref="R20:R2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69"/>
  <sheetViews>
    <sheetView topLeftCell="C11" zoomScale="60" zoomScaleNormal="60" workbookViewId="0">
      <selection activeCell="L175" sqref="L175"/>
    </sheetView>
  </sheetViews>
  <sheetFormatPr baseColWidth="10" defaultColWidth="11.42578125" defaultRowHeight="15" x14ac:dyDescent="0.25"/>
  <cols>
    <col min="1" max="1" width="15.85546875" customWidth="1"/>
    <col min="2" max="2" width="69.28515625" customWidth="1"/>
    <col min="3" max="3" width="14.7109375" customWidth="1"/>
    <col min="4" max="4" width="27.140625" customWidth="1"/>
    <col min="5" max="5" width="9.7109375" bestFit="1" customWidth="1"/>
    <col min="6" max="6" width="30.28515625" customWidth="1"/>
    <col min="7" max="7" width="11.5703125" bestFit="1" customWidth="1"/>
    <col min="8" max="8" width="39.28515625" customWidth="1"/>
    <col min="9" max="9" width="28.140625" customWidth="1"/>
    <col min="10" max="10" width="15.85546875" bestFit="1" customWidth="1"/>
    <col min="11" max="11" width="24.85546875" customWidth="1"/>
    <col min="12" max="12" width="22.28515625" customWidth="1"/>
    <col min="13" max="13" width="18.5703125" customWidth="1"/>
    <col min="14" max="14" width="21" customWidth="1"/>
    <col min="15" max="15" width="74.42578125" customWidth="1"/>
    <col min="16" max="17" width="22.28515625" customWidth="1"/>
    <col min="18" max="18" width="25.42578125" customWidth="1"/>
    <col min="19" max="19" width="17.85546875" customWidth="1"/>
    <col min="20" max="20" width="22.28515625" customWidth="1"/>
    <col min="21" max="21" width="29.42578125" customWidth="1"/>
  </cols>
  <sheetData>
    <row r="1" spans="1:52" s="2" customFormat="1" ht="27.75" x14ac:dyDescent="0.25">
      <c r="A1" s="89" t="s">
        <v>0</v>
      </c>
      <c r="B1" s="89"/>
      <c r="C1" s="89"/>
      <c r="D1" s="89"/>
      <c r="E1" s="89"/>
      <c r="F1" s="89"/>
      <c r="G1" s="89"/>
      <c r="H1" s="89"/>
      <c r="I1" s="89"/>
      <c r="J1" s="89"/>
      <c r="K1" s="89"/>
      <c r="L1" s="89"/>
      <c r="M1" s="89"/>
      <c r="N1" s="89"/>
      <c r="O1" s="89"/>
      <c r="P1" s="89"/>
      <c r="Q1" s="89"/>
      <c r="R1" s="89"/>
      <c r="S1" s="89"/>
      <c r="T1" s="89"/>
      <c r="U1" s="89"/>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row>
    <row r="2" spans="1:52" s="2" customFormat="1" ht="20.25" x14ac:dyDescent="0.25">
      <c r="A2" s="90"/>
      <c r="B2" s="90"/>
      <c r="C2" s="90"/>
      <c r="D2" s="90"/>
      <c r="E2" s="90"/>
      <c r="F2" s="90"/>
      <c r="G2" s="90"/>
      <c r="H2" s="90"/>
      <c r="I2" s="90"/>
      <c r="J2" s="90"/>
      <c r="K2" s="90"/>
      <c r="L2" s="90"/>
      <c r="M2" s="90"/>
      <c r="N2" s="90"/>
      <c r="O2" s="90"/>
      <c r="P2" s="90"/>
      <c r="Q2" s="90"/>
      <c r="R2" s="90"/>
      <c r="S2" s="90"/>
      <c r="T2" s="90"/>
      <c r="U2" s="90"/>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row>
    <row r="3" spans="1:52" s="2" customFormat="1" ht="18" x14ac:dyDescent="0.25">
      <c r="A3" s="91"/>
      <c r="B3" s="91"/>
      <c r="C3" s="91"/>
      <c r="D3" s="91"/>
      <c r="E3" s="91"/>
      <c r="F3" s="91"/>
      <c r="G3" s="91"/>
      <c r="H3" s="91"/>
      <c r="I3" s="91"/>
      <c r="J3" s="91"/>
      <c r="K3" s="91"/>
      <c r="L3" s="91"/>
      <c r="M3" s="91"/>
      <c r="N3" s="91"/>
      <c r="O3" s="91"/>
      <c r="P3" s="91"/>
      <c r="Q3" s="91"/>
      <c r="R3" s="91"/>
      <c r="S3" s="91"/>
      <c r="T3" s="91"/>
      <c r="U3" s="9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row>
    <row r="4" spans="1:52" s="2" customFormat="1" x14ac:dyDescent="0.25">
      <c r="A4" s="3"/>
      <c r="B4" s="4"/>
      <c r="C4" s="3"/>
      <c r="D4" s="4"/>
      <c r="E4" s="3"/>
      <c r="F4" s="5"/>
      <c r="G4" s="3"/>
      <c r="H4" s="4"/>
      <c r="I4" s="6"/>
      <c r="J4" s="7"/>
      <c r="K4" s="8"/>
      <c r="L4" s="8"/>
      <c r="M4" s="9"/>
      <c r="N4" s="9"/>
      <c r="O4" s="4"/>
      <c r="P4" s="3"/>
      <c r="Q4" s="10"/>
      <c r="R4" s="10"/>
      <c r="S4" s="3"/>
      <c r="T4" s="10"/>
      <c r="U4" s="4"/>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row>
    <row r="5" spans="1:52" s="2" customFormat="1" ht="23.25" x14ac:dyDescent="0.25">
      <c r="A5" s="88" t="s">
        <v>1</v>
      </c>
      <c r="B5" s="92"/>
      <c r="C5" s="92"/>
      <c r="D5" s="92"/>
      <c r="E5" s="92"/>
      <c r="F5" s="92"/>
      <c r="G5" s="92"/>
      <c r="H5" s="92"/>
      <c r="I5" s="92"/>
      <c r="J5" s="92"/>
      <c r="K5" s="92"/>
      <c r="L5" s="92"/>
      <c r="M5" s="92"/>
      <c r="N5" s="92"/>
      <c r="O5" s="92"/>
      <c r="P5" s="92"/>
      <c r="Q5" s="92"/>
      <c r="R5" s="92"/>
      <c r="S5" s="92"/>
      <c r="T5" s="92"/>
      <c r="U5" s="9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row>
    <row r="6" spans="1:52" s="2" customFormat="1" x14ac:dyDescent="0.25">
      <c r="A6" s="11"/>
      <c r="B6" s="12"/>
      <c r="C6" s="11"/>
      <c r="D6" s="12"/>
      <c r="E6" s="11"/>
      <c r="F6" s="13"/>
      <c r="G6" s="11"/>
      <c r="H6" s="12"/>
      <c r="I6" s="14"/>
      <c r="J6" s="15"/>
      <c r="K6" s="16"/>
      <c r="L6" s="16"/>
      <c r="M6" s="17"/>
      <c r="N6" s="17"/>
      <c r="O6" s="12"/>
      <c r="P6" s="11"/>
      <c r="S6" s="11"/>
      <c r="U6" s="12"/>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row>
    <row r="7" spans="1:52" s="2" customFormat="1" ht="23.25" x14ac:dyDescent="0.25">
      <c r="A7" s="11"/>
      <c r="B7" s="12"/>
      <c r="C7" s="11"/>
      <c r="D7" s="12"/>
      <c r="E7" s="11"/>
      <c r="F7" s="13"/>
      <c r="G7" s="11"/>
      <c r="H7" s="12"/>
      <c r="I7" s="14"/>
      <c r="J7" s="88" t="s">
        <v>2</v>
      </c>
      <c r="K7" s="92"/>
      <c r="L7" s="92"/>
      <c r="M7" s="18"/>
      <c r="N7" s="17"/>
      <c r="O7" s="12"/>
      <c r="P7" s="11"/>
      <c r="S7" s="11"/>
      <c r="U7" s="12"/>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row>
    <row r="8" spans="1:52" s="2" customFormat="1" ht="23.25" x14ac:dyDescent="0.25">
      <c r="A8" s="11"/>
      <c r="B8" s="88" t="s">
        <v>3</v>
      </c>
      <c r="C8" s="88"/>
      <c r="D8" s="88"/>
      <c r="E8" s="11"/>
      <c r="F8" s="13"/>
      <c r="G8" s="11"/>
      <c r="H8" s="12"/>
      <c r="I8" s="14"/>
      <c r="J8" s="15"/>
      <c r="K8" s="16"/>
      <c r="L8" s="16"/>
      <c r="M8" s="17"/>
      <c r="N8" s="17"/>
      <c r="O8" s="12"/>
      <c r="P8" s="11"/>
      <c r="S8" s="11"/>
      <c r="U8" s="12"/>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row>
    <row r="9" spans="1:52" s="2" customFormat="1" x14ac:dyDescent="0.25">
      <c r="A9" s="19"/>
      <c r="B9" s="20"/>
      <c r="C9" s="19"/>
      <c r="D9" s="20"/>
      <c r="E9" s="21"/>
      <c r="F9" s="22"/>
      <c r="G9" s="23"/>
      <c r="H9" s="24"/>
      <c r="I9" s="25"/>
      <c r="J9" s="26"/>
      <c r="K9" s="27"/>
      <c r="L9" s="27"/>
      <c r="M9" s="17"/>
      <c r="N9" s="28"/>
      <c r="O9" s="24"/>
      <c r="P9" s="11"/>
      <c r="S9" s="11"/>
      <c r="U9" s="12"/>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row>
    <row r="10" spans="1:52" s="2" customFormat="1" ht="21" customHeight="1" x14ac:dyDescent="0.25">
      <c r="A10" s="19"/>
      <c r="B10" s="29" t="s">
        <v>4</v>
      </c>
      <c r="C10" s="82" t="s">
        <v>5</v>
      </c>
      <c r="D10" s="82"/>
      <c r="E10" s="82"/>
      <c r="F10" s="82"/>
      <c r="G10" s="23"/>
      <c r="H10" s="24"/>
      <c r="I10" s="25"/>
      <c r="J10" s="26"/>
      <c r="K10" s="27"/>
      <c r="L10" s="27"/>
      <c r="M10" s="17"/>
      <c r="N10" s="28"/>
      <c r="O10" s="24"/>
      <c r="P10" s="11"/>
      <c r="S10" s="11"/>
      <c r="U10" s="12"/>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row>
    <row r="11" spans="1:52" s="2" customFormat="1" x14ac:dyDescent="0.25">
      <c r="A11" s="19"/>
      <c r="B11" s="30"/>
      <c r="C11" s="23"/>
      <c r="D11" s="12"/>
      <c r="E11" s="11"/>
      <c r="F11" s="13"/>
      <c r="G11" s="23"/>
      <c r="H11" s="24"/>
      <c r="I11" s="25"/>
      <c r="J11" s="26"/>
      <c r="K11" s="27"/>
      <c r="L11" s="27"/>
      <c r="M11" s="17"/>
      <c r="N11" s="28"/>
      <c r="O11" s="24"/>
      <c r="P11" s="11"/>
      <c r="S11" s="11"/>
      <c r="U11" s="12"/>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row>
    <row r="12" spans="1:52" s="2" customFormat="1" x14ac:dyDescent="0.25">
      <c r="A12" s="19"/>
      <c r="B12" s="30"/>
      <c r="C12" s="23"/>
      <c r="D12" s="12"/>
      <c r="E12" s="11"/>
      <c r="F12" s="13"/>
      <c r="G12" s="23"/>
      <c r="H12" s="24"/>
      <c r="I12" s="25"/>
      <c r="J12" s="26"/>
      <c r="K12" s="27"/>
      <c r="L12" s="27"/>
      <c r="M12" s="17"/>
      <c r="N12" s="28"/>
      <c r="O12" s="24"/>
      <c r="P12" s="11"/>
      <c r="S12" s="11"/>
      <c r="U12" s="12"/>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row>
    <row r="13" spans="1:52" s="2" customFormat="1" ht="28.5" customHeight="1" x14ac:dyDescent="0.25">
      <c r="A13" s="19" t="s">
        <v>6</v>
      </c>
      <c r="B13" s="29" t="s">
        <v>7</v>
      </c>
      <c r="C13" s="83" t="s">
        <v>8</v>
      </c>
      <c r="D13" s="83"/>
      <c r="E13" s="83"/>
      <c r="F13" s="83"/>
      <c r="G13" s="83"/>
      <c r="H13" s="83"/>
      <c r="I13" s="83"/>
      <c r="J13" s="83"/>
      <c r="K13" s="83"/>
      <c r="L13" s="83"/>
      <c r="M13" s="83"/>
      <c r="N13" s="83"/>
      <c r="O13" s="83"/>
      <c r="P13" s="83"/>
      <c r="Q13" s="83"/>
      <c r="R13" s="83"/>
      <c r="S13" s="83"/>
      <c r="T13" s="83"/>
      <c r="U13" s="83"/>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row>
    <row r="14" spans="1:52" s="2" customFormat="1" x14ac:dyDescent="0.25">
      <c r="A14" s="19"/>
      <c r="B14" s="30"/>
      <c r="C14" s="83"/>
      <c r="D14" s="83"/>
      <c r="E14" s="83"/>
      <c r="F14" s="83"/>
      <c r="G14" s="83"/>
      <c r="H14" s="83"/>
      <c r="I14" s="83"/>
      <c r="J14" s="83"/>
      <c r="K14" s="83"/>
      <c r="L14" s="83"/>
      <c r="M14" s="83"/>
      <c r="N14" s="83"/>
      <c r="O14" s="83"/>
      <c r="P14" s="83"/>
      <c r="Q14" s="83"/>
      <c r="R14" s="83"/>
      <c r="S14" s="83"/>
      <c r="T14" s="83"/>
      <c r="U14" s="83"/>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row>
    <row r="15" spans="1:52" s="2" customFormat="1" x14ac:dyDescent="0.25">
      <c r="A15" s="19"/>
      <c r="B15" s="30"/>
      <c r="C15" s="23"/>
      <c r="D15" s="12"/>
      <c r="E15" s="11"/>
      <c r="F15" s="13"/>
      <c r="G15" s="23"/>
      <c r="H15" s="24"/>
      <c r="I15" s="25"/>
      <c r="J15" s="26"/>
      <c r="K15" s="27"/>
      <c r="L15" s="27"/>
      <c r="M15" s="17"/>
      <c r="N15" s="28"/>
      <c r="O15" s="24"/>
      <c r="P15" s="11"/>
      <c r="S15" s="11"/>
      <c r="U15" s="12"/>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row>
    <row r="16" spans="1:52" s="35" customFormat="1" ht="21" customHeight="1" x14ac:dyDescent="0.25">
      <c r="A16" s="31"/>
      <c r="B16" s="29" t="s">
        <v>9</v>
      </c>
      <c r="C16" s="84">
        <f>L380</f>
        <v>0</v>
      </c>
      <c r="D16" s="84"/>
      <c r="E16" s="32"/>
      <c r="F16" s="33"/>
      <c r="G16" s="23"/>
      <c r="H16" s="24"/>
      <c r="I16" s="25"/>
      <c r="J16" s="26"/>
      <c r="K16" s="27"/>
      <c r="L16" s="27"/>
      <c r="M16" s="17"/>
      <c r="N16" s="28"/>
      <c r="O16" s="24"/>
      <c r="P16" s="11"/>
      <c r="Q16" s="2"/>
      <c r="R16" s="2"/>
      <c r="S16" s="11"/>
      <c r="T16" s="2"/>
      <c r="U16" s="12"/>
      <c r="V16" s="34"/>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row>
    <row r="17" spans="1:52" s="35" customFormat="1" x14ac:dyDescent="0.25">
      <c r="A17" s="31"/>
      <c r="B17" s="36"/>
      <c r="C17" s="31"/>
      <c r="D17" s="36"/>
      <c r="E17" s="37"/>
      <c r="F17" s="38"/>
      <c r="G17" s="23"/>
      <c r="H17" s="24"/>
      <c r="I17" s="25"/>
      <c r="J17" s="26"/>
      <c r="K17" s="27"/>
      <c r="L17" s="27"/>
      <c r="M17" s="17"/>
      <c r="N17" s="28"/>
      <c r="O17" s="24"/>
      <c r="P17" s="11"/>
      <c r="Q17" s="2"/>
      <c r="R17" s="2"/>
      <c r="S17" s="11"/>
      <c r="T17" s="2"/>
      <c r="U17" s="12"/>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row>
    <row r="18" spans="1:52" s="35" customFormat="1" ht="15.75" thickBot="1" x14ac:dyDescent="0.3">
      <c r="A18" s="31"/>
      <c r="B18" s="36"/>
      <c r="C18" s="31"/>
      <c r="D18" s="36"/>
      <c r="E18" s="37"/>
      <c r="F18" s="38"/>
      <c r="G18" s="23"/>
      <c r="H18" s="24"/>
      <c r="I18" s="25"/>
      <c r="J18" s="26"/>
      <c r="K18" s="27"/>
      <c r="L18" s="27"/>
      <c r="M18" s="17"/>
      <c r="N18" s="28"/>
      <c r="O18" s="24"/>
      <c r="P18" s="11"/>
      <c r="Q18" s="2"/>
      <c r="R18" s="2"/>
      <c r="S18" s="11"/>
      <c r="T18" s="2"/>
      <c r="U18" s="12"/>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row>
    <row r="19" spans="1:52" s="35" customFormat="1" ht="21.75" thickBot="1" x14ac:dyDescent="0.3">
      <c r="A19" s="85" t="s">
        <v>10</v>
      </c>
      <c r="B19" s="86"/>
      <c r="C19" s="31"/>
      <c r="D19" s="36"/>
      <c r="E19" s="37"/>
      <c r="F19" s="38"/>
      <c r="G19" s="23"/>
      <c r="H19" s="24"/>
      <c r="I19" s="25"/>
      <c r="J19" s="26"/>
      <c r="K19" s="27"/>
      <c r="L19" s="27"/>
      <c r="M19" s="17"/>
      <c r="N19" s="28"/>
      <c r="O19" s="24"/>
      <c r="P19" s="11"/>
      <c r="Q19" s="2"/>
      <c r="R19" s="2"/>
      <c r="S19" s="11"/>
      <c r="T19" s="2"/>
      <c r="U19" s="12"/>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row>
    <row r="20" spans="1:52" s="11" customFormat="1" ht="16.5" customHeight="1" x14ac:dyDescent="0.25">
      <c r="A20" s="87" t="s">
        <v>11</v>
      </c>
      <c r="B20" s="87" t="s">
        <v>12</v>
      </c>
      <c r="C20" s="80" t="s">
        <v>13</v>
      </c>
      <c r="D20" s="80" t="s">
        <v>14</v>
      </c>
      <c r="E20" s="80" t="s">
        <v>15</v>
      </c>
      <c r="F20" s="80" t="s">
        <v>16</v>
      </c>
      <c r="G20" s="80" t="s">
        <v>17</v>
      </c>
      <c r="H20" s="80" t="s">
        <v>18</v>
      </c>
      <c r="I20" s="80" t="s">
        <v>19</v>
      </c>
      <c r="J20" s="80" t="s">
        <v>20</v>
      </c>
      <c r="K20" s="81" t="s">
        <v>21</v>
      </c>
      <c r="L20" s="81" t="s">
        <v>22</v>
      </c>
      <c r="M20" s="78" t="s">
        <v>23</v>
      </c>
      <c r="N20" s="79" t="s">
        <v>24</v>
      </c>
      <c r="O20" s="80" t="s">
        <v>25</v>
      </c>
      <c r="P20" s="76" t="s">
        <v>26</v>
      </c>
      <c r="Q20" s="76" t="s">
        <v>27</v>
      </c>
      <c r="R20" s="76" t="s">
        <v>28</v>
      </c>
      <c r="S20" s="76" t="s">
        <v>29</v>
      </c>
      <c r="T20" s="76" t="s">
        <v>30</v>
      </c>
      <c r="U20" s="76" t="s">
        <v>31</v>
      </c>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row>
    <row r="21" spans="1:52" s="11" customFormat="1" ht="61.5" customHeight="1" x14ac:dyDescent="0.25">
      <c r="A21" s="80"/>
      <c r="B21" s="80"/>
      <c r="C21" s="80"/>
      <c r="D21" s="80"/>
      <c r="E21" s="80"/>
      <c r="F21" s="80"/>
      <c r="G21" s="80"/>
      <c r="H21" s="80"/>
      <c r="I21" s="80"/>
      <c r="J21" s="80"/>
      <c r="K21" s="81"/>
      <c r="L21" s="81"/>
      <c r="M21" s="78"/>
      <c r="N21" s="79"/>
      <c r="O21" s="80"/>
      <c r="P21" s="76"/>
      <c r="Q21" s="76"/>
      <c r="R21" s="76"/>
      <c r="S21" s="76"/>
      <c r="T21" s="77"/>
      <c r="U21" s="76"/>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row>
    <row r="22" spans="1:52" s="46" customFormat="1" ht="75" customHeight="1" x14ac:dyDescent="0.25">
      <c r="A22" s="48">
        <v>2463</v>
      </c>
      <c r="B22" s="49" t="s">
        <v>141</v>
      </c>
      <c r="C22" s="48" t="s">
        <v>142</v>
      </c>
      <c r="D22" s="49" t="s">
        <v>143</v>
      </c>
      <c r="E22" s="48">
        <v>4</v>
      </c>
      <c r="F22" s="49" t="s">
        <v>144</v>
      </c>
      <c r="G22" s="48">
        <v>3</v>
      </c>
      <c r="H22" s="49" t="s">
        <v>145</v>
      </c>
      <c r="I22" s="49" t="s">
        <v>275</v>
      </c>
      <c r="J22" s="48">
        <v>2</v>
      </c>
      <c r="K22" s="50">
        <v>7000</v>
      </c>
      <c r="L22" s="50">
        <v>14000</v>
      </c>
      <c r="M22" s="51">
        <v>42034</v>
      </c>
      <c r="N22" s="51">
        <v>42071</v>
      </c>
      <c r="O22" s="52" t="s">
        <v>338</v>
      </c>
      <c r="P22" s="48" t="s">
        <v>339</v>
      </c>
      <c r="Q22" s="49" t="s">
        <v>58</v>
      </c>
      <c r="R22" s="49" t="s">
        <v>148</v>
      </c>
      <c r="S22" s="49" t="s">
        <v>268</v>
      </c>
      <c r="T22" s="49" t="s">
        <v>61</v>
      </c>
      <c r="U22" s="49" t="s">
        <v>340</v>
      </c>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5"/>
      <c r="AU22" s="45"/>
      <c r="AV22" s="45"/>
      <c r="AW22" s="45"/>
      <c r="AX22" s="45"/>
      <c r="AY22" s="45"/>
      <c r="AZ22" s="45"/>
    </row>
    <row r="23" spans="1:52" s="46" customFormat="1" ht="135" x14ac:dyDescent="0.25">
      <c r="A23" s="48">
        <v>2463</v>
      </c>
      <c r="B23" s="49" t="s">
        <v>141</v>
      </c>
      <c r="C23" s="48" t="s">
        <v>142</v>
      </c>
      <c r="D23" s="49" t="s">
        <v>143</v>
      </c>
      <c r="E23" s="48">
        <v>4</v>
      </c>
      <c r="F23" s="49" t="s">
        <v>144</v>
      </c>
      <c r="G23" s="48">
        <v>3</v>
      </c>
      <c r="H23" s="49" t="s">
        <v>145</v>
      </c>
      <c r="I23" s="49" t="s">
        <v>261</v>
      </c>
      <c r="J23" s="48">
        <v>2</v>
      </c>
      <c r="K23" s="50">
        <v>2000</v>
      </c>
      <c r="L23" s="50">
        <v>4000</v>
      </c>
      <c r="M23" s="51">
        <v>42034</v>
      </c>
      <c r="N23" s="51">
        <v>42071</v>
      </c>
      <c r="O23" s="52" t="s">
        <v>341</v>
      </c>
      <c r="P23" s="48" t="s">
        <v>342</v>
      </c>
      <c r="Q23" s="49" t="s">
        <v>58</v>
      </c>
      <c r="R23" s="49" t="s">
        <v>148</v>
      </c>
      <c r="S23" s="49" t="s">
        <v>60</v>
      </c>
      <c r="T23" s="49" t="s">
        <v>61</v>
      </c>
      <c r="U23" s="49" t="s">
        <v>340</v>
      </c>
      <c r="V23" s="45"/>
      <c r="W23" s="45"/>
      <c r="X23" s="45"/>
      <c r="Y23" s="45"/>
      <c r="Z23" s="45"/>
      <c r="AA23" s="45"/>
      <c r="AB23" s="45"/>
      <c r="AC23" s="45"/>
      <c r="AD23" s="45"/>
      <c r="AE23" s="45"/>
      <c r="AF23" s="45"/>
      <c r="AG23" s="45"/>
      <c r="AH23" s="45"/>
      <c r="AI23" s="45"/>
      <c r="AJ23" s="45"/>
      <c r="AK23" s="45"/>
      <c r="AL23" s="45"/>
      <c r="AM23" s="45"/>
      <c r="AN23" s="45"/>
      <c r="AO23" s="45"/>
      <c r="AP23" s="45"/>
      <c r="AQ23" s="45"/>
      <c r="AR23" s="45"/>
      <c r="AS23" s="45"/>
      <c r="AT23" s="45"/>
      <c r="AU23" s="45"/>
      <c r="AV23" s="45"/>
      <c r="AW23" s="45"/>
      <c r="AX23" s="45"/>
      <c r="AY23" s="45"/>
      <c r="AZ23" s="45"/>
    </row>
    <row r="24" spans="1:52" s="46" customFormat="1" ht="75" customHeight="1" x14ac:dyDescent="0.25">
      <c r="A24" s="48">
        <v>2463</v>
      </c>
      <c r="B24" s="49" t="s">
        <v>141</v>
      </c>
      <c r="C24" s="48" t="s">
        <v>142</v>
      </c>
      <c r="D24" s="49" t="s">
        <v>143</v>
      </c>
      <c r="E24" s="48">
        <v>4</v>
      </c>
      <c r="F24" s="49" t="s">
        <v>144</v>
      </c>
      <c r="G24" s="48">
        <v>3</v>
      </c>
      <c r="H24" s="49" t="s">
        <v>145</v>
      </c>
      <c r="I24" s="49" t="s">
        <v>343</v>
      </c>
      <c r="J24" s="48">
        <v>1</v>
      </c>
      <c r="K24" s="50">
        <v>6000</v>
      </c>
      <c r="L24" s="50">
        <v>6000</v>
      </c>
      <c r="M24" s="51">
        <v>42034</v>
      </c>
      <c r="N24" s="51">
        <v>42065</v>
      </c>
      <c r="O24" s="52" t="s">
        <v>344</v>
      </c>
      <c r="P24" s="48" t="s">
        <v>345</v>
      </c>
      <c r="Q24" s="49" t="s">
        <v>58</v>
      </c>
      <c r="R24" s="49" t="s">
        <v>148</v>
      </c>
      <c r="S24" s="49" t="s">
        <v>60</v>
      </c>
      <c r="T24" s="49" t="s">
        <v>61</v>
      </c>
      <c r="U24" s="49" t="s">
        <v>346</v>
      </c>
      <c r="V24" s="45"/>
      <c r="W24" s="45"/>
      <c r="X24" s="45"/>
      <c r="Y24" s="45"/>
      <c r="Z24" s="45"/>
      <c r="AA24" s="45"/>
      <c r="AB24" s="45"/>
      <c r="AC24" s="45"/>
      <c r="AD24" s="45"/>
      <c r="AE24" s="45"/>
      <c r="AF24" s="45"/>
      <c r="AG24" s="45"/>
      <c r="AH24" s="45"/>
      <c r="AI24" s="45"/>
      <c r="AJ24" s="45"/>
      <c r="AK24" s="45"/>
      <c r="AL24" s="45"/>
      <c r="AM24" s="45"/>
      <c r="AN24" s="45"/>
      <c r="AO24" s="45"/>
      <c r="AP24" s="45"/>
      <c r="AQ24" s="45"/>
      <c r="AR24" s="45"/>
      <c r="AS24" s="45"/>
      <c r="AT24" s="45"/>
      <c r="AU24" s="45"/>
      <c r="AV24" s="45"/>
      <c r="AW24" s="45"/>
      <c r="AX24" s="45"/>
      <c r="AY24" s="45"/>
      <c r="AZ24" s="45"/>
    </row>
    <row r="25" spans="1:52" s="46" customFormat="1" ht="135" x14ac:dyDescent="0.25">
      <c r="A25" s="48">
        <v>2463</v>
      </c>
      <c r="B25" s="49" t="s">
        <v>141</v>
      </c>
      <c r="C25" s="48" t="s">
        <v>142</v>
      </c>
      <c r="D25" s="49" t="s">
        <v>143</v>
      </c>
      <c r="E25" s="48">
        <v>4</v>
      </c>
      <c r="F25" s="49" t="s">
        <v>144</v>
      </c>
      <c r="G25" s="48">
        <v>3</v>
      </c>
      <c r="H25" s="49" t="s">
        <v>145</v>
      </c>
      <c r="I25" s="49" t="s">
        <v>232</v>
      </c>
      <c r="J25" s="48">
        <v>2</v>
      </c>
      <c r="K25" s="50">
        <v>5000</v>
      </c>
      <c r="L25" s="50">
        <v>10000</v>
      </c>
      <c r="M25" s="51">
        <v>42034</v>
      </c>
      <c r="N25" s="51">
        <v>42071</v>
      </c>
      <c r="O25" s="52" t="s">
        <v>347</v>
      </c>
      <c r="P25" s="48" t="s">
        <v>287</v>
      </c>
      <c r="Q25" s="49" t="s">
        <v>58</v>
      </c>
      <c r="R25" s="49" t="s">
        <v>148</v>
      </c>
      <c r="S25" s="49" t="s">
        <v>60</v>
      </c>
      <c r="T25" s="49" t="s">
        <v>61</v>
      </c>
      <c r="U25" s="49" t="s">
        <v>340</v>
      </c>
      <c r="V25" s="45"/>
      <c r="W25" s="45"/>
      <c r="X25" s="45"/>
      <c r="Y25" s="45"/>
      <c r="Z25" s="45"/>
      <c r="AA25" s="45"/>
      <c r="AB25" s="45"/>
      <c r="AC25" s="45"/>
      <c r="AD25" s="45"/>
      <c r="AE25" s="45"/>
      <c r="AF25" s="45"/>
      <c r="AG25" s="45"/>
      <c r="AH25" s="45"/>
      <c r="AI25" s="45"/>
      <c r="AJ25" s="45"/>
      <c r="AK25" s="45"/>
      <c r="AL25" s="45"/>
      <c r="AM25" s="45"/>
      <c r="AN25" s="45"/>
      <c r="AO25" s="45"/>
      <c r="AP25" s="45"/>
      <c r="AQ25" s="45"/>
      <c r="AR25" s="45"/>
      <c r="AS25" s="45"/>
      <c r="AT25" s="45"/>
      <c r="AU25" s="45"/>
      <c r="AV25" s="45"/>
      <c r="AW25" s="45"/>
      <c r="AX25" s="45"/>
      <c r="AY25" s="45"/>
      <c r="AZ25" s="45"/>
    </row>
    <row r="26" spans="1:52" s="46" customFormat="1" ht="135" x14ac:dyDescent="0.25">
      <c r="A26" s="48">
        <v>2463</v>
      </c>
      <c r="B26" s="49" t="s">
        <v>141</v>
      </c>
      <c r="C26" s="48" t="s">
        <v>142</v>
      </c>
      <c r="D26" s="49" t="s">
        <v>143</v>
      </c>
      <c r="E26" s="48">
        <v>4</v>
      </c>
      <c r="F26" s="49" t="s">
        <v>144</v>
      </c>
      <c r="G26" s="48">
        <v>3</v>
      </c>
      <c r="H26" s="49" t="s">
        <v>145</v>
      </c>
      <c r="I26" s="49" t="s">
        <v>232</v>
      </c>
      <c r="J26" s="48">
        <v>2</v>
      </c>
      <c r="K26" s="50">
        <v>5495</v>
      </c>
      <c r="L26" s="50">
        <v>10990</v>
      </c>
      <c r="M26" s="51">
        <v>42034</v>
      </c>
      <c r="N26" s="51">
        <v>42071</v>
      </c>
      <c r="O26" s="52" t="s">
        <v>348</v>
      </c>
      <c r="P26" s="48" t="s">
        <v>290</v>
      </c>
      <c r="Q26" s="49" t="s">
        <v>58</v>
      </c>
      <c r="R26" s="49" t="s">
        <v>148</v>
      </c>
      <c r="S26" s="49" t="s">
        <v>60</v>
      </c>
      <c r="T26" s="49" t="s">
        <v>61</v>
      </c>
      <c r="U26" s="49" t="s">
        <v>340</v>
      </c>
      <c r="V26" s="45"/>
      <c r="W26" s="45"/>
      <c r="X26" s="45"/>
      <c r="Y26" s="45"/>
      <c r="Z26" s="45"/>
      <c r="AA26" s="45"/>
      <c r="AB26" s="45"/>
      <c r="AC26" s="45"/>
      <c r="AD26" s="45"/>
      <c r="AE26" s="45"/>
      <c r="AF26" s="45"/>
      <c r="AG26" s="45"/>
      <c r="AH26" s="45"/>
      <c r="AI26" s="45"/>
      <c r="AJ26" s="45"/>
      <c r="AK26" s="45"/>
      <c r="AL26" s="45"/>
      <c r="AM26" s="45"/>
      <c r="AN26" s="45"/>
      <c r="AO26" s="45"/>
      <c r="AP26" s="45"/>
      <c r="AQ26" s="45"/>
      <c r="AR26" s="45"/>
      <c r="AS26" s="45"/>
      <c r="AT26" s="45"/>
      <c r="AU26" s="45"/>
      <c r="AV26" s="45"/>
      <c r="AW26" s="45"/>
      <c r="AX26" s="45"/>
      <c r="AY26" s="45"/>
      <c r="AZ26" s="45"/>
    </row>
    <row r="27" spans="1:52" s="46" customFormat="1" ht="135" x14ac:dyDescent="0.25">
      <c r="A27" s="48">
        <v>2463</v>
      </c>
      <c r="B27" s="49" t="s">
        <v>141</v>
      </c>
      <c r="C27" s="48" t="s">
        <v>142</v>
      </c>
      <c r="D27" s="49" t="s">
        <v>143</v>
      </c>
      <c r="E27" s="48">
        <v>4</v>
      </c>
      <c r="F27" s="49" t="s">
        <v>144</v>
      </c>
      <c r="G27" s="48">
        <v>3</v>
      </c>
      <c r="H27" s="49" t="s">
        <v>145</v>
      </c>
      <c r="I27" s="49" t="s">
        <v>343</v>
      </c>
      <c r="J27" s="48">
        <v>1</v>
      </c>
      <c r="K27" s="50">
        <v>6000</v>
      </c>
      <c r="L27" s="50">
        <v>6000</v>
      </c>
      <c r="M27" s="51">
        <v>42034</v>
      </c>
      <c r="N27" s="51">
        <v>42071</v>
      </c>
      <c r="O27" s="52" t="s">
        <v>349</v>
      </c>
      <c r="P27" s="48" t="s">
        <v>350</v>
      </c>
      <c r="Q27" s="49" t="s">
        <v>58</v>
      </c>
      <c r="R27" s="49" t="s">
        <v>148</v>
      </c>
      <c r="S27" s="49" t="s">
        <v>60</v>
      </c>
      <c r="T27" s="49" t="s">
        <v>61</v>
      </c>
      <c r="U27" s="49" t="s">
        <v>351</v>
      </c>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row>
    <row r="28" spans="1:52" s="46" customFormat="1" ht="180" x14ac:dyDescent="0.25">
      <c r="A28" s="48">
        <v>2464</v>
      </c>
      <c r="B28" s="49" t="s">
        <v>352</v>
      </c>
      <c r="C28" s="48" t="s">
        <v>142</v>
      </c>
      <c r="D28" s="49" t="s">
        <v>143</v>
      </c>
      <c r="E28" s="48">
        <v>1</v>
      </c>
      <c r="F28" s="49" t="s">
        <v>201</v>
      </c>
      <c r="G28" s="48">
        <v>3</v>
      </c>
      <c r="H28" s="49" t="s">
        <v>202</v>
      </c>
      <c r="I28" s="49" t="s">
        <v>275</v>
      </c>
      <c r="J28" s="48">
        <v>1</v>
      </c>
      <c r="K28" s="50">
        <v>20000</v>
      </c>
      <c r="L28" s="50">
        <v>20000</v>
      </c>
      <c r="M28" s="51">
        <v>42219</v>
      </c>
      <c r="N28" s="51">
        <v>42278</v>
      </c>
      <c r="O28" s="52" t="s">
        <v>353</v>
      </c>
      <c r="P28" s="48" t="s">
        <v>135</v>
      </c>
      <c r="Q28" s="49" t="s">
        <v>189</v>
      </c>
      <c r="R28" s="49" t="s">
        <v>354</v>
      </c>
      <c r="S28" s="49" t="s">
        <v>355</v>
      </c>
      <c r="T28" s="49" t="s">
        <v>356</v>
      </c>
      <c r="U28" s="49" t="s">
        <v>357</v>
      </c>
      <c r="V28" s="45"/>
      <c r="W28" s="45"/>
      <c r="X28" s="45"/>
      <c r="Y28" s="45"/>
      <c r="Z28" s="45"/>
      <c r="AA28" s="45"/>
      <c r="AB28" s="45"/>
      <c r="AC28" s="45"/>
      <c r="AD28" s="45"/>
      <c r="AE28" s="45"/>
      <c r="AF28" s="45"/>
      <c r="AG28" s="45"/>
      <c r="AH28" s="45"/>
      <c r="AI28" s="45"/>
      <c r="AJ28" s="45"/>
      <c r="AK28" s="45"/>
      <c r="AL28" s="45"/>
      <c r="AM28" s="45"/>
      <c r="AN28" s="45"/>
      <c r="AO28" s="45"/>
      <c r="AP28" s="45"/>
      <c r="AQ28" s="45"/>
      <c r="AR28" s="45"/>
      <c r="AS28" s="45"/>
      <c r="AT28" s="45"/>
      <c r="AU28" s="45"/>
      <c r="AV28" s="45"/>
      <c r="AW28" s="45"/>
      <c r="AX28" s="45"/>
      <c r="AY28" s="45"/>
      <c r="AZ28" s="45"/>
    </row>
    <row r="29" spans="1:52" s="46" customFormat="1" ht="75" customHeight="1" x14ac:dyDescent="0.25">
      <c r="A29" s="48">
        <v>2464</v>
      </c>
      <c r="B29" s="49" t="s">
        <v>352</v>
      </c>
      <c r="C29" s="48" t="s">
        <v>142</v>
      </c>
      <c r="D29" s="49" t="s">
        <v>143</v>
      </c>
      <c r="E29" s="48">
        <v>1</v>
      </c>
      <c r="F29" s="49" t="s">
        <v>201</v>
      </c>
      <c r="G29" s="48">
        <v>3</v>
      </c>
      <c r="H29" s="49" t="s">
        <v>202</v>
      </c>
      <c r="I29" s="49" t="s">
        <v>261</v>
      </c>
      <c r="J29" s="48">
        <v>1</v>
      </c>
      <c r="K29" s="50">
        <v>310</v>
      </c>
      <c r="L29" s="50">
        <v>310</v>
      </c>
      <c r="M29" s="51">
        <v>42219</v>
      </c>
      <c r="N29" s="51">
        <v>42278</v>
      </c>
      <c r="O29" s="52" t="s">
        <v>358</v>
      </c>
      <c r="P29" s="48" t="s">
        <v>359</v>
      </c>
      <c r="Q29" s="49" t="s">
        <v>189</v>
      </c>
      <c r="R29" s="49" t="s">
        <v>354</v>
      </c>
      <c r="S29" s="49" t="s">
        <v>198</v>
      </c>
      <c r="T29" s="49" t="s">
        <v>356</v>
      </c>
      <c r="U29" s="49" t="s">
        <v>357</v>
      </c>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c r="AZ29" s="45"/>
    </row>
    <row r="30" spans="1:52" s="46" customFormat="1" ht="180" x14ac:dyDescent="0.25">
      <c r="A30" s="48">
        <v>2464</v>
      </c>
      <c r="B30" s="49" t="s">
        <v>352</v>
      </c>
      <c r="C30" s="48" t="s">
        <v>142</v>
      </c>
      <c r="D30" s="49" t="s">
        <v>143</v>
      </c>
      <c r="E30" s="48">
        <v>1</v>
      </c>
      <c r="F30" s="49" t="s">
        <v>201</v>
      </c>
      <c r="G30" s="48">
        <v>3</v>
      </c>
      <c r="H30" s="49" t="s">
        <v>202</v>
      </c>
      <c r="I30" s="49" t="s">
        <v>232</v>
      </c>
      <c r="J30" s="48">
        <v>1</v>
      </c>
      <c r="K30" s="50">
        <v>6750</v>
      </c>
      <c r="L30" s="50">
        <v>6750</v>
      </c>
      <c r="M30" s="51">
        <v>42219</v>
      </c>
      <c r="N30" s="51">
        <v>42278</v>
      </c>
      <c r="O30" s="52" t="s">
        <v>360</v>
      </c>
      <c r="P30" s="48" t="s">
        <v>359</v>
      </c>
      <c r="Q30" s="49" t="s">
        <v>189</v>
      </c>
      <c r="R30" s="49" t="s">
        <v>354</v>
      </c>
      <c r="S30" s="49" t="s">
        <v>198</v>
      </c>
      <c r="T30" s="49" t="s">
        <v>356</v>
      </c>
      <c r="U30" s="49" t="s">
        <v>357</v>
      </c>
      <c r="V30" s="45"/>
      <c r="W30" s="45"/>
      <c r="X30" s="45"/>
      <c r="Y30" s="45"/>
      <c r="Z30" s="45"/>
      <c r="AA30" s="45"/>
      <c r="AB30" s="45"/>
      <c r="AC30" s="45"/>
      <c r="AD30" s="45"/>
      <c r="AE30" s="45"/>
      <c r="AF30" s="45"/>
      <c r="AG30" s="45"/>
      <c r="AH30" s="45"/>
      <c r="AI30" s="45"/>
      <c r="AJ30" s="45"/>
      <c r="AK30" s="45"/>
      <c r="AL30" s="45"/>
      <c r="AM30" s="45"/>
      <c r="AN30" s="45"/>
      <c r="AO30" s="45"/>
      <c r="AP30" s="45"/>
      <c r="AQ30" s="45"/>
      <c r="AR30" s="45"/>
      <c r="AS30" s="45"/>
      <c r="AT30" s="45"/>
      <c r="AU30" s="45"/>
      <c r="AV30" s="45"/>
      <c r="AW30" s="45"/>
      <c r="AX30" s="45"/>
      <c r="AY30" s="45"/>
      <c r="AZ30" s="45"/>
    </row>
    <row r="31" spans="1:52" s="46" customFormat="1" ht="75" customHeight="1" x14ac:dyDescent="0.25">
      <c r="A31" s="48">
        <v>2464</v>
      </c>
      <c r="B31" s="49" t="s">
        <v>352</v>
      </c>
      <c r="C31" s="48" t="s">
        <v>142</v>
      </c>
      <c r="D31" s="49" t="s">
        <v>143</v>
      </c>
      <c r="E31" s="48">
        <v>1</v>
      </c>
      <c r="F31" s="49" t="s">
        <v>201</v>
      </c>
      <c r="G31" s="48">
        <v>3</v>
      </c>
      <c r="H31" s="49" t="s">
        <v>202</v>
      </c>
      <c r="I31" s="49" t="s">
        <v>232</v>
      </c>
      <c r="J31" s="48">
        <v>1</v>
      </c>
      <c r="K31" s="50">
        <v>18405</v>
      </c>
      <c r="L31" s="50">
        <v>18405</v>
      </c>
      <c r="M31" s="51">
        <v>42219</v>
      </c>
      <c r="N31" s="51">
        <v>42278</v>
      </c>
      <c r="O31" s="52" t="s">
        <v>361</v>
      </c>
      <c r="P31" s="48" t="s">
        <v>359</v>
      </c>
      <c r="Q31" s="49" t="s">
        <v>189</v>
      </c>
      <c r="R31" s="49" t="s">
        <v>354</v>
      </c>
      <c r="S31" s="49" t="s">
        <v>198</v>
      </c>
      <c r="T31" s="49" t="s">
        <v>356</v>
      </c>
      <c r="U31" s="49" t="s">
        <v>362</v>
      </c>
      <c r="V31" s="45"/>
      <c r="W31" s="45"/>
      <c r="X31" s="45"/>
      <c r="Y31" s="45"/>
      <c r="Z31" s="45"/>
      <c r="AA31" s="45"/>
      <c r="AB31" s="45"/>
      <c r="AC31" s="45"/>
      <c r="AD31" s="45"/>
      <c r="AE31" s="45"/>
      <c r="AF31" s="45"/>
      <c r="AG31" s="45"/>
      <c r="AH31" s="45"/>
      <c r="AI31" s="45"/>
      <c r="AJ31" s="45"/>
      <c r="AK31" s="45"/>
      <c r="AL31" s="45"/>
      <c r="AM31" s="45"/>
      <c r="AN31" s="45"/>
      <c r="AO31" s="45"/>
      <c r="AP31" s="45"/>
      <c r="AQ31" s="45"/>
      <c r="AR31" s="45"/>
      <c r="AS31" s="45"/>
      <c r="AT31" s="45"/>
      <c r="AU31" s="45"/>
      <c r="AV31" s="45"/>
      <c r="AW31" s="45"/>
      <c r="AX31" s="45"/>
      <c r="AY31" s="45"/>
      <c r="AZ31" s="45"/>
    </row>
    <row r="32" spans="1:52" s="46" customFormat="1" ht="240" x14ac:dyDescent="0.25">
      <c r="A32" s="48">
        <v>2524</v>
      </c>
      <c r="B32" s="49" t="s">
        <v>363</v>
      </c>
      <c r="C32" s="48" t="s">
        <v>364</v>
      </c>
      <c r="D32" s="49" t="s">
        <v>365</v>
      </c>
      <c r="E32" s="48">
        <v>1</v>
      </c>
      <c r="F32" s="49" t="s">
        <v>201</v>
      </c>
      <c r="G32" s="48">
        <v>1</v>
      </c>
      <c r="H32" s="49" t="s">
        <v>366</v>
      </c>
      <c r="I32" s="49" t="s">
        <v>343</v>
      </c>
      <c r="J32" s="48">
        <v>1</v>
      </c>
      <c r="K32" s="50">
        <v>82151</v>
      </c>
      <c r="L32" s="50">
        <v>82151</v>
      </c>
      <c r="M32" s="51">
        <v>42045</v>
      </c>
      <c r="N32" s="51">
        <v>42090</v>
      </c>
      <c r="O32" s="52" t="s">
        <v>367</v>
      </c>
      <c r="P32" s="48" t="s">
        <v>368</v>
      </c>
      <c r="Q32" s="49" t="s">
        <v>40</v>
      </c>
      <c r="R32" s="49" t="s">
        <v>41</v>
      </c>
      <c r="S32" s="49" t="s">
        <v>42</v>
      </c>
      <c r="T32" s="49" t="s">
        <v>43</v>
      </c>
      <c r="U32" s="49" t="s">
        <v>369</v>
      </c>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45"/>
      <c r="AY32" s="45"/>
      <c r="AZ32" s="45"/>
    </row>
    <row r="33" spans="1:52" s="46" customFormat="1" ht="75" customHeight="1" x14ac:dyDescent="0.25">
      <c r="A33" s="48">
        <v>2524</v>
      </c>
      <c r="B33" s="49" t="s">
        <v>363</v>
      </c>
      <c r="C33" s="48" t="s">
        <v>364</v>
      </c>
      <c r="D33" s="49" t="s">
        <v>365</v>
      </c>
      <c r="E33" s="48">
        <v>1</v>
      </c>
      <c r="F33" s="49" t="s">
        <v>201</v>
      </c>
      <c r="G33" s="48">
        <v>1</v>
      </c>
      <c r="H33" s="49" t="s">
        <v>366</v>
      </c>
      <c r="I33" s="49" t="s">
        <v>343</v>
      </c>
      <c r="J33" s="48">
        <v>1</v>
      </c>
      <c r="K33" s="50">
        <v>82151</v>
      </c>
      <c r="L33" s="50">
        <v>82151</v>
      </c>
      <c r="M33" s="51">
        <v>42045</v>
      </c>
      <c r="N33" s="51">
        <v>42090</v>
      </c>
      <c r="O33" s="52" t="s">
        <v>370</v>
      </c>
      <c r="P33" s="48" t="s">
        <v>371</v>
      </c>
      <c r="Q33" s="49" t="s">
        <v>40</v>
      </c>
      <c r="R33" s="49" t="s">
        <v>41</v>
      </c>
      <c r="S33" s="49" t="s">
        <v>42</v>
      </c>
      <c r="T33" s="49" t="s">
        <v>43</v>
      </c>
      <c r="U33" s="49" t="s">
        <v>369</v>
      </c>
      <c r="V33" s="45"/>
      <c r="W33" s="45"/>
      <c r="X33" s="45"/>
      <c r="Y33" s="45"/>
      <c r="Z33" s="45"/>
      <c r="AA33" s="45"/>
      <c r="AB33" s="45"/>
      <c r="AC33" s="45"/>
      <c r="AD33" s="45"/>
      <c r="AE33" s="45"/>
      <c r="AF33" s="45"/>
      <c r="AG33" s="45"/>
      <c r="AH33" s="45"/>
      <c r="AI33" s="45"/>
      <c r="AJ33" s="45"/>
      <c r="AK33" s="45"/>
      <c r="AL33" s="45"/>
      <c r="AM33" s="45"/>
      <c r="AN33" s="45"/>
      <c r="AO33" s="45"/>
      <c r="AP33" s="45"/>
      <c r="AQ33" s="45"/>
      <c r="AR33" s="45"/>
      <c r="AS33" s="45"/>
      <c r="AT33" s="45"/>
      <c r="AU33" s="45"/>
      <c r="AV33" s="45"/>
      <c r="AW33" s="45"/>
      <c r="AX33" s="45"/>
      <c r="AY33" s="45"/>
      <c r="AZ33" s="45"/>
    </row>
    <row r="34" spans="1:52" s="46" customFormat="1" ht="150" x14ac:dyDescent="0.25">
      <c r="A34" s="48">
        <v>2526</v>
      </c>
      <c r="B34" s="49" t="s">
        <v>372</v>
      </c>
      <c r="C34" s="48" t="s">
        <v>142</v>
      </c>
      <c r="D34" s="49" t="s">
        <v>143</v>
      </c>
      <c r="E34" s="48">
        <v>2</v>
      </c>
      <c r="F34" s="49" t="s">
        <v>273</v>
      </c>
      <c r="G34" s="48">
        <v>2</v>
      </c>
      <c r="H34" s="49" t="s">
        <v>373</v>
      </c>
      <c r="I34" s="49" t="s">
        <v>275</v>
      </c>
      <c r="J34" s="48">
        <v>1</v>
      </c>
      <c r="K34" s="50">
        <v>6000</v>
      </c>
      <c r="L34" s="50">
        <v>6000</v>
      </c>
      <c r="M34" s="51">
        <v>42219</v>
      </c>
      <c r="N34" s="51">
        <v>42278</v>
      </c>
      <c r="O34" s="52" t="s">
        <v>374</v>
      </c>
      <c r="P34" s="48" t="s">
        <v>359</v>
      </c>
      <c r="Q34" s="49" t="s">
        <v>189</v>
      </c>
      <c r="R34" s="49" t="s">
        <v>375</v>
      </c>
      <c r="S34" s="49" t="s">
        <v>198</v>
      </c>
      <c r="T34" s="49" t="s">
        <v>199</v>
      </c>
      <c r="U34" s="49" t="s">
        <v>357</v>
      </c>
      <c r="V34" s="45"/>
      <c r="W34" s="45"/>
      <c r="X34" s="45"/>
      <c r="Y34" s="45"/>
      <c r="Z34" s="45"/>
      <c r="AA34" s="45"/>
      <c r="AB34" s="45"/>
      <c r="AC34" s="45"/>
      <c r="AD34" s="45"/>
      <c r="AE34" s="45"/>
      <c r="AF34" s="45"/>
      <c r="AG34" s="45"/>
      <c r="AH34" s="45"/>
      <c r="AI34" s="45"/>
      <c r="AJ34" s="45"/>
      <c r="AK34" s="45"/>
      <c r="AL34" s="45"/>
      <c r="AM34" s="45"/>
      <c r="AN34" s="45"/>
      <c r="AO34" s="45"/>
      <c r="AP34" s="45"/>
      <c r="AQ34" s="45"/>
      <c r="AR34" s="45"/>
      <c r="AS34" s="45"/>
      <c r="AT34" s="45"/>
      <c r="AU34" s="45"/>
      <c r="AV34" s="45"/>
      <c r="AW34" s="45"/>
      <c r="AX34" s="45"/>
      <c r="AY34" s="45"/>
      <c r="AZ34" s="45"/>
    </row>
    <row r="35" spans="1:52" s="46" customFormat="1" ht="75" customHeight="1" x14ac:dyDescent="0.25">
      <c r="A35" s="48">
        <v>2526</v>
      </c>
      <c r="B35" s="49" t="s">
        <v>372</v>
      </c>
      <c r="C35" s="48" t="s">
        <v>142</v>
      </c>
      <c r="D35" s="49" t="s">
        <v>143</v>
      </c>
      <c r="E35" s="48">
        <v>2</v>
      </c>
      <c r="F35" s="49" t="s">
        <v>273</v>
      </c>
      <c r="G35" s="48">
        <v>2</v>
      </c>
      <c r="H35" s="49" t="s">
        <v>373</v>
      </c>
      <c r="I35" s="49" t="s">
        <v>261</v>
      </c>
      <c r="J35" s="48">
        <v>1</v>
      </c>
      <c r="K35" s="50">
        <v>310</v>
      </c>
      <c r="L35" s="50">
        <v>310</v>
      </c>
      <c r="M35" s="51">
        <v>42219</v>
      </c>
      <c r="N35" s="51">
        <v>42278</v>
      </c>
      <c r="O35" s="52" t="s">
        <v>376</v>
      </c>
      <c r="P35" s="48" t="s">
        <v>359</v>
      </c>
      <c r="Q35" s="49" t="s">
        <v>189</v>
      </c>
      <c r="R35" s="49" t="s">
        <v>375</v>
      </c>
      <c r="S35" s="49" t="s">
        <v>198</v>
      </c>
      <c r="T35" s="49" t="s">
        <v>199</v>
      </c>
      <c r="U35" s="49" t="s">
        <v>357</v>
      </c>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c r="AV35" s="45"/>
      <c r="AW35" s="45"/>
      <c r="AX35" s="45"/>
      <c r="AY35" s="45"/>
      <c r="AZ35" s="45"/>
    </row>
    <row r="36" spans="1:52" s="46" customFormat="1" ht="150" x14ac:dyDescent="0.25">
      <c r="A36" s="48">
        <v>2526</v>
      </c>
      <c r="B36" s="49" t="s">
        <v>372</v>
      </c>
      <c r="C36" s="48" t="s">
        <v>142</v>
      </c>
      <c r="D36" s="49" t="s">
        <v>143</v>
      </c>
      <c r="E36" s="48">
        <v>2</v>
      </c>
      <c r="F36" s="49" t="s">
        <v>273</v>
      </c>
      <c r="G36" s="48">
        <v>2</v>
      </c>
      <c r="H36" s="49" t="s">
        <v>373</v>
      </c>
      <c r="I36" s="49" t="s">
        <v>232</v>
      </c>
      <c r="J36" s="48">
        <v>1</v>
      </c>
      <c r="K36" s="50">
        <v>5690</v>
      </c>
      <c r="L36" s="50">
        <v>5690</v>
      </c>
      <c r="M36" s="51">
        <v>42219</v>
      </c>
      <c r="N36" s="51">
        <v>42278</v>
      </c>
      <c r="O36" s="52" t="s">
        <v>377</v>
      </c>
      <c r="P36" s="48" t="s">
        <v>359</v>
      </c>
      <c r="Q36" s="49" t="s">
        <v>189</v>
      </c>
      <c r="R36" s="49" t="s">
        <v>375</v>
      </c>
      <c r="S36" s="49" t="s">
        <v>198</v>
      </c>
      <c r="T36" s="49" t="s">
        <v>199</v>
      </c>
      <c r="U36" s="49" t="s">
        <v>357</v>
      </c>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5"/>
      <c r="AU36" s="45"/>
      <c r="AV36" s="45"/>
      <c r="AW36" s="45"/>
      <c r="AX36" s="45"/>
      <c r="AY36" s="45"/>
      <c r="AZ36" s="45"/>
    </row>
    <row r="37" spans="1:52" s="46" customFormat="1" ht="150" x14ac:dyDescent="0.25">
      <c r="A37" s="48">
        <v>2526</v>
      </c>
      <c r="B37" s="49" t="s">
        <v>372</v>
      </c>
      <c r="C37" s="48" t="s">
        <v>142</v>
      </c>
      <c r="D37" s="49" t="s">
        <v>143</v>
      </c>
      <c r="E37" s="48">
        <v>2</v>
      </c>
      <c r="F37" s="49" t="s">
        <v>273</v>
      </c>
      <c r="G37" s="48">
        <v>2</v>
      </c>
      <c r="H37" s="49" t="s">
        <v>373</v>
      </c>
      <c r="I37" s="49" t="s">
        <v>232</v>
      </c>
      <c r="J37" s="48">
        <v>1</v>
      </c>
      <c r="K37" s="50">
        <v>6000</v>
      </c>
      <c r="L37" s="50">
        <v>6000</v>
      </c>
      <c r="M37" s="51">
        <v>42219</v>
      </c>
      <c r="N37" s="51">
        <v>42278</v>
      </c>
      <c r="O37" s="52" t="s">
        <v>378</v>
      </c>
      <c r="P37" s="48" t="s">
        <v>359</v>
      </c>
      <c r="Q37" s="49" t="s">
        <v>189</v>
      </c>
      <c r="R37" s="49" t="s">
        <v>375</v>
      </c>
      <c r="S37" s="49" t="s">
        <v>198</v>
      </c>
      <c r="T37" s="49" t="s">
        <v>199</v>
      </c>
      <c r="U37" s="49" t="s">
        <v>357</v>
      </c>
      <c r="V37" s="45"/>
      <c r="W37" s="45"/>
      <c r="X37" s="45"/>
      <c r="Y37" s="45"/>
      <c r="Z37" s="45"/>
      <c r="AA37" s="45"/>
      <c r="AB37" s="45"/>
      <c r="AC37" s="45"/>
      <c r="AD37" s="45"/>
      <c r="AE37" s="45"/>
      <c r="AF37" s="45"/>
      <c r="AG37" s="45"/>
      <c r="AH37" s="45"/>
      <c r="AI37" s="45"/>
      <c r="AJ37" s="45"/>
      <c r="AK37" s="45"/>
      <c r="AL37" s="45"/>
      <c r="AM37" s="45"/>
      <c r="AN37" s="45"/>
      <c r="AO37" s="45"/>
      <c r="AP37" s="45"/>
      <c r="AQ37" s="45"/>
      <c r="AR37" s="45"/>
      <c r="AS37" s="45"/>
      <c r="AT37" s="45"/>
      <c r="AU37" s="45"/>
      <c r="AV37" s="45"/>
      <c r="AW37" s="45"/>
      <c r="AX37" s="45"/>
      <c r="AY37" s="45"/>
      <c r="AZ37" s="45"/>
    </row>
    <row r="38" spans="1:52" s="46" customFormat="1" ht="240" x14ac:dyDescent="0.25">
      <c r="A38" s="48">
        <v>2584</v>
      </c>
      <c r="B38" s="49" t="s">
        <v>379</v>
      </c>
      <c r="C38" s="48" t="s">
        <v>364</v>
      </c>
      <c r="D38" s="49" t="s">
        <v>365</v>
      </c>
      <c r="E38" s="48">
        <v>1</v>
      </c>
      <c r="F38" s="49" t="s">
        <v>201</v>
      </c>
      <c r="G38" s="48">
        <v>1</v>
      </c>
      <c r="H38" s="49" t="s">
        <v>366</v>
      </c>
      <c r="I38" s="49" t="s">
        <v>343</v>
      </c>
      <c r="J38" s="48">
        <v>1</v>
      </c>
      <c r="K38" s="50">
        <v>100000</v>
      </c>
      <c r="L38" s="50">
        <v>100000</v>
      </c>
      <c r="M38" s="51">
        <v>42156</v>
      </c>
      <c r="N38" s="51">
        <v>42226</v>
      </c>
      <c r="O38" s="52" t="s">
        <v>380</v>
      </c>
      <c r="P38" s="48" t="s">
        <v>359</v>
      </c>
      <c r="Q38" s="49" t="s">
        <v>189</v>
      </c>
      <c r="R38" s="49" t="s">
        <v>354</v>
      </c>
      <c r="S38" s="49" t="s">
        <v>198</v>
      </c>
      <c r="T38" s="49" t="s">
        <v>356</v>
      </c>
      <c r="U38" s="49" t="s">
        <v>381</v>
      </c>
      <c r="V38" s="45"/>
      <c r="W38" s="45"/>
      <c r="X38" s="45"/>
      <c r="Y38" s="45"/>
      <c r="Z38" s="45"/>
      <c r="AA38" s="45"/>
      <c r="AB38" s="45"/>
      <c r="AC38" s="45"/>
      <c r="AD38" s="45"/>
      <c r="AE38" s="45"/>
      <c r="AF38" s="45"/>
      <c r="AG38" s="45"/>
      <c r="AH38" s="45"/>
      <c r="AI38" s="45"/>
      <c r="AJ38" s="45"/>
      <c r="AK38" s="45"/>
      <c r="AL38" s="45"/>
      <c r="AM38" s="45"/>
      <c r="AN38" s="45"/>
      <c r="AO38" s="45"/>
      <c r="AP38" s="45"/>
      <c r="AQ38" s="45"/>
      <c r="AR38" s="45"/>
      <c r="AS38" s="45"/>
      <c r="AT38" s="45"/>
      <c r="AU38" s="45"/>
      <c r="AV38" s="45"/>
      <c r="AW38" s="45"/>
      <c r="AX38" s="45"/>
      <c r="AY38" s="45"/>
      <c r="AZ38" s="45"/>
    </row>
    <row r="39" spans="1:52" s="46" customFormat="1" ht="75" customHeight="1" x14ac:dyDescent="0.25">
      <c r="A39" s="48">
        <v>2584</v>
      </c>
      <c r="B39" s="49" t="s">
        <v>379</v>
      </c>
      <c r="C39" s="48" t="s">
        <v>364</v>
      </c>
      <c r="D39" s="49" t="s">
        <v>365</v>
      </c>
      <c r="E39" s="48">
        <v>1</v>
      </c>
      <c r="F39" s="49" t="s">
        <v>201</v>
      </c>
      <c r="G39" s="48">
        <v>1</v>
      </c>
      <c r="H39" s="49" t="s">
        <v>366</v>
      </c>
      <c r="I39" s="49" t="s">
        <v>343</v>
      </c>
      <c r="J39" s="48">
        <v>1</v>
      </c>
      <c r="K39" s="50">
        <v>86453</v>
      </c>
      <c r="L39" s="50">
        <v>86453</v>
      </c>
      <c r="M39" s="51">
        <v>42156</v>
      </c>
      <c r="N39" s="51">
        <v>42226</v>
      </c>
      <c r="O39" s="52" t="s">
        <v>382</v>
      </c>
      <c r="P39" s="48" t="s">
        <v>359</v>
      </c>
      <c r="Q39" s="49" t="s">
        <v>189</v>
      </c>
      <c r="R39" s="49" t="s">
        <v>383</v>
      </c>
      <c r="S39" s="49" t="s">
        <v>198</v>
      </c>
      <c r="T39" s="49" t="s">
        <v>199</v>
      </c>
      <c r="U39" s="49" t="s">
        <v>381</v>
      </c>
      <c r="V39" s="45"/>
      <c r="W39" s="45"/>
      <c r="X39" s="45"/>
      <c r="Y39" s="45"/>
      <c r="Z39" s="45"/>
      <c r="AA39" s="45"/>
      <c r="AB39" s="45"/>
      <c r="AC39" s="45"/>
      <c r="AD39" s="45"/>
      <c r="AE39" s="45"/>
      <c r="AF39" s="45"/>
      <c r="AG39" s="45"/>
      <c r="AH39" s="45"/>
      <c r="AI39" s="45"/>
      <c r="AJ39" s="45"/>
      <c r="AK39" s="45"/>
      <c r="AL39" s="45"/>
      <c r="AM39" s="45"/>
      <c r="AN39" s="45"/>
      <c r="AO39" s="45"/>
      <c r="AP39" s="45"/>
      <c r="AQ39" s="45"/>
      <c r="AR39" s="45"/>
      <c r="AS39" s="45"/>
      <c r="AT39" s="45"/>
      <c r="AU39" s="45"/>
      <c r="AV39" s="45"/>
      <c r="AW39" s="45"/>
      <c r="AX39" s="45"/>
      <c r="AY39" s="45"/>
      <c r="AZ39" s="45"/>
    </row>
    <row r="40" spans="1:52" s="46" customFormat="1" ht="240" x14ac:dyDescent="0.25">
      <c r="A40" s="48">
        <v>2584</v>
      </c>
      <c r="B40" s="49" t="s">
        <v>379</v>
      </c>
      <c r="C40" s="48" t="s">
        <v>364</v>
      </c>
      <c r="D40" s="49" t="s">
        <v>365</v>
      </c>
      <c r="E40" s="48">
        <v>1</v>
      </c>
      <c r="F40" s="49" t="s">
        <v>201</v>
      </c>
      <c r="G40" s="48">
        <v>1</v>
      </c>
      <c r="H40" s="49" t="s">
        <v>366</v>
      </c>
      <c r="I40" s="49" t="s">
        <v>343</v>
      </c>
      <c r="J40" s="48">
        <v>1</v>
      </c>
      <c r="K40" s="50">
        <v>60000</v>
      </c>
      <c r="L40" s="50">
        <v>60000</v>
      </c>
      <c r="M40" s="51">
        <v>42156</v>
      </c>
      <c r="N40" s="51">
        <v>42226</v>
      </c>
      <c r="O40" s="52" t="s">
        <v>384</v>
      </c>
      <c r="P40" s="48" t="s">
        <v>135</v>
      </c>
      <c r="Q40" s="49" t="s">
        <v>189</v>
      </c>
      <c r="R40" s="49" t="s">
        <v>383</v>
      </c>
      <c r="S40" s="49" t="s">
        <v>198</v>
      </c>
      <c r="T40" s="49" t="s">
        <v>385</v>
      </c>
      <c r="U40" s="49" t="s">
        <v>381</v>
      </c>
      <c r="V40" s="45"/>
      <c r="W40" s="45"/>
      <c r="X40" s="45"/>
      <c r="Y40" s="45"/>
      <c r="Z40" s="45"/>
      <c r="AA40" s="45"/>
      <c r="AB40" s="45"/>
      <c r="AC40" s="45"/>
      <c r="AD40" s="45"/>
      <c r="AE40" s="45"/>
      <c r="AF40" s="45"/>
      <c r="AG40" s="45"/>
      <c r="AH40" s="45"/>
      <c r="AI40" s="45"/>
      <c r="AJ40" s="45"/>
      <c r="AK40" s="45"/>
      <c r="AL40" s="45"/>
      <c r="AM40" s="45"/>
      <c r="AN40" s="45"/>
      <c r="AO40" s="45"/>
      <c r="AP40" s="45"/>
      <c r="AQ40" s="45"/>
      <c r="AR40" s="45"/>
      <c r="AS40" s="45"/>
      <c r="AT40" s="45"/>
      <c r="AU40" s="45"/>
      <c r="AV40" s="45"/>
      <c r="AW40" s="45"/>
      <c r="AX40" s="45"/>
      <c r="AY40" s="45"/>
      <c r="AZ40" s="45"/>
    </row>
    <row r="41" spans="1:52" s="46" customFormat="1" ht="75" customHeight="1" x14ac:dyDescent="0.25">
      <c r="A41" s="48">
        <v>2584</v>
      </c>
      <c r="B41" s="49" t="s">
        <v>379</v>
      </c>
      <c r="C41" s="48" t="s">
        <v>364</v>
      </c>
      <c r="D41" s="49" t="s">
        <v>365</v>
      </c>
      <c r="E41" s="48">
        <v>2</v>
      </c>
      <c r="F41" s="49" t="s">
        <v>273</v>
      </c>
      <c r="G41" s="48">
        <v>3</v>
      </c>
      <c r="H41" s="49" t="s">
        <v>386</v>
      </c>
      <c r="I41" s="49" t="s">
        <v>275</v>
      </c>
      <c r="J41" s="48">
        <v>2</v>
      </c>
      <c r="K41" s="50">
        <v>19000</v>
      </c>
      <c r="L41" s="50">
        <v>38000</v>
      </c>
      <c r="M41" s="51">
        <v>42219</v>
      </c>
      <c r="N41" s="51">
        <v>42308</v>
      </c>
      <c r="O41" s="52" t="s">
        <v>387</v>
      </c>
      <c r="P41" s="48" t="s">
        <v>359</v>
      </c>
      <c r="Q41" s="49" t="s">
        <v>189</v>
      </c>
      <c r="R41" s="49" t="s">
        <v>375</v>
      </c>
      <c r="S41" s="49" t="s">
        <v>198</v>
      </c>
      <c r="T41" s="49" t="s">
        <v>385</v>
      </c>
      <c r="U41" s="49" t="s">
        <v>357</v>
      </c>
      <c r="V41" s="45"/>
      <c r="W41" s="45"/>
      <c r="X41" s="45"/>
      <c r="Y41" s="45"/>
      <c r="Z41" s="45"/>
      <c r="AA41" s="45"/>
      <c r="AB41" s="45"/>
      <c r="AC41" s="45"/>
      <c r="AD41" s="45"/>
      <c r="AE41" s="45"/>
      <c r="AF41" s="45"/>
      <c r="AG41" s="45"/>
      <c r="AH41" s="45"/>
      <c r="AI41" s="45"/>
      <c r="AJ41" s="45"/>
      <c r="AK41" s="45"/>
      <c r="AL41" s="45"/>
      <c r="AM41" s="45"/>
      <c r="AN41" s="45"/>
      <c r="AO41" s="45"/>
      <c r="AP41" s="45"/>
      <c r="AQ41" s="45"/>
      <c r="AR41" s="45"/>
      <c r="AS41" s="45"/>
      <c r="AT41" s="45"/>
      <c r="AU41" s="45"/>
      <c r="AV41" s="45"/>
      <c r="AW41" s="45"/>
      <c r="AX41" s="45"/>
      <c r="AY41" s="45"/>
      <c r="AZ41" s="45"/>
    </row>
    <row r="42" spans="1:52" s="46" customFormat="1" ht="165" x14ac:dyDescent="0.25">
      <c r="A42" s="48">
        <v>2584</v>
      </c>
      <c r="B42" s="49" t="s">
        <v>379</v>
      </c>
      <c r="C42" s="48" t="s">
        <v>364</v>
      </c>
      <c r="D42" s="49" t="s">
        <v>365</v>
      </c>
      <c r="E42" s="48">
        <v>2</v>
      </c>
      <c r="F42" s="49" t="s">
        <v>273</v>
      </c>
      <c r="G42" s="48">
        <v>3</v>
      </c>
      <c r="H42" s="49" t="s">
        <v>386</v>
      </c>
      <c r="I42" s="49" t="s">
        <v>261</v>
      </c>
      <c r="J42" s="48">
        <v>2</v>
      </c>
      <c r="K42" s="50">
        <v>310</v>
      </c>
      <c r="L42" s="50">
        <v>620</v>
      </c>
      <c r="M42" s="51">
        <v>42219</v>
      </c>
      <c r="N42" s="51">
        <v>42308</v>
      </c>
      <c r="O42" s="52" t="s">
        <v>388</v>
      </c>
      <c r="P42" s="48" t="s">
        <v>135</v>
      </c>
      <c r="Q42" s="49" t="s">
        <v>189</v>
      </c>
      <c r="R42" s="49" t="s">
        <v>375</v>
      </c>
      <c r="S42" s="49" t="s">
        <v>198</v>
      </c>
      <c r="T42" s="49" t="s">
        <v>385</v>
      </c>
      <c r="U42" s="49" t="s">
        <v>357</v>
      </c>
      <c r="V42" s="45"/>
      <c r="W42" s="45"/>
      <c r="X42" s="45"/>
      <c r="Y42" s="45"/>
      <c r="Z42" s="45"/>
      <c r="AA42" s="45"/>
      <c r="AB42" s="45"/>
      <c r="AC42" s="45"/>
      <c r="AD42" s="45"/>
      <c r="AE42" s="45"/>
      <c r="AF42" s="45"/>
      <c r="AG42" s="45"/>
      <c r="AH42" s="45"/>
      <c r="AI42" s="45"/>
      <c r="AJ42" s="45"/>
      <c r="AK42" s="45"/>
      <c r="AL42" s="45"/>
      <c r="AM42" s="45"/>
      <c r="AN42" s="45"/>
      <c r="AO42" s="45"/>
      <c r="AP42" s="45"/>
      <c r="AQ42" s="45"/>
      <c r="AR42" s="45"/>
      <c r="AS42" s="45"/>
      <c r="AT42" s="45"/>
      <c r="AU42" s="45"/>
      <c r="AV42" s="45"/>
      <c r="AW42" s="45"/>
      <c r="AX42" s="45"/>
      <c r="AY42" s="45"/>
      <c r="AZ42" s="45"/>
    </row>
    <row r="43" spans="1:52" s="46" customFormat="1" ht="75" customHeight="1" x14ac:dyDescent="0.25">
      <c r="A43" s="48">
        <v>2584</v>
      </c>
      <c r="B43" s="49" t="s">
        <v>379</v>
      </c>
      <c r="C43" s="48" t="s">
        <v>364</v>
      </c>
      <c r="D43" s="49" t="s">
        <v>365</v>
      </c>
      <c r="E43" s="48">
        <v>2</v>
      </c>
      <c r="F43" s="49" t="s">
        <v>273</v>
      </c>
      <c r="G43" s="48">
        <v>3</v>
      </c>
      <c r="H43" s="49" t="s">
        <v>386</v>
      </c>
      <c r="I43" s="49" t="s">
        <v>389</v>
      </c>
      <c r="J43" s="48">
        <v>2</v>
      </c>
      <c r="K43" s="50">
        <v>8820</v>
      </c>
      <c r="L43" s="50">
        <v>17640</v>
      </c>
      <c r="M43" s="51">
        <v>42219</v>
      </c>
      <c r="N43" s="51">
        <v>42308</v>
      </c>
      <c r="O43" s="52" t="s">
        <v>390</v>
      </c>
      <c r="P43" s="48" t="s">
        <v>359</v>
      </c>
      <c r="Q43" s="49" t="s">
        <v>189</v>
      </c>
      <c r="R43" s="49" t="s">
        <v>375</v>
      </c>
      <c r="S43" s="49" t="s">
        <v>198</v>
      </c>
      <c r="T43" s="49" t="s">
        <v>385</v>
      </c>
      <c r="U43" s="49" t="s">
        <v>357</v>
      </c>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45"/>
      <c r="AY43" s="45"/>
      <c r="AZ43" s="45"/>
    </row>
    <row r="44" spans="1:52" s="46" customFormat="1" ht="165" x14ac:dyDescent="0.25">
      <c r="A44" s="48">
        <v>2584</v>
      </c>
      <c r="B44" s="49" t="s">
        <v>379</v>
      </c>
      <c r="C44" s="48" t="s">
        <v>364</v>
      </c>
      <c r="D44" s="49" t="s">
        <v>365</v>
      </c>
      <c r="E44" s="48">
        <v>2</v>
      </c>
      <c r="F44" s="49" t="s">
        <v>273</v>
      </c>
      <c r="G44" s="48">
        <v>3</v>
      </c>
      <c r="H44" s="49" t="s">
        <v>386</v>
      </c>
      <c r="I44" s="49" t="s">
        <v>389</v>
      </c>
      <c r="J44" s="48">
        <v>2</v>
      </c>
      <c r="K44" s="50">
        <v>6460</v>
      </c>
      <c r="L44" s="50">
        <v>12920</v>
      </c>
      <c r="M44" s="51">
        <v>42219</v>
      </c>
      <c r="N44" s="51">
        <v>42308</v>
      </c>
      <c r="O44" s="52" t="s">
        <v>391</v>
      </c>
      <c r="P44" s="48" t="s">
        <v>359</v>
      </c>
      <c r="Q44" s="49" t="s">
        <v>189</v>
      </c>
      <c r="R44" s="49" t="s">
        <v>375</v>
      </c>
      <c r="S44" s="49" t="s">
        <v>198</v>
      </c>
      <c r="T44" s="49" t="s">
        <v>385</v>
      </c>
      <c r="U44" s="49" t="s">
        <v>357</v>
      </c>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row>
    <row r="45" spans="1:52" s="46" customFormat="1" ht="75" customHeight="1" x14ac:dyDescent="0.25">
      <c r="A45" s="48">
        <v>2631</v>
      </c>
      <c r="B45" s="49" t="s">
        <v>392</v>
      </c>
      <c r="C45" s="48" t="s">
        <v>364</v>
      </c>
      <c r="D45" s="49" t="s">
        <v>365</v>
      </c>
      <c r="E45" s="48">
        <v>2</v>
      </c>
      <c r="F45" s="49" t="s">
        <v>273</v>
      </c>
      <c r="G45" s="48">
        <v>3</v>
      </c>
      <c r="H45" s="49" t="s">
        <v>386</v>
      </c>
      <c r="I45" s="49" t="s">
        <v>307</v>
      </c>
      <c r="J45" s="48">
        <v>1</v>
      </c>
      <c r="K45" s="50">
        <v>3000</v>
      </c>
      <c r="L45" s="50">
        <v>3000</v>
      </c>
      <c r="M45" s="51">
        <v>42247</v>
      </c>
      <c r="N45" s="51">
        <v>42307</v>
      </c>
      <c r="O45" s="52" t="s">
        <v>393</v>
      </c>
      <c r="P45" s="48" t="s">
        <v>394</v>
      </c>
      <c r="Q45" s="49" t="s">
        <v>58</v>
      </c>
      <c r="R45" s="49" t="s">
        <v>215</v>
      </c>
      <c r="S45" s="49" t="s">
        <v>60</v>
      </c>
      <c r="T45" s="49" t="s">
        <v>61</v>
      </c>
      <c r="U45" s="49" t="s">
        <v>395</v>
      </c>
      <c r="V45" s="45"/>
      <c r="W45" s="45"/>
      <c r="X45" s="45"/>
      <c r="Y45" s="45"/>
      <c r="Z45" s="45"/>
      <c r="AA45" s="45"/>
      <c r="AB45" s="45"/>
      <c r="AC45" s="45"/>
      <c r="AD45" s="45"/>
      <c r="AE45" s="45"/>
      <c r="AF45" s="45"/>
      <c r="AG45" s="45"/>
      <c r="AH45" s="45"/>
      <c r="AI45" s="45"/>
      <c r="AJ45" s="45"/>
      <c r="AK45" s="45"/>
      <c r="AL45" s="45"/>
      <c r="AM45" s="45"/>
      <c r="AN45" s="45"/>
      <c r="AO45" s="45"/>
      <c r="AP45" s="45"/>
      <c r="AQ45" s="45"/>
      <c r="AR45" s="45"/>
      <c r="AS45" s="45"/>
      <c r="AT45" s="45"/>
      <c r="AU45" s="45"/>
      <c r="AV45" s="45"/>
      <c r="AW45" s="45"/>
      <c r="AX45" s="45"/>
      <c r="AY45" s="45"/>
      <c r="AZ45" s="45"/>
    </row>
    <row r="46" spans="1:52" s="46" customFormat="1" ht="165" x14ac:dyDescent="0.25">
      <c r="A46" s="48">
        <v>2631</v>
      </c>
      <c r="B46" s="49" t="s">
        <v>392</v>
      </c>
      <c r="C46" s="48" t="s">
        <v>364</v>
      </c>
      <c r="D46" s="49" t="s">
        <v>365</v>
      </c>
      <c r="E46" s="48">
        <v>2</v>
      </c>
      <c r="F46" s="49" t="s">
        <v>273</v>
      </c>
      <c r="G46" s="48">
        <v>3</v>
      </c>
      <c r="H46" s="49" t="s">
        <v>386</v>
      </c>
      <c r="I46" s="49" t="s">
        <v>275</v>
      </c>
      <c r="J46" s="48">
        <v>1</v>
      </c>
      <c r="K46" s="50">
        <v>25000</v>
      </c>
      <c r="L46" s="50">
        <v>25000</v>
      </c>
      <c r="M46" s="51">
        <v>42247</v>
      </c>
      <c r="N46" s="51">
        <v>42307</v>
      </c>
      <c r="O46" s="52" t="s">
        <v>396</v>
      </c>
      <c r="P46" s="48" t="s">
        <v>397</v>
      </c>
      <c r="Q46" s="49" t="s">
        <v>58</v>
      </c>
      <c r="R46" s="49" t="s">
        <v>215</v>
      </c>
      <c r="S46" s="49" t="s">
        <v>60</v>
      </c>
      <c r="T46" s="49" t="s">
        <v>61</v>
      </c>
      <c r="U46" s="49" t="s">
        <v>395</v>
      </c>
      <c r="V46" s="45"/>
      <c r="W46" s="45"/>
      <c r="X46" s="45"/>
      <c r="Y46" s="45"/>
      <c r="Z46" s="45"/>
      <c r="AA46" s="45"/>
      <c r="AB46" s="45"/>
      <c r="AC46" s="45"/>
      <c r="AD46" s="45"/>
      <c r="AE46" s="45"/>
      <c r="AF46" s="45"/>
      <c r="AG46" s="45"/>
      <c r="AH46" s="45"/>
      <c r="AI46" s="45"/>
      <c r="AJ46" s="45"/>
      <c r="AK46" s="45"/>
      <c r="AL46" s="45"/>
      <c r="AM46" s="45"/>
      <c r="AN46" s="45"/>
      <c r="AO46" s="45"/>
      <c r="AP46" s="45"/>
      <c r="AQ46" s="45"/>
      <c r="AR46" s="45"/>
      <c r="AS46" s="45"/>
      <c r="AT46" s="45"/>
      <c r="AU46" s="45"/>
      <c r="AV46" s="45"/>
      <c r="AW46" s="45"/>
      <c r="AX46" s="45"/>
      <c r="AY46" s="45"/>
      <c r="AZ46" s="45"/>
    </row>
    <row r="47" spans="1:52" s="46" customFormat="1" ht="75" customHeight="1" x14ac:dyDescent="0.25">
      <c r="A47" s="48">
        <v>2631</v>
      </c>
      <c r="B47" s="49" t="s">
        <v>392</v>
      </c>
      <c r="C47" s="48" t="s">
        <v>364</v>
      </c>
      <c r="D47" s="49" t="s">
        <v>365</v>
      </c>
      <c r="E47" s="48">
        <v>2</v>
      </c>
      <c r="F47" s="49" t="s">
        <v>273</v>
      </c>
      <c r="G47" s="48">
        <v>3</v>
      </c>
      <c r="H47" s="49" t="s">
        <v>386</v>
      </c>
      <c r="I47" s="49" t="s">
        <v>389</v>
      </c>
      <c r="J47" s="48">
        <v>1</v>
      </c>
      <c r="K47" s="50">
        <v>12000</v>
      </c>
      <c r="L47" s="50">
        <v>12000</v>
      </c>
      <c r="M47" s="51">
        <v>42247</v>
      </c>
      <c r="N47" s="51">
        <v>42307</v>
      </c>
      <c r="O47" s="52" t="s">
        <v>398</v>
      </c>
      <c r="P47" s="48" t="s">
        <v>290</v>
      </c>
      <c r="Q47" s="49" t="s">
        <v>58</v>
      </c>
      <c r="R47" s="49" t="s">
        <v>215</v>
      </c>
      <c r="S47" s="49" t="s">
        <v>60</v>
      </c>
      <c r="T47" s="49" t="s">
        <v>61</v>
      </c>
      <c r="U47" s="49" t="s">
        <v>399</v>
      </c>
      <c r="V47" s="45"/>
      <c r="W47" s="45"/>
      <c r="X47" s="45"/>
      <c r="Y47" s="45"/>
      <c r="Z47" s="45"/>
      <c r="AA47" s="45"/>
      <c r="AB47" s="45"/>
      <c r="AC47" s="45"/>
      <c r="AD47" s="45"/>
      <c r="AE47" s="45"/>
      <c r="AF47" s="45"/>
      <c r="AG47" s="45"/>
      <c r="AH47" s="45"/>
      <c r="AI47" s="45"/>
      <c r="AJ47" s="45"/>
      <c r="AK47" s="45"/>
      <c r="AL47" s="45"/>
      <c r="AM47" s="45"/>
      <c r="AN47" s="45"/>
      <c r="AO47" s="45"/>
      <c r="AP47" s="45"/>
      <c r="AQ47" s="45"/>
      <c r="AR47" s="45"/>
      <c r="AS47" s="45"/>
      <c r="AT47" s="45"/>
      <c r="AU47" s="45"/>
      <c r="AV47" s="45"/>
      <c r="AW47" s="45"/>
      <c r="AX47" s="45"/>
      <c r="AY47" s="45"/>
      <c r="AZ47" s="45"/>
    </row>
    <row r="48" spans="1:52" s="46" customFormat="1" ht="165" x14ac:dyDescent="0.25">
      <c r="A48" s="48">
        <v>2631</v>
      </c>
      <c r="B48" s="49" t="s">
        <v>392</v>
      </c>
      <c r="C48" s="48" t="s">
        <v>364</v>
      </c>
      <c r="D48" s="49" t="s">
        <v>365</v>
      </c>
      <c r="E48" s="48">
        <v>2</v>
      </c>
      <c r="F48" s="49" t="s">
        <v>273</v>
      </c>
      <c r="G48" s="48">
        <v>3</v>
      </c>
      <c r="H48" s="49" t="s">
        <v>386</v>
      </c>
      <c r="I48" s="49" t="s">
        <v>389</v>
      </c>
      <c r="J48" s="48">
        <v>1</v>
      </c>
      <c r="K48" s="50">
        <v>10000</v>
      </c>
      <c r="L48" s="50">
        <v>10000</v>
      </c>
      <c r="M48" s="51">
        <v>42247</v>
      </c>
      <c r="N48" s="51">
        <v>42307</v>
      </c>
      <c r="O48" s="52" t="s">
        <v>400</v>
      </c>
      <c r="P48" s="48" t="s">
        <v>287</v>
      </c>
      <c r="Q48" s="49" t="s">
        <v>58</v>
      </c>
      <c r="R48" s="49" t="s">
        <v>215</v>
      </c>
      <c r="S48" s="49" t="s">
        <v>60</v>
      </c>
      <c r="T48" s="49" t="s">
        <v>61</v>
      </c>
      <c r="U48" s="49" t="s">
        <v>395</v>
      </c>
      <c r="V48" s="45"/>
      <c r="W48" s="45"/>
      <c r="X48" s="45"/>
      <c r="Y48" s="45"/>
      <c r="Z48" s="45"/>
      <c r="AA48" s="45"/>
      <c r="AB48" s="45"/>
      <c r="AC48" s="45"/>
      <c r="AD48" s="45"/>
      <c r="AE48" s="45"/>
      <c r="AF48" s="45"/>
      <c r="AG48" s="45"/>
      <c r="AH48" s="45"/>
      <c r="AI48" s="45"/>
      <c r="AJ48" s="45"/>
      <c r="AK48" s="45"/>
      <c r="AL48" s="45"/>
      <c r="AM48" s="45"/>
      <c r="AN48" s="45"/>
      <c r="AO48" s="45"/>
      <c r="AP48" s="45"/>
      <c r="AQ48" s="45"/>
      <c r="AR48" s="45"/>
      <c r="AS48" s="45"/>
      <c r="AT48" s="45"/>
      <c r="AU48" s="45"/>
      <c r="AV48" s="45"/>
      <c r="AW48" s="45"/>
      <c r="AX48" s="45"/>
      <c r="AY48" s="45"/>
      <c r="AZ48" s="45"/>
    </row>
    <row r="49" spans="1:52" s="46" customFormat="1" ht="75" customHeight="1" x14ac:dyDescent="0.25">
      <c r="A49" s="48">
        <v>2640</v>
      </c>
      <c r="B49" s="49" t="s">
        <v>401</v>
      </c>
      <c r="C49" s="48" t="s">
        <v>364</v>
      </c>
      <c r="D49" s="49" t="s">
        <v>365</v>
      </c>
      <c r="E49" s="48">
        <v>1</v>
      </c>
      <c r="F49" s="49" t="s">
        <v>402</v>
      </c>
      <c r="G49" s="48">
        <v>1</v>
      </c>
      <c r="H49" s="49" t="s">
        <v>403</v>
      </c>
      <c r="I49" s="49" t="s">
        <v>275</v>
      </c>
      <c r="J49" s="48">
        <v>3</v>
      </c>
      <c r="K49" s="50">
        <v>7500</v>
      </c>
      <c r="L49" s="50">
        <v>22500</v>
      </c>
      <c r="M49" s="51">
        <v>42233</v>
      </c>
      <c r="N49" s="51">
        <v>42308</v>
      </c>
      <c r="O49" s="52" t="s">
        <v>404</v>
      </c>
      <c r="P49" s="48" t="s">
        <v>359</v>
      </c>
      <c r="Q49" s="49" t="s">
        <v>189</v>
      </c>
      <c r="R49" s="49" t="s">
        <v>375</v>
      </c>
      <c r="S49" s="49" t="s">
        <v>198</v>
      </c>
      <c r="T49" s="49" t="s">
        <v>385</v>
      </c>
      <c r="U49" s="49" t="s">
        <v>357</v>
      </c>
      <c r="V49" s="45"/>
      <c r="W49" s="45"/>
      <c r="X49" s="45"/>
      <c r="Y49" s="45"/>
      <c r="Z49" s="45"/>
      <c r="AA49" s="45"/>
      <c r="AB49" s="45"/>
      <c r="AC49" s="45"/>
      <c r="AD49" s="45"/>
      <c r="AE49" s="45"/>
      <c r="AF49" s="45"/>
      <c r="AG49" s="45"/>
      <c r="AH49" s="45"/>
      <c r="AI49" s="45"/>
      <c r="AJ49" s="45"/>
      <c r="AK49" s="45"/>
      <c r="AL49" s="45"/>
      <c r="AM49" s="45"/>
      <c r="AN49" s="45"/>
      <c r="AO49" s="45"/>
      <c r="AP49" s="45"/>
      <c r="AQ49" s="45"/>
      <c r="AR49" s="45"/>
      <c r="AS49" s="45"/>
      <c r="AT49" s="45"/>
      <c r="AU49" s="45"/>
      <c r="AV49" s="45"/>
      <c r="AW49" s="45"/>
      <c r="AX49" s="45"/>
      <c r="AY49" s="45"/>
      <c r="AZ49" s="45"/>
    </row>
    <row r="50" spans="1:52" s="46" customFormat="1" ht="150" x14ac:dyDescent="0.25">
      <c r="A50" s="48">
        <v>2640</v>
      </c>
      <c r="B50" s="49" t="s">
        <v>401</v>
      </c>
      <c r="C50" s="48" t="s">
        <v>364</v>
      </c>
      <c r="D50" s="49" t="s">
        <v>365</v>
      </c>
      <c r="E50" s="48">
        <v>1</v>
      </c>
      <c r="F50" s="49" t="s">
        <v>402</v>
      </c>
      <c r="G50" s="48">
        <v>1</v>
      </c>
      <c r="H50" s="49" t="s">
        <v>403</v>
      </c>
      <c r="I50" s="49" t="s">
        <v>389</v>
      </c>
      <c r="J50" s="48">
        <v>3</v>
      </c>
      <c r="K50" s="50">
        <v>5700</v>
      </c>
      <c r="L50" s="50">
        <v>17100</v>
      </c>
      <c r="M50" s="51">
        <v>42233</v>
      </c>
      <c r="N50" s="51">
        <v>42308</v>
      </c>
      <c r="O50" s="52" t="s">
        <v>405</v>
      </c>
      <c r="P50" s="48" t="s">
        <v>359</v>
      </c>
      <c r="Q50" s="49" t="s">
        <v>189</v>
      </c>
      <c r="R50" s="49" t="s">
        <v>375</v>
      </c>
      <c r="S50" s="49" t="s">
        <v>198</v>
      </c>
      <c r="T50" s="49" t="s">
        <v>385</v>
      </c>
      <c r="U50" s="49" t="s">
        <v>357</v>
      </c>
      <c r="V50" s="45"/>
      <c r="W50" s="45"/>
      <c r="X50" s="45"/>
      <c r="Y50" s="45"/>
      <c r="Z50" s="45"/>
      <c r="AA50" s="45"/>
      <c r="AB50" s="45"/>
      <c r="AC50" s="45"/>
      <c r="AD50" s="45"/>
      <c r="AE50" s="45"/>
      <c r="AF50" s="45"/>
      <c r="AG50" s="45"/>
      <c r="AH50" s="45"/>
      <c r="AI50" s="45"/>
      <c r="AJ50" s="45"/>
      <c r="AK50" s="45"/>
      <c r="AL50" s="45"/>
      <c r="AM50" s="45"/>
      <c r="AN50" s="45"/>
      <c r="AO50" s="45"/>
      <c r="AP50" s="45"/>
      <c r="AQ50" s="45"/>
      <c r="AR50" s="45"/>
      <c r="AS50" s="45"/>
      <c r="AT50" s="45"/>
      <c r="AU50" s="45"/>
      <c r="AV50" s="45"/>
      <c r="AW50" s="45"/>
      <c r="AX50" s="45"/>
      <c r="AY50" s="45"/>
      <c r="AZ50" s="45"/>
    </row>
    <row r="51" spans="1:52" s="46" customFormat="1" ht="150" x14ac:dyDescent="0.25">
      <c r="A51" s="48">
        <v>2640</v>
      </c>
      <c r="B51" s="49" t="s">
        <v>401</v>
      </c>
      <c r="C51" s="48" t="s">
        <v>364</v>
      </c>
      <c r="D51" s="49" t="s">
        <v>365</v>
      </c>
      <c r="E51" s="48">
        <v>1</v>
      </c>
      <c r="F51" s="49" t="s">
        <v>402</v>
      </c>
      <c r="G51" s="48">
        <v>1</v>
      </c>
      <c r="H51" s="49" t="s">
        <v>403</v>
      </c>
      <c r="I51" s="49" t="s">
        <v>389</v>
      </c>
      <c r="J51" s="48">
        <v>2</v>
      </c>
      <c r="K51" s="50">
        <v>9902</v>
      </c>
      <c r="L51" s="50">
        <v>19804</v>
      </c>
      <c r="M51" s="51">
        <v>42233</v>
      </c>
      <c r="N51" s="51">
        <v>42308</v>
      </c>
      <c r="O51" s="52" t="s">
        <v>406</v>
      </c>
      <c r="P51" s="48" t="s">
        <v>359</v>
      </c>
      <c r="Q51" s="49" t="s">
        <v>189</v>
      </c>
      <c r="R51" s="49" t="s">
        <v>375</v>
      </c>
      <c r="S51" s="49" t="s">
        <v>198</v>
      </c>
      <c r="T51" s="49" t="s">
        <v>385</v>
      </c>
      <c r="U51" s="49" t="s">
        <v>357</v>
      </c>
      <c r="V51" s="45"/>
      <c r="W51" s="45"/>
      <c r="X51" s="45"/>
      <c r="Y51" s="45"/>
      <c r="Z51" s="45"/>
      <c r="AA51" s="45"/>
      <c r="AB51" s="45"/>
      <c r="AC51" s="45"/>
      <c r="AD51" s="45"/>
      <c r="AE51" s="45"/>
      <c r="AF51" s="45"/>
      <c r="AG51" s="45"/>
      <c r="AH51" s="45"/>
      <c r="AI51" s="45"/>
      <c r="AJ51" s="45"/>
      <c r="AK51" s="45"/>
      <c r="AL51" s="45"/>
      <c r="AM51" s="45"/>
      <c r="AN51" s="45"/>
      <c r="AO51" s="45"/>
      <c r="AP51" s="45"/>
      <c r="AQ51" s="45"/>
      <c r="AR51" s="45"/>
      <c r="AS51" s="45"/>
      <c r="AT51" s="45"/>
      <c r="AU51" s="45"/>
      <c r="AV51" s="45"/>
      <c r="AW51" s="45"/>
      <c r="AX51" s="45"/>
      <c r="AY51" s="45"/>
      <c r="AZ51" s="45"/>
    </row>
    <row r="52" spans="1:52" s="46" customFormat="1" ht="75" customHeight="1" x14ac:dyDescent="0.25">
      <c r="A52" s="48">
        <v>2640</v>
      </c>
      <c r="B52" s="49" t="s">
        <v>401</v>
      </c>
      <c r="C52" s="48" t="s">
        <v>364</v>
      </c>
      <c r="D52" s="49" t="s">
        <v>365</v>
      </c>
      <c r="E52" s="48">
        <v>1</v>
      </c>
      <c r="F52" s="49" t="s">
        <v>402</v>
      </c>
      <c r="G52" s="48">
        <v>1</v>
      </c>
      <c r="H52" s="49" t="s">
        <v>403</v>
      </c>
      <c r="I52" s="49" t="s">
        <v>389</v>
      </c>
      <c r="J52" s="48">
        <v>1</v>
      </c>
      <c r="K52" s="50">
        <v>9904</v>
      </c>
      <c r="L52" s="50">
        <v>9904</v>
      </c>
      <c r="M52" s="51">
        <v>42233</v>
      </c>
      <c r="N52" s="51">
        <v>42308</v>
      </c>
      <c r="O52" s="52" t="s">
        <v>406</v>
      </c>
      <c r="P52" s="48" t="s">
        <v>359</v>
      </c>
      <c r="Q52" s="49" t="s">
        <v>189</v>
      </c>
      <c r="R52" s="49" t="s">
        <v>375</v>
      </c>
      <c r="S52" s="49" t="s">
        <v>198</v>
      </c>
      <c r="T52" s="49" t="s">
        <v>385</v>
      </c>
      <c r="U52" s="49" t="s">
        <v>357</v>
      </c>
      <c r="V52" s="45"/>
      <c r="W52" s="45"/>
      <c r="X52" s="45"/>
      <c r="Y52" s="45"/>
      <c r="Z52" s="45"/>
      <c r="AA52" s="45"/>
      <c r="AB52" s="45"/>
      <c r="AC52" s="45"/>
      <c r="AD52" s="45"/>
      <c r="AE52" s="45"/>
      <c r="AF52" s="45"/>
      <c r="AG52" s="45"/>
      <c r="AH52" s="45"/>
      <c r="AI52" s="45"/>
      <c r="AJ52" s="45"/>
      <c r="AK52" s="45"/>
      <c r="AL52" s="45"/>
      <c r="AM52" s="45"/>
      <c r="AN52" s="45"/>
      <c r="AO52" s="45"/>
      <c r="AP52" s="45"/>
      <c r="AQ52" s="45"/>
      <c r="AR52" s="45"/>
      <c r="AS52" s="45"/>
      <c r="AT52" s="45"/>
      <c r="AU52" s="45"/>
      <c r="AV52" s="45"/>
      <c r="AW52" s="45"/>
      <c r="AX52" s="45"/>
      <c r="AY52" s="45"/>
      <c r="AZ52" s="45"/>
    </row>
    <row r="53" spans="1:52" s="46" customFormat="1" ht="75" customHeight="1" x14ac:dyDescent="0.25">
      <c r="A53" s="48">
        <v>2640</v>
      </c>
      <c r="B53" s="49" t="s">
        <v>401</v>
      </c>
      <c r="C53" s="48" t="s">
        <v>364</v>
      </c>
      <c r="D53" s="49" t="s">
        <v>365</v>
      </c>
      <c r="E53" s="48">
        <v>3</v>
      </c>
      <c r="F53" s="49" t="s">
        <v>194</v>
      </c>
      <c r="G53" s="48">
        <v>1</v>
      </c>
      <c r="H53" s="49" t="s">
        <v>407</v>
      </c>
      <c r="I53" s="49" t="s">
        <v>275</v>
      </c>
      <c r="J53" s="48">
        <v>1</v>
      </c>
      <c r="K53" s="50">
        <v>18000</v>
      </c>
      <c r="L53" s="50">
        <v>18000</v>
      </c>
      <c r="M53" s="51">
        <v>42219</v>
      </c>
      <c r="N53" s="51">
        <v>42308</v>
      </c>
      <c r="O53" s="52" t="s">
        <v>408</v>
      </c>
      <c r="P53" s="48" t="s">
        <v>359</v>
      </c>
      <c r="Q53" s="49" t="s">
        <v>189</v>
      </c>
      <c r="R53" s="49" t="s">
        <v>375</v>
      </c>
      <c r="S53" s="49" t="s">
        <v>198</v>
      </c>
      <c r="T53" s="49" t="s">
        <v>356</v>
      </c>
      <c r="U53" s="49" t="s">
        <v>357</v>
      </c>
      <c r="V53" s="45"/>
      <c r="W53" s="45"/>
      <c r="X53" s="45"/>
      <c r="Y53" s="45"/>
      <c r="Z53" s="45"/>
      <c r="AA53" s="45"/>
      <c r="AB53" s="45"/>
      <c r="AC53" s="45"/>
      <c r="AD53" s="45"/>
      <c r="AE53" s="45"/>
      <c r="AF53" s="45"/>
      <c r="AG53" s="45"/>
      <c r="AH53" s="45"/>
      <c r="AI53" s="45"/>
      <c r="AJ53" s="45"/>
      <c r="AK53" s="45"/>
      <c r="AL53" s="45"/>
      <c r="AM53" s="45"/>
      <c r="AN53" s="45"/>
      <c r="AO53" s="45"/>
      <c r="AP53" s="45"/>
      <c r="AQ53" s="45"/>
      <c r="AR53" s="45"/>
      <c r="AS53" s="45"/>
      <c r="AT53" s="45"/>
      <c r="AU53" s="45"/>
      <c r="AV53" s="45"/>
      <c r="AW53" s="45"/>
      <c r="AX53" s="45"/>
      <c r="AY53" s="45"/>
      <c r="AZ53" s="45"/>
    </row>
    <row r="54" spans="1:52" s="46" customFormat="1" ht="165" x14ac:dyDescent="0.25">
      <c r="A54" s="48">
        <v>2640</v>
      </c>
      <c r="B54" s="49" t="s">
        <v>401</v>
      </c>
      <c r="C54" s="48" t="s">
        <v>364</v>
      </c>
      <c r="D54" s="49" t="s">
        <v>365</v>
      </c>
      <c r="E54" s="48">
        <v>3</v>
      </c>
      <c r="F54" s="49" t="s">
        <v>194</v>
      </c>
      <c r="G54" s="48">
        <v>1</v>
      </c>
      <c r="H54" s="49" t="s">
        <v>407</v>
      </c>
      <c r="I54" s="49" t="s">
        <v>389</v>
      </c>
      <c r="J54" s="48">
        <v>1</v>
      </c>
      <c r="K54" s="50">
        <v>5600</v>
      </c>
      <c r="L54" s="50">
        <v>5600</v>
      </c>
      <c r="M54" s="51">
        <v>42219</v>
      </c>
      <c r="N54" s="51">
        <v>42308</v>
      </c>
      <c r="O54" s="52" t="s">
        <v>405</v>
      </c>
      <c r="P54" s="48" t="s">
        <v>359</v>
      </c>
      <c r="Q54" s="49" t="s">
        <v>189</v>
      </c>
      <c r="R54" s="49" t="s">
        <v>375</v>
      </c>
      <c r="S54" s="49" t="s">
        <v>198</v>
      </c>
      <c r="T54" s="49" t="s">
        <v>356</v>
      </c>
      <c r="U54" s="49" t="s">
        <v>357</v>
      </c>
      <c r="V54" s="45"/>
      <c r="W54" s="45"/>
      <c r="X54" s="45"/>
      <c r="Y54" s="45"/>
      <c r="Z54" s="45"/>
      <c r="AA54" s="45"/>
      <c r="AB54" s="45"/>
      <c r="AC54" s="45"/>
      <c r="AD54" s="45"/>
      <c r="AE54" s="45"/>
      <c r="AF54" s="45"/>
      <c r="AG54" s="45"/>
      <c r="AH54" s="45"/>
      <c r="AI54" s="45"/>
      <c r="AJ54" s="45"/>
      <c r="AK54" s="45"/>
      <c r="AL54" s="45"/>
      <c r="AM54" s="45"/>
      <c r="AN54" s="45"/>
      <c r="AO54" s="45"/>
      <c r="AP54" s="45"/>
      <c r="AQ54" s="45"/>
      <c r="AR54" s="45"/>
      <c r="AS54" s="45"/>
      <c r="AT54" s="45"/>
      <c r="AU54" s="45"/>
      <c r="AV54" s="45"/>
      <c r="AW54" s="45"/>
      <c r="AX54" s="45"/>
      <c r="AY54" s="45"/>
      <c r="AZ54" s="45"/>
    </row>
    <row r="55" spans="1:52" s="46" customFormat="1" ht="75" customHeight="1" x14ac:dyDescent="0.25">
      <c r="A55" s="48">
        <v>2640</v>
      </c>
      <c r="B55" s="49" t="s">
        <v>401</v>
      </c>
      <c r="C55" s="48" t="s">
        <v>364</v>
      </c>
      <c r="D55" s="49" t="s">
        <v>365</v>
      </c>
      <c r="E55" s="48">
        <v>3</v>
      </c>
      <c r="F55" s="49" t="s">
        <v>194</v>
      </c>
      <c r="G55" s="48">
        <v>1</v>
      </c>
      <c r="H55" s="49" t="s">
        <v>407</v>
      </c>
      <c r="I55" s="49" t="s">
        <v>389</v>
      </c>
      <c r="J55" s="48">
        <v>1</v>
      </c>
      <c r="K55" s="50">
        <v>5192</v>
      </c>
      <c r="L55" s="50">
        <v>5192</v>
      </c>
      <c r="M55" s="51">
        <v>42219</v>
      </c>
      <c r="N55" s="51">
        <v>42308</v>
      </c>
      <c r="O55" s="52" t="s">
        <v>409</v>
      </c>
      <c r="P55" s="48" t="s">
        <v>359</v>
      </c>
      <c r="Q55" s="49" t="s">
        <v>189</v>
      </c>
      <c r="R55" s="49" t="s">
        <v>375</v>
      </c>
      <c r="S55" s="49" t="s">
        <v>198</v>
      </c>
      <c r="T55" s="49" t="s">
        <v>356</v>
      </c>
      <c r="U55" s="49" t="s">
        <v>357</v>
      </c>
      <c r="V55" s="45"/>
      <c r="W55" s="45"/>
      <c r="X55" s="45"/>
      <c r="Y55" s="45"/>
      <c r="Z55" s="45"/>
      <c r="AA55" s="45"/>
      <c r="AB55" s="45"/>
      <c r="AC55" s="45"/>
      <c r="AD55" s="45"/>
      <c r="AE55" s="45"/>
      <c r="AF55" s="45"/>
      <c r="AG55" s="45"/>
      <c r="AH55" s="45"/>
      <c r="AI55" s="45"/>
      <c r="AJ55" s="45"/>
      <c r="AK55" s="45"/>
      <c r="AL55" s="45"/>
      <c r="AM55" s="45"/>
      <c r="AN55" s="45"/>
      <c r="AO55" s="45"/>
      <c r="AP55" s="45"/>
      <c r="AQ55" s="45"/>
      <c r="AR55" s="45"/>
      <c r="AS55" s="45"/>
      <c r="AT55" s="45"/>
      <c r="AU55" s="45"/>
      <c r="AV55" s="45"/>
      <c r="AW55" s="45"/>
      <c r="AX55" s="45"/>
      <c r="AY55" s="45"/>
      <c r="AZ55" s="45"/>
    </row>
    <row r="56" spans="1:52" s="46" customFormat="1" ht="150" x14ac:dyDescent="0.25">
      <c r="A56" s="48">
        <v>2654</v>
      </c>
      <c r="B56" s="49" t="s">
        <v>410</v>
      </c>
      <c r="C56" s="48" t="s">
        <v>364</v>
      </c>
      <c r="D56" s="49" t="s">
        <v>365</v>
      </c>
      <c r="E56" s="48">
        <v>1</v>
      </c>
      <c r="F56" s="49" t="s">
        <v>402</v>
      </c>
      <c r="G56" s="48">
        <v>1</v>
      </c>
      <c r="H56" s="49" t="s">
        <v>403</v>
      </c>
      <c r="I56" s="49" t="s">
        <v>275</v>
      </c>
      <c r="J56" s="48">
        <v>1</v>
      </c>
      <c r="K56" s="50">
        <v>5000</v>
      </c>
      <c r="L56" s="50">
        <v>5000</v>
      </c>
      <c r="M56" s="51">
        <v>42156</v>
      </c>
      <c r="N56" s="51">
        <v>42247</v>
      </c>
      <c r="O56" s="52" t="s">
        <v>411</v>
      </c>
      <c r="P56" s="48" t="s">
        <v>135</v>
      </c>
      <c r="Q56" s="49" t="s">
        <v>52</v>
      </c>
      <c r="R56" s="49" t="s">
        <v>412</v>
      </c>
      <c r="S56" s="49" t="s">
        <v>413</v>
      </c>
      <c r="T56" s="49" t="s">
        <v>414</v>
      </c>
      <c r="U56" s="49" t="s">
        <v>415</v>
      </c>
      <c r="V56" s="45"/>
      <c r="W56" s="45"/>
      <c r="X56" s="45"/>
      <c r="Y56" s="45"/>
      <c r="Z56" s="45"/>
      <c r="AA56" s="45"/>
      <c r="AB56" s="45"/>
      <c r="AC56" s="45"/>
      <c r="AD56" s="45"/>
      <c r="AE56" s="45"/>
      <c r="AF56" s="45"/>
      <c r="AG56" s="45"/>
      <c r="AH56" s="45"/>
      <c r="AI56" s="45"/>
      <c r="AJ56" s="45"/>
      <c r="AK56" s="45"/>
      <c r="AL56" s="45"/>
      <c r="AM56" s="45"/>
      <c r="AN56" s="45"/>
      <c r="AO56" s="45"/>
      <c r="AP56" s="45"/>
      <c r="AQ56" s="45"/>
      <c r="AR56" s="45"/>
      <c r="AS56" s="45"/>
      <c r="AT56" s="45"/>
      <c r="AU56" s="45"/>
      <c r="AV56" s="45"/>
      <c r="AW56" s="45"/>
      <c r="AX56" s="45"/>
      <c r="AY56" s="45"/>
      <c r="AZ56" s="45"/>
    </row>
    <row r="57" spans="1:52" s="46" customFormat="1" ht="75" customHeight="1" x14ac:dyDescent="0.25">
      <c r="A57" s="48">
        <v>2654</v>
      </c>
      <c r="B57" s="49" t="s">
        <v>410</v>
      </c>
      <c r="C57" s="48" t="s">
        <v>364</v>
      </c>
      <c r="D57" s="49" t="s">
        <v>365</v>
      </c>
      <c r="E57" s="48">
        <v>1</v>
      </c>
      <c r="F57" s="49" t="s">
        <v>402</v>
      </c>
      <c r="G57" s="48">
        <v>1</v>
      </c>
      <c r="H57" s="49" t="s">
        <v>403</v>
      </c>
      <c r="I57" s="49" t="s">
        <v>232</v>
      </c>
      <c r="J57" s="48">
        <v>1</v>
      </c>
      <c r="K57" s="50">
        <v>2000</v>
      </c>
      <c r="L57" s="50">
        <v>2000</v>
      </c>
      <c r="M57" s="51">
        <v>42191</v>
      </c>
      <c r="N57" s="51">
        <v>42243</v>
      </c>
      <c r="O57" s="52" t="s">
        <v>416</v>
      </c>
      <c r="P57" s="48" t="s">
        <v>417</v>
      </c>
      <c r="Q57" s="49" t="s">
        <v>189</v>
      </c>
      <c r="R57" s="49" t="s">
        <v>412</v>
      </c>
      <c r="S57" s="49" t="s">
        <v>413</v>
      </c>
      <c r="T57" s="49" t="s">
        <v>414</v>
      </c>
      <c r="U57" s="49" t="s">
        <v>418</v>
      </c>
      <c r="V57" s="45"/>
      <c r="W57" s="45"/>
      <c r="X57" s="45"/>
      <c r="Y57" s="45"/>
      <c r="Z57" s="45"/>
      <c r="AA57" s="45"/>
      <c r="AB57" s="45"/>
      <c r="AC57" s="45"/>
      <c r="AD57" s="45"/>
      <c r="AE57" s="45"/>
      <c r="AF57" s="45"/>
      <c r="AG57" s="45"/>
      <c r="AH57" s="45"/>
      <c r="AI57" s="45"/>
      <c r="AJ57" s="45"/>
      <c r="AK57" s="45"/>
      <c r="AL57" s="45"/>
      <c r="AM57" s="45"/>
      <c r="AN57" s="45"/>
      <c r="AO57" s="45"/>
      <c r="AP57" s="45"/>
      <c r="AQ57" s="45"/>
      <c r="AR57" s="45"/>
      <c r="AS57" s="45"/>
      <c r="AT57" s="45"/>
      <c r="AU57" s="45"/>
      <c r="AV57" s="45"/>
      <c r="AW57" s="45"/>
      <c r="AX57" s="45"/>
      <c r="AY57" s="45"/>
      <c r="AZ57" s="45"/>
    </row>
    <row r="58" spans="1:52" s="46" customFormat="1" ht="150" x14ac:dyDescent="0.25">
      <c r="A58" s="48">
        <v>2654</v>
      </c>
      <c r="B58" s="49" t="s">
        <v>410</v>
      </c>
      <c r="C58" s="48" t="s">
        <v>364</v>
      </c>
      <c r="D58" s="49" t="s">
        <v>365</v>
      </c>
      <c r="E58" s="48">
        <v>1</v>
      </c>
      <c r="F58" s="49" t="s">
        <v>402</v>
      </c>
      <c r="G58" s="48">
        <v>1</v>
      </c>
      <c r="H58" s="49" t="s">
        <v>403</v>
      </c>
      <c r="I58" s="49" t="s">
        <v>232</v>
      </c>
      <c r="J58" s="48">
        <v>1</v>
      </c>
      <c r="K58" s="50">
        <v>4000</v>
      </c>
      <c r="L58" s="50">
        <v>4000</v>
      </c>
      <c r="M58" s="51">
        <v>42130</v>
      </c>
      <c r="N58" s="51">
        <v>42247</v>
      </c>
      <c r="O58" s="52" t="s">
        <v>419</v>
      </c>
      <c r="P58" s="48" t="s">
        <v>135</v>
      </c>
      <c r="Q58" s="49" t="s">
        <v>52</v>
      </c>
      <c r="R58" s="49" t="s">
        <v>412</v>
      </c>
      <c r="S58" s="49" t="s">
        <v>413</v>
      </c>
      <c r="T58" s="49" t="s">
        <v>414</v>
      </c>
      <c r="U58" s="49" t="s">
        <v>420</v>
      </c>
      <c r="V58" s="45"/>
      <c r="W58" s="45"/>
      <c r="X58" s="45"/>
      <c r="Y58" s="45"/>
      <c r="Z58" s="45"/>
      <c r="AA58" s="45"/>
      <c r="AB58" s="45"/>
      <c r="AC58" s="45"/>
      <c r="AD58" s="45"/>
      <c r="AE58" s="45"/>
      <c r="AF58" s="45"/>
      <c r="AG58" s="45"/>
      <c r="AH58" s="45"/>
      <c r="AI58" s="45"/>
      <c r="AJ58" s="45"/>
      <c r="AK58" s="45"/>
      <c r="AL58" s="45"/>
      <c r="AM58" s="45"/>
      <c r="AN58" s="45"/>
      <c r="AO58" s="45"/>
      <c r="AP58" s="45"/>
      <c r="AQ58" s="45"/>
      <c r="AR58" s="45"/>
      <c r="AS58" s="45"/>
      <c r="AT58" s="45"/>
      <c r="AU58" s="45"/>
      <c r="AV58" s="45"/>
      <c r="AW58" s="45"/>
      <c r="AX58" s="45"/>
      <c r="AY58" s="45"/>
      <c r="AZ58" s="45"/>
    </row>
    <row r="59" spans="1:52" s="46" customFormat="1" ht="75" customHeight="1" x14ac:dyDescent="0.25">
      <c r="A59" s="48">
        <v>2654</v>
      </c>
      <c r="B59" s="49" t="s">
        <v>410</v>
      </c>
      <c r="C59" s="48" t="s">
        <v>364</v>
      </c>
      <c r="D59" s="49" t="s">
        <v>365</v>
      </c>
      <c r="E59" s="48">
        <v>1</v>
      </c>
      <c r="F59" s="49" t="s">
        <v>402</v>
      </c>
      <c r="G59" s="48">
        <v>1</v>
      </c>
      <c r="H59" s="49" t="s">
        <v>403</v>
      </c>
      <c r="I59" s="49" t="s">
        <v>275</v>
      </c>
      <c r="J59" s="48">
        <v>1</v>
      </c>
      <c r="K59" s="50">
        <v>10000</v>
      </c>
      <c r="L59" s="50">
        <v>10000</v>
      </c>
      <c r="M59" s="51">
        <v>42039</v>
      </c>
      <c r="N59" s="51">
        <v>42277</v>
      </c>
      <c r="O59" s="52" t="s">
        <v>421</v>
      </c>
      <c r="P59" s="48" t="s">
        <v>135</v>
      </c>
      <c r="Q59" s="49" t="s">
        <v>52</v>
      </c>
      <c r="R59" s="49" t="s">
        <v>412</v>
      </c>
      <c r="S59" s="49" t="s">
        <v>413</v>
      </c>
      <c r="T59" s="49" t="s">
        <v>414</v>
      </c>
      <c r="U59" s="49" t="s">
        <v>418</v>
      </c>
      <c r="V59" s="45"/>
      <c r="W59" s="45"/>
      <c r="X59" s="45"/>
      <c r="Y59" s="45"/>
      <c r="Z59" s="45"/>
      <c r="AA59" s="45"/>
      <c r="AB59" s="45"/>
      <c r="AC59" s="45"/>
      <c r="AD59" s="45"/>
      <c r="AE59" s="45"/>
      <c r="AF59" s="45"/>
      <c r="AG59" s="45"/>
      <c r="AH59" s="45"/>
      <c r="AI59" s="45"/>
      <c r="AJ59" s="45"/>
      <c r="AK59" s="45"/>
      <c r="AL59" s="45"/>
      <c r="AM59" s="45"/>
      <c r="AN59" s="45"/>
      <c r="AO59" s="45"/>
      <c r="AP59" s="45"/>
      <c r="AQ59" s="45"/>
      <c r="AR59" s="45"/>
      <c r="AS59" s="45"/>
      <c r="AT59" s="45"/>
      <c r="AU59" s="45"/>
      <c r="AV59" s="45"/>
      <c r="AW59" s="45"/>
      <c r="AX59" s="45"/>
      <c r="AY59" s="45"/>
      <c r="AZ59" s="45"/>
    </row>
    <row r="60" spans="1:52" s="46" customFormat="1" ht="150" x14ac:dyDescent="0.25">
      <c r="A60" s="48">
        <v>2654</v>
      </c>
      <c r="B60" s="49" t="s">
        <v>410</v>
      </c>
      <c r="C60" s="48" t="s">
        <v>364</v>
      </c>
      <c r="D60" s="49" t="s">
        <v>365</v>
      </c>
      <c r="E60" s="48">
        <v>1</v>
      </c>
      <c r="F60" s="49" t="s">
        <v>402</v>
      </c>
      <c r="G60" s="48">
        <v>1</v>
      </c>
      <c r="H60" s="49" t="s">
        <v>403</v>
      </c>
      <c r="I60" s="49" t="s">
        <v>389</v>
      </c>
      <c r="J60" s="48">
        <v>1</v>
      </c>
      <c r="K60" s="50">
        <v>4445</v>
      </c>
      <c r="L60" s="50">
        <v>4445</v>
      </c>
      <c r="M60" s="51">
        <v>42068</v>
      </c>
      <c r="N60" s="51">
        <v>42277</v>
      </c>
      <c r="O60" s="52" t="s">
        <v>422</v>
      </c>
      <c r="P60" s="48" t="s">
        <v>135</v>
      </c>
      <c r="Q60" s="49" t="s">
        <v>52</v>
      </c>
      <c r="R60" s="49" t="s">
        <v>423</v>
      </c>
      <c r="S60" s="49" t="s">
        <v>54</v>
      </c>
      <c r="T60" s="49" t="s">
        <v>414</v>
      </c>
      <c r="U60" s="49" t="s">
        <v>418</v>
      </c>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row>
    <row r="61" spans="1:52" s="46" customFormat="1" ht="75" customHeight="1" x14ac:dyDescent="0.25">
      <c r="A61" s="48">
        <v>2654</v>
      </c>
      <c r="B61" s="49" t="s">
        <v>410</v>
      </c>
      <c r="C61" s="48" t="s">
        <v>364</v>
      </c>
      <c r="D61" s="49" t="s">
        <v>365</v>
      </c>
      <c r="E61" s="48">
        <v>1</v>
      </c>
      <c r="F61" s="49" t="s">
        <v>402</v>
      </c>
      <c r="G61" s="48">
        <v>1</v>
      </c>
      <c r="H61" s="49" t="s">
        <v>403</v>
      </c>
      <c r="I61" s="49" t="s">
        <v>232</v>
      </c>
      <c r="J61" s="48">
        <v>1</v>
      </c>
      <c r="K61" s="50">
        <v>4000</v>
      </c>
      <c r="L61" s="50">
        <v>4000</v>
      </c>
      <c r="M61" s="51">
        <v>42131</v>
      </c>
      <c r="N61" s="51">
        <v>42277</v>
      </c>
      <c r="O61" s="52" t="s">
        <v>419</v>
      </c>
      <c r="P61" s="48" t="s">
        <v>135</v>
      </c>
      <c r="Q61" s="49" t="s">
        <v>52</v>
      </c>
      <c r="R61" s="49" t="s">
        <v>412</v>
      </c>
      <c r="S61" s="49" t="s">
        <v>413</v>
      </c>
      <c r="T61" s="49" t="s">
        <v>424</v>
      </c>
      <c r="U61" s="49" t="s">
        <v>418</v>
      </c>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row>
    <row r="62" spans="1:52" s="46" customFormat="1" ht="150" x14ac:dyDescent="0.25">
      <c r="A62" s="48">
        <v>2654</v>
      </c>
      <c r="B62" s="49" t="s">
        <v>410</v>
      </c>
      <c r="C62" s="48" t="s">
        <v>364</v>
      </c>
      <c r="D62" s="49" t="s">
        <v>365</v>
      </c>
      <c r="E62" s="48">
        <v>1</v>
      </c>
      <c r="F62" s="49" t="s">
        <v>402</v>
      </c>
      <c r="G62" s="48">
        <v>1</v>
      </c>
      <c r="H62" s="49" t="s">
        <v>403</v>
      </c>
      <c r="I62" s="49" t="s">
        <v>275</v>
      </c>
      <c r="J62" s="48">
        <v>2</v>
      </c>
      <c r="K62" s="50">
        <v>5000</v>
      </c>
      <c r="L62" s="50">
        <v>10000</v>
      </c>
      <c r="M62" s="51">
        <v>42129</v>
      </c>
      <c r="N62" s="51">
        <v>42277</v>
      </c>
      <c r="O62" s="52" t="s">
        <v>425</v>
      </c>
      <c r="P62" s="48" t="s">
        <v>135</v>
      </c>
      <c r="Q62" s="49" t="s">
        <v>52</v>
      </c>
      <c r="R62" s="49" t="s">
        <v>426</v>
      </c>
      <c r="S62" s="49" t="s">
        <v>54</v>
      </c>
      <c r="T62" s="49" t="s">
        <v>121</v>
      </c>
      <c r="U62" s="49" t="s">
        <v>427</v>
      </c>
      <c r="V62" s="45"/>
      <c r="W62" s="45"/>
      <c r="X62" s="45"/>
      <c r="Y62" s="45"/>
      <c r="Z62" s="45"/>
      <c r="AA62" s="45"/>
      <c r="AB62" s="45"/>
      <c r="AC62" s="45"/>
      <c r="AD62" s="45"/>
      <c r="AE62" s="45"/>
      <c r="AF62" s="45"/>
      <c r="AG62" s="45"/>
      <c r="AH62" s="45"/>
      <c r="AI62" s="45"/>
      <c r="AJ62" s="45"/>
      <c r="AK62" s="45"/>
      <c r="AL62" s="45"/>
      <c r="AM62" s="45"/>
      <c r="AN62" s="45"/>
      <c r="AO62" s="45"/>
      <c r="AP62" s="45"/>
      <c r="AQ62" s="45"/>
      <c r="AR62" s="45"/>
      <c r="AS62" s="45"/>
      <c r="AT62" s="45"/>
      <c r="AU62" s="45"/>
      <c r="AV62" s="45"/>
      <c r="AW62" s="45"/>
      <c r="AX62" s="45"/>
      <c r="AY62" s="45"/>
      <c r="AZ62" s="45"/>
    </row>
    <row r="63" spans="1:52" s="46" customFormat="1" ht="75" customHeight="1" x14ac:dyDescent="0.25">
      <c r="A63" s="48">
        <v>2654</v>
      </c>
      <c r="B63" s="49" t="s">
        <v>410</v>
      </c>
      <c r="C63" s="48" t="s">
        <v>364</v>
      </c>
      <c r="D63" s="49" t="s">
        <v>365</v>
      </c>
      <c r="E63" s="48">
        <v>1</v>
      </c>
      <c r="F63" s="49" t="s">
        <v>402</v>
      </c>
      <c r="G63" s="48">
        <v>1</v>
      </c>
      <c r="H63" s="49" t="s">
        <v>403</v>
      </c>
      <c r="I63" s="49" t="s">
        <v>232</v>
      </c>
      <c r="J63" s="48">
        <v>2</v>
      </c>
      <c r="K63" s="50">
        <v>2500</v>
      </c>
      <c r="L63" s="50">
        <v>5000</v>
      </c>
      <c r="M63" s="51">
        <v>42133</v>
      </c>
      <c r="N63" s="51">
        <v>42277</v>
      </c>
      <c r="O63" s="52" t="s">
        <v>428</v>
      </c>
      <c r="P63" s="48" t="s">
        <v>135</v>
      </c>
      <c r="Q63" s="49" t="s">
        <v>52</v>
      </c>
      <c r="R63" s="49" t="s">
        <v>426</v>
      </c>
      <c r="S63" s="49" t="s">
        <v>429</v>
      </c>
      <c r="T63" s="49" t="s">
        <v>121</v>
      </c>
      <c r="U63" s="49" t="s">
        <v>427</v>
      </c>
      <c r="V63" s="45"/>
      <c r="W63" s="45"/>
      <c r="X63" s="45"/>
      <c r="Y63" s="45"/>
      <c r="Z63" s="45"/>
      <c r="AA63" s="45"/>
      <c r="AB63" s="45"/>
      <c r="AC63" s="45"/>
      <c r="AD63" s="45"/>
      <c r="AE63" s="45"/>
      <c r="AF63" s="45"/>
      <c r="AG63" s="45"/>
      <c r="AH63" s="45"/>
      <c r="AI63" s="45"/>
      <c r="AJ63" s="45"/>
      <c r="AK63" s="45"/>
      <c r="AL63" s="45"/>
      <c r="AM63" s="45"/>
      <c r="AN63" s="45"/>
      <c r="AO63" s="45"/>
      <c r="AP63" s="45"/>
      <c r="AQ63" s="45"/>
      <c r="AR63" s="45"/>
      <c r="AS63" s="45"/>
      <c r="AT63" s="45"/>
      <c r="AU63" s="45"/>
      <c r="AV63" s="45"/>
      <c r="AW63" s="45"/>
      <c r="AX63" s="45"/>
      <c r="AY63" s="45"/>
      <c r="AZ63" s="45"/>
    </row>
    <row r="64" spans="1:52" s="46" customFormat="1" ht="150" x14ac:dyDescent="0.25">
      <c r="A64" s="48">
        <v>2654</v>
      </c>
      <c r="B64" s="49" t="s">
        <v>410</v>
      </c>
      <c r="C64" s="48" t="s">
        <v>364</v>
      </c>
      <c r="D64" s="49" t="s">
        <v>365</v>
      </c>
      <c r="E64" s="48">
        <v>1</v>
      </c>
      <c r="F64" s="49" t="s">
        <v>402</v>
      </c>
      <c r="G64" s="48">
        <v>1</v>
      </c>
      <c r="H64" s="49" t="s">
        <v>403</v>
      </c>
      <c r="I64" s="49" t="s">
        <v>232</v>
      </c>
      <c r="J64" s="48">
        <v>2</v>
      </c>
      <c r="K64" s="50">
        <v>2500</v>
      </c>
      <c r="L64" s="50">
        <v>5000</v>
      </c>
      <c r="M64" s="51">
        <v>42130</v>
      </c>
      <c r="N64" s="51">
        <v>42277</v>
      </c>
      <c r="O64" s="52" t="s">
        <v>430</v>
      </c>
      <c r="P64" s="48" t="s">
        <v>135</v>
      </c>
      <c r="Q64" s="49" t="s">
        <v>52</v>
      </c>
      <c r="R64" s="49" t="s">
        <v>426</v>
      </c>
      <c r="S64" s="49" t="s">
        <v>429</v>
      </c>
      <c r="T64" s="49" t="s">
        <v>121</v>
      </c>
      <c r="U64" s="49" t="s">
        <v>427</v>
      </c>
      <c r="V64" s="45"/>
      <c r="W64" s="45"/>
      <c r="X64" s="45"/>
      <c r="Y64" s="45"/>
      <c r="Z64" s="45"/>
      <c r="AA64" s="45"/>
      <c r="AB64" s="45"/>
      <c r="AC64" s="45"/>
      <c r="AD64" s="45"/>
      <c r="AE64" s="45"/>
      <c r="AF64" s="45"/>
      <c r="AG64" s="45"/>
      <c r="AH64" s="45"/>
      <c r="AI64" s="45"/>
      <c r="AJ64" s="45"/>
      <c r="AK64" s="45"/>
      <c r="AL64" s="45"/>
      <c r="AM64" s="45"/>
      <c r="AN64" s="45"/>
      <c r="AO64" s="45"/>
      <c r="AP64" s="45"/>
      <c r="AQ64" s="45"/>
      <c r="AR64" s="45"/>
      <c r="AS64" s="45"/>
      <c r="AT64" s="45"/>
      <c r="AU64" s="45"/>
      <c r="AV64" s="45"/>
      <c r="AW64" s="45"/>
      <c r="AX64" s="45"/>
      <c r="AY64" s="45"/>
      <c r="AZ64" s="45"/>
    </row>
    <row r="65" spans="1:52" s="46" customFormat="1" ht="75" customHeight="1" x14ac:dyDescent="0.25">
      <c r="A65" s="48">
        <v>2654</v>
      </c>
      <c r="B65" s="49" t="s">
        <v>410</v>
      </c>
      <c r="C65" s="48" t="s">
        <v>364</v>
      </c>
      <c r="D65" s="49" t="s">
        <v>365</v>
      </c>
      <c r="E65" s="48">
        <v>1</v>
      </c>
      <c r="F65" s="49" t="s">
        <v>402</v>
      </c>
      <c r="G65" s="48">
        <v>1</v>
      </c>
      <c r="H65" s="49" t="s">
        <v>403</v>
      </c>
      <c r="I65" s="49" t="s">
        <v>275</v>
      </c>
      <c r="J65" s="48">
        <v>1</v>
      </c>
      <c r="K65" s="50">
        <v>8000</v>
      </c>
      <c r="L65" s="50">
        <v>8000</v>
      </c>
      <c r="M65" s="51">
        <v>42039</v>
      </c>
      <c r="N65" s="51">
        <v>42154</v>
      </c>
      <c r="O65" s="52" t="s">
        <v>431</v>
      </c>
      <c r="P65" s="48" t="s">
        <v>135</v>
      </c>
      <c r="Q65" s="49" t="s">
        <v>52</v>
      </c>
      <c r="R65" s="49" t="s">
        <v>412</v>
      </c>
      <c r="S65" s="49" t="s">
        <v>413</v>
      </c>
      <c r="T65" s="49" t="s">
        <v>424</v>
      </c>
      <c r="U65" s="49" t="s">
        <v>418</v>
      </c>
      <c r="V65" s="45"/>
      <c r="W65" s="45"/>
      <c r="X65" s="45"/>
      <c r="Y65" s="45"/>
      <c r="Z65" s="45"/>
      <c r="AA65" s="45"/>
      <c r="AB65" s="45"/>
      <c r="AC65" s="45"/>
      <c r="AD65" s="45"/>
      <c r="AE65" s="45"/>
      <c r="AF65" s="45"/>
      <c r="AG65" s="45"/>
      <c r="AH65" s="45"/>
      <c r="AI65" s="45"/>
      <c r="AJ65" s="45"/>
      <c r="AK65" s="45"/>
      <c r="AL65" s="45"/>
      <c r="AM65" s="45"/>
      <c r="AN65" s="45"/>
      <c r="AO65" s="45"/>
      <c r="AP65" s="45"/>
      <c r="AQ65" s="45"/>
      <c r="AR65" s="45"/>
      <c r="AS65" s="45"/>
      <c r="AT65" s="45"/>
      <c r="AU65" s="45"/>
      <c r="AV65" s="45"/>
      <c r="AW65" s="45"/>
      <c r="AX65" s="45"/>
      <c r="AY65" s="45"/>
      <c r="AZ65" s="45"/>
    </row>
    <row r="66" spans="1:52" s="46" customFormat="1" ht="150" x14ac:dyDescent="0.25">
      <c r="A66" s="48">
        <v>2654</v>
      </c>
      <c r="B66" s="49" t="s">
        <v>410</v>
      </c>
      <c r="C66" s="48" t="s">
        <v>364</v>
      </c>
      <c r="D66" s="49" t="s">
        <v>365</v>
      </c>
      <c r="E66" s="48">
        <v>1</v>
      </c>
      <c r="F66" s="49" t="s">
        <v>402</v>
      </c>
      <c r="G66" s="48">
        <v>1</v>
      </c>
      <c r="H66" s="49" t="s">
        <v>403</v>
      </c>
      <c r="I66" s="49" t="s">
        <v>232</v>
      </c>
      <c r="J66" s="48">
        <v>1</v>
      </c>
      <c r="K66" s="50">
        <v>6859</v>
      </c>
      <c r="L66" s="50">
        <v>6859</v>
      </c>
      <c r="M66" s="51">
        <v>42040</v>
      </c>
      <c r="N66" s="51">
        <v>42154</v>
      </c>
      <c r="O66" s="52" t="s">
        <v>432</v>
      </c>
      <c r="P66" s="48" t="s">
        <v>135</v>
      </c>
      <c r="Q66" s="49" t="s">
        <v>52</v>
      </c>
      <c r="R66" s="49" t="s">
        <v>412</v>
      </c>
      <c r="S66" s="49" t="s">
        <v>413</v>
      </c>
      <c r="T66" s="49" t="s">
        <v>424</v>
      </c>
      <c r="U66" s="49" t="s">
        <v>418</v>
      </c>
      <c r="V66" s="45"/>
      <c r="W66" s="45"/>
      <c r="X66" s="45"/>
      <c r="Y66" s="45"/>
      <c r="Z66" s="45"/>
      <c r="AA66" s="45"/>
      <c r="AB66" s="45"/>
      <c r="AC66" s="45"/>
      <c r="AD66" s="45"/>
      <c r="AE66" s="45"/>
      <c r="AF66" s="45"/>
      <c r="AG66" s="45"/>
      <c r="AH66" s="45"/>
      <c r="AI66" s="45"/>
      <c r="AJ66" s="45"/>
      <c r="AK66" s="45"/>
      <c r="AL66" s="45"/>
      <c r="AM66" s="45"/>
      <c r="AN66" s="45"/>
      <c r="AO66" s="45"/>
      <c r="AP66" s="45"/>
      <c r="AQ66" s="45"/>
      <c r="AR66" s="45"/>
      <c r="AS66" s="45"/>
      <c r="AT66" s="45"/>
      <c r="AU66" s="45"/>
      <c r="AV66" s="45"/>
      <c r="AW66" s="45"/>
      <c r="AX66" s="45"/>
      <c r="AY66" s="45"/>
      <c r="AZ66" s="45"/>
    </row>
    <row r="67" spans="1:52" s="46" customFormat="1" ht="75" customHeight="1" x14ac:dyDescent="0.25">
      <c r="A67" s="48">
        <v>2654</v>
      </c>
      <c r="B67" s="49" t="s">
        <v>410</v>
      </c>
      <c r="C67" s="48" t="s">
        <v>364</v>
      </c>
      <c r="D67" s="49" t="s">
        <v>365</v>
      </c>
      <c r="E67" s="48">
        <v>1</v>
      </c>
      <c r="F67" s="49" t="s">
        <v>402</v>
      </c>
      <c r="G67" s="48">
        <v>1</v>
      </c>
      <c r="H67" s="49" t="s">
        <v>403</v>
      </c>
      <c r="I67" s="49" t="s">
        <v>232</v>
      </c>
      <c r="J67" s="48">
        <v>1</v>
      </c>
      <c r="K67" s="50">
        <v>6000</v>
      </c>
      <c r="L67" s="50">
        <v>6000</v>
      </c>
      <c r="M67" s="51">
        <v>42040</v>
      </c>
      <c r="N67" s="51">
        <v>42154</v>
      </c>
      <c r="O67" s="52" t="s">
        <v>433</v>
      </c>
      <c r="P67" s="48" t="s">
        <v>135</v>
      </c>
      <c r="Q67" s="49" t="s">
        <v>52</v>
      </c>
      <c r="R67" s="49" t="s">
        <v>423</v>
      </c>
      <c r="S67" s="49" t="s">
        <v>413</v>
      </c>
      <c r="T67" s="49" t="s">
        <v>424</v>
      </c>
      <c r="U67" s="49" t="s">
        <v>427</v>
      </c>
      <c r="V67" s="45"/>
      <c r="W67" s="45"/>
      <c r="X67" s="45"/>
      <c r="Y67" s="45"/>
      <c r="Z67" s="45"/>
      <c r="AA67" s="45"/>
      <c r="AB67" s="45"/>
      <c r="AC67" s="45"/>
      <c r="AD67" s="45"/>
      <c r="AE67" s="45"/>
      <c r="AF67" s="45"/>
      <c r="AG67" s="45"/>
      <c r="AH67" s="45"/>
      <c r="AI67" s="45"/>
      <c r="AJ67" s="45"/>
      <c r="AK67" s="45"/>
      <c r="AL67" s="45"/>
      <c r="AM67" s="45"/>
      <c r="AN67" s="45"/>
      <c r="AO67" s="45"/>
      <c r="AP67" s="45"/>
      <c r="AQ67" s="45"/>
      <c r="AR67" s="45"/>
      <c r="AS67" s="45"/>
      <c r="AT67" s="45"/>
      <c r="AU67" s="45"/>
      <c r="AV67" s="45"/>
      <c r="AW67" s="45"/>
      <c r="AX67" s="45"/>
      <c r="AY67" s="45"/>
      <c r="AZ67" s="45"/>
    </row>
    <row r="68" spans="1:52" s="46" customFormat="1" ht="150" x14ac:dyDescent="0.25">
      <c r="A68" s="48">
        <v>2654</v>
      </c>
      <c r="B68" s="49" t="s">
        <v>410</v>
      </c>
      <c r="C68" s="48" t="s">
        <v>364</v>
      </c>
      <c r="D68" s="49" t="s">
        <v>365</v>
      </c>
      <c r="E68" s="48">
        <v>1</v>
      </c>
      <c r="F68" s="49" t="s">
        <v>402</v>
      </c>
      <c r="G68" s="48">
        <v>1</v>
      </c>
      <c r="H68" s="49" t="s">
        <v>403</v>
      </c>
      <c r="I68" s="49" t="s">
        <v>275</v>
      </c>
      <c r="J68" s="48">
        <v>1</v>
      </c>
      <c r="K68" s="50">
        <v>16000</v>
      </c>
      <c r="L68" s="50">
        <v>16000</v>
      </c>
      <c r="M68" s="51">
        <v>42129</v>
      </c>
      <c r="N68" s="51">
        <v>42277</v>
      </c>
      <c r="O68" s="52" t="s">
        <v>434</v>
      </c>
      <c r="P68" s="48" t="s">
        <v>135</v>
      </c>
      <c r="Q68" s="49" t="s">
        <v>52</v>
      </c>
      <c r="R68" s="49" t="s">
        <v>423</v>
      </c>
      <c r="S68" s="49" t="s">
        <v>413</v>
      </c>
      <c r="T68" s="49" t="s">
        <v>424</v>
      </c>
      <c r="U68" s="49" t="s">
        <v>418</v>
      </c>
      <c r="V68" s="45"/>
      <c r="W68" s="45"/>
      <c r="X68" s="45"/>
      <c r="Y68" s="45"/>
      <c r="Z68" s="45"/>
      <c r="AA68" s="45"/>
      <c r="AB68" s="45"/>
      <c r="AC68" s="45"/>
      <c r="AD68" s="45"/>
      <c r="AE68" s="45"/>
      <c r="AF68" s="45"/>
      <c r="AG68" s="45"/>
      <c r="AH68" s="45"/>
      <c r="AI68" s="45"/>
      <c r="AJ68" s="45"/>
      <c r="AK68" s="45"/>
      <c r="AL68" s="45"/>
      <c r="AM68" s="45"/>
      <c r="AN68" s="45"/>
      <c r="AO68" s="45"/>
      <c r="AP68" s="45"/>
      <c r="AQ68" s="45"/>
      <c r="AR68" s="45"/>
      <c r="AS68" s="45"/>
      <c r="AT68" s="45"/>
      <c r="AU68" s="45"/>
      <c r="AV68" s="45"/>
      <c r="AW68" s="45"/>
      <c r="AX68" s="45"/>
      <c r="AY68" s="45"/>
      <c r="AZ68" s="45"/>
    </row>
    <row r="69" spans="1:52" s="46" customFormat="1" ht="75" customHeight="1" x14ac:dyDescent="0.25">
      <c r="A69" s="48">
        <v>2654</v>
      </c>
      <c r="B69" s="49" t="s">
        <v>410</v>
      </c>
      <c r="C69" s="48" t="s">
        <v>364</v>
      </c>
      <c r="D69" s="49" t="s">
        <v>365</v>
      </c>
      <c r="E69" s="48">
        <v>1</v>
      </c>
      <c r="F69" s="49" t="s">
        <v>402</v>
      </c>
      <c r="G69" s="48">
        <v>1</v>
      </c>
      <c r="H69" s="49" t="s">
        <v>403</v>
      </c>
      <c r="I69" s="49" t="s">
        <v>389</v>
      </c>
      <c r="J69" s="48">
        <v>1</v>
      </c>
      <c r="K69" s="50">
        <v>6800</v>
      </c>
      <c r="L69" s="50">
        <v>6800</v>
      </c>
      <c r="M69" s="51">
        <v>42132</v>
      </c>
      <c r="N69" s="51">
        <v>42277</v>
      </c>
      <c r="O69" s="52" t="s">
        <v>435</v>
      </c>
      <c r="P69" s="48" t="s">
        <v>135</v>
      </c>
      <c r="Q69" s="49" t="s">
        <v>52</v>
      </c>
      <c r="R69" s="49" t="s">
        <v>423</v>
      </c>
      <c r="S69" s="49" t="s">
        <v>413</v>
      </c>
      <c r="T69" s="49" t="s">
        <v>424</v>
      </c>
      <c r="U69" s="49" t="s">
        <v>418</v>
      </c>
      <c r="V69" s="45"/>
      <c r="W69" s="45"/>
      <c r="X69" s="45"/>
      <c r="Y69" s="45"/>
      <c r="Z69" s="45"/>
      <c r="AA69" s="45"/>
      <c r="AB69" s="45"/>
      <c r="AC69" s="45"/>
      <c r="AD69" s="45"/>
      <c r="AE69" s="45"/>
      <c r="AF69" s="45"/>
      <c r="AG69" s="45"/>
      <c r="AH69" s="45"/>
      <c r="AI69" s="45"/>
      <c r="AJ69" s="45"/>
      <c r="AK69" s="45"/>
      <c r="AL69" s="45"/>
      <c r="AM69" s="45"/>
      <c r="AN69" s="45"/>
      <c r="AO69" s="45"/>
      <c r="AP69" s="45"/>
      <c r="AQ69" s="45"/>
      <c r="AR69" s="45"/>
      <c r="AS69" s="45"/>
      <c r="AT69" s="45"/>
      <c r="AU69" s="45"/>
      <c r="AV69" s="45"/>
      <c r="AW69" s="45"/>
      <c r="AX69" s="45"/>
      <c r="AY69" s="45"/>
      <c r="AZ69" s="45"/>
    </row>
    <row r="70" spans="1:52" s="46" customFormat="1" ht="150" x14ac:dyDescent="0.25">
      <c r="A70" s="48">
        <v>2654</v>
      </c>
      <c r="B70" s="49" t="s">
        <v>410</v>
      </c>
      <c r="C70" s="48" t="s">
        <v>364</v>
      </c>
      <c r="D70" s="49" t="s">
        <v>365</v>
      </c>
      <c r="E70" s="48">
        <v>1</v>
      </c>
      <c r="F70" s="49" t="s">
        <v>402</v>
      </c>
      <c r="G70" s="48">
        <v>1</v>
      </c>
      <c r="H70" s="49" t="s">
        <v>403</v>
      </c>
      <c r="I70" s="49" t="s">
        <v>389</v>
      </c>
      <c r="J70" s="48">
        <v>1</v>
      </c>
      <c r="K70" s="50">
        <v>6209</v>
      </c>
      <c r="L70" s="50">
        <v>6209</v>
      </c>
      <c r="M70" s="51">
        <v>42132</v>
      </c>
      <c r="N70" s="51">
        <v>42277</v>
      </c>
      <c r="O70" s="52" t="s">
        <v>436</v>
      </c>
      <c r="P70" s="48" t="s">
        <v>135</v>
      </c>
      <c r="Q70" s="49" t="s">
        <v>52</v>
      </c>
      <c r="R70" s="49" t="s">
        <v>423</v>
      </c>
      <c r="S70" s="49" t="s">
        <v>413</v>
      </c>
      <c r="T70" s="49" t="s">
        <v>424</v>
      </c>
      <c r="U70" s="49" t="s">
        <v>418</v>
      </c>
      <c r="V70" s="45"/>
      <c r="W70" s="45"/>
      <c r="X70" s="45"/>
      <c r="Y70" s="45"/>
      <c r="Z70" s="45"/>
      <c r="AA70" s="45"/>
      <c r="AB70" s="45"/>
      <c r="AC70" s="45"/>
      <c r="AD70" s="45"/>
      <c r="AE70" s="45"/>
      <c r="AF70" s="45"/>
      <c r="AG70" s="45"/>
      <c r="AH70" s="45"/>
      <c r="AI70" s="45"/>
      <c r="AJ70" s="45"/>
      <c r="AK70" s="45"/>
      <c r="AL70" s="45"/>
      <c r="AM70" s="45"/>
      <c r="AN70" s="45"/>
      <c r="AO70" s="45"/>
      <c r="AP70" s="45"/>
      <c r="AQ70" s="45"/>
      <c r="AR70" s="45"/>
      <c r="AS70" s="45"/>
      <c r="AT70" s="45"/>
      <c r="AU70" s="45"/>
      <c r="AV70" s="45"/>
      <c r="AW70" s="45"/>
      <c r="AX70" s="45"/>
      <c r="AY70" s="45"/>
      <c r="AZ70" s="45"/>
    </row>
    <row r="71" spans="1:52" s="46" customFormat="1" ht="240" x14ac:dyDescent="0.25">
      <c r="A71" s="48">
        <v>2688</v>
      </c>
      <c r="B71" s="49" t="s">
        <v>437</v>
      </c>
      <c r="C71" s="48" t="s">
        <v>364</v>
      </c>
      <c r="D71" s="49" t="s">
        <v>365</v>
      </c>
      <c r="E71" s="48">
        <v>1</v>
      </c>
      <c r="F71" s="49" t="s">
        <v>201</v>
      </c>
      <c r="G71" s="48">
        <v>1</v>
      </c>
      <c r="H71" s="49" t="s">
        <v>366</v>
      </c>
      <c r="I71" s="49" t="s">
        <v>343</v>
      </c>
      <c r="J71" s="48">
        <v>1</v>
      </c>
      <c r="K71" s="50">
        <v>82152</v>
      </c>
      <c r="L71" s="50">
        <v>82152</v>
      </c>
      <c r="M71" s="51">
        <v>42062</v>
      </c>
      <c r="N71" s="51">
        <v>42094</v>
      </c>
      <c r="O71" s="52" t="s">
        <v>438</v>
      </c>
      <c r="P71" s="48" t="s">
        <v>368</v>
      </c>
      <c r="Q71" s="49" t="s">
        <v>439</v>
      </c>
      <c r="R71" s="49" t="s">
        <v>440</v>
      </c>
      <c r="S71" s="49" t="s">
        <v>441</v>
      </c>
      <c r="T71" s="49" t="s">
        <v>442</v>
      </c>
      <c r="U71" s="49" t="s">
        <v>371</v>
      </c>
      <c r="V71" s="45"/>
      <c r="W71" s="45"/>
      <c r="X71" s="45"/>
      <c r="Y71" s="45"/>
      <c r="Z71" s="45"/>
      <c r="AA71" s="45"/>
      <c r="AB71" s="45"/>
      <c r="AC71" s="45"/>
      <c r="AD71" s="45"/>
      <c r="AE71" s="45"/>
      <c r="AF71" s="45"/>
      <c r="AG71" s="45"/>
      <c r="AH71" s="45"/>
      <c r="AI71" s="45"/>
      <c r="AJ71" s="45"/>
      <c r="AK71" s="45"/>
      <c r="AL71" s="45"/>
      <c r="AM71" s="45"/>
      <c r="AN71" s="45"/>
      <c r="AO71" s="45"/>
      <c r="AP71" s="45"/>
      <c r="AQ71" s="45"/>
      <c r="AR71" s="45"/>
      <c r="AS71" s="45"/>
      <c r="AT71" s="45"/>
      <c r="AU71" s="45"/>
      <c r="AV71" s="45"/>
      <c r="AW71" s="45"/>
      <c r="AX71" s="45"/>
      <c r="AY71" s="45"/>
      <c r="AZ71" s="45"/>
    </row>
    <row r="72" spans="1:52" s="46" customFormat="1" ht="120" x14ac:dyDescent="0.25">
      <c r="A72" s="48">
        <v>2688</v>
      </c>
      <c r="B72" s="49" t="s">
        <v>437</v>
      </c>
      <c r="C72" s="48" t="s">
        <v>364</v>
      </c>
      <c r="D72" s="49" t="s">
        <v>365</v>
      </c>
      <c r="E72" s="48">
        <v>2</v>
      </c>
      <c r="F72" s="49" t="s">
        <v>273</v>
      </c>
      <c r="G72" s="48">
        <v>1</v>
      </c>
      <c r="H72" s="49" t="s">
        <v>443</v>
      </c>
      <c r="I72" s="49" t="s">
        <v>232</v>
      </c>
      <c r="J72" s="48">
        <v>2</v>
      </c>
      <c r="K72" s="50">
        <v>2250</v>
      </c>
      <c r="L72" s="50">
        <v>4500</v>
      </c>
      <c r="M72" s="51">
        <v>42233</v>
      </c>
      <c r="N72" s="51">
        <v>42268</v>
      </c>
      <c r="O72" s="52" t="s">
        <v>444</v>
      </c>
      <c r="P72" s="48" t="s">
        <v>445</v>
      </c>
      <c r="Q72" s="49" t="s">
        <v>439</v>
      </c>
      <c r="R72" s="49" t="s">
        <v>440</v>
      </c>
      <c r="S72" s="49" t="s">
        <v>441</v>
      </c>
      <c r="T72" s="49" t="s">
        <v>446</v>
      </c>
      <c r="U72" s="49" t="s">
        <v>447</v>
      </c>
      <c r="V72" s="45"/>
      <c r="W72" s="45"/>
      <c r="X72" s="45"/>
      <c r="Y72" s="45"/>
      <c r="Z72" s="45"/>
      <c r="AA72" s="45"/>
      <c r="AB72" s="45"/>
      <c r="AC72" s="45"/>
      <c r="AD72" s="45"/>
      <c r="AE72" s="45"/>
      <c r="AF72" s="45"/>
      <c r="AG72" s="45"/>
      <c r="AH72" s="45"/>
      <c r="AI72" s="45"/>
      <c r="AJ72" s="45"/>
      <c r="AK72" s="45"/>
      <c r="AL72" s="45"/>
      <c r="AM72" s="45"/>
      <c r="AN72" s="45"/>
      <c r="AO72" s="45"/>
      <c r="AP72" s="45"/>
      <c r="AQ72" s="45"/>
      <c r="AR72" s="45"/>
      <c r="AS72" s="45"/>
      <c r="AT72" s="45"/>
      <c r="AU72" s="45"/>
      <c r="AV72" s="45"/>
      <c r="AW72" s="45"/>
      <c r="AX72" s="45"/>
      <c r="AY72" s="45"/>
      <c r="AZ72" s="45"/>
    </row>
    <row r="73" spans="1:52" s="46" customFormat="1" ht="75" customHeight="1" x14ac:dyDescent="0.25">
      <c r="A73" s="48">
        <v>2688</v>
      </c>
      <c r="B73" s="49" t="s">
        <v>437</v>
      </c>
      <c r="C73" s="48" t="s">
        <v>364</v>
      </c>
      <c r="D73" s="49" t="s">
        <v>365</v>
      </c>
      <c r="E73" s="48">
        <v>2</v>
      </c>
      <c r="F73" s="49" t="s">
        <v>273</v>
      </c>
      <c r="G73" s="48">
        <v>1</v>
      </c>
      <c r="H73" s="49" t="s">
        <v>443</v>
      </c>
      <c r="I73" s="49" t="s">
        <v>232</v>
      </c>
      <c r="J73" s="48">
        <v>2</v>
      </c>
      <c r="K73" s="50">
        <v>5000</v>
      </c>
      <c r="L73" s="50">
        <v>10000</v>
      </c>
      <c r="M73" s="51">
        <v>42233</v>
      </c>
      <c r="N73" s="51">
        <v>42268</v>
      </c>
      <c r="O73" s="52" t="s">
        <v>448</v>
      </c>
      <c r="P73" s="48" t="s">
        <v>449</v>
      </c>
      <c r="Q73" s="49" t="s">
        <v>439</v>
      </c>
      <c r="R73" s="49" t="s">
        <v>440</v>
      </c>
      <c r="S73" s="49" t="s">
        <v>441</v>
      </c>
      <c r="T73" s="49" t="s">
        <v>446</v>
      </c>
      <c r="U73" s="49" t="s">
        <v>450</v>
      </c>
      <c r="V73" s="45"/>
      <c r="W73" s="45"/>
      <c r="X73" s="45"/>
      <c r="Y73" s="45"/>
      <c r="Z73" s="45"/>
      <c r="AA73" s="45"/>
      <c r="AB73" s="45"/>
      <c r="AC73" s="45"/>
      <c r="AD73" s="45"/>
      <c r="AE73" s="45"/>
      <c r="AF73" s="45"/>
      <c r="AG73" s="45"/>
      <c r="AH73" s="45"/>
      <c r="AI73" s="45"/>
      <c r="AJ73" s="45"/>
      <c r="AK73" s="45"/>
      <c r="AL73" s="45"/>
      <c r="AM73" s="45"/>
      <c r="AN73" s="45"/>
      <c r="AO73" s="45"/>
      <c r="AP73" s="45"/>
      <c r="AQ73" s="45"/>
      <c r="AR73" s="45"/>
      <c r="AS73" s="45"/>
      <c r="AT73" s="45"/>
      <c r="AU73" s="45"/>
      <c r="AV73" s="45"/>
      <c r="AW73" s="45"/>
      <c r="AX73" s="45"/>
      <c r="AY73" s="45"/>
      <c r="AZ73" s="45"/>
    </row>
    <row r="74" spans="1:52" s="46" customFormat="1" ht="120" x14ac:dyDescent="0.25">
      <c r="A74" s="48">
        <v>2688</v>
      </c>
      <c r="B74" s="49" t="s">
        <v>437</v>
      </c>
      <c r="C74" s="48" t="s">
        <v>364</v>
      </c>
      <c r="D74" s="49" t="s">
        <v>365</v>
      </c>
      <c r="E74" s="48">
        <v>2</v>
      </c>
      <c r="F74" s="49" t="s">
        <v>273</v>
      </c>
      <c r="G74" s="48">
        <v>1</v>
      </c>
      <c r="H74" s="49" t="s">
        <v>443</v>
      </c>
      <c r="I74" s="49" t="s">
        <v>261</v>
      </c>
      <c r="J74" s="48">
        <v>2</v>
      </c>
      <c r="K74" s="50">
        <v>250</v>
      </c>
      <c r="L74" s="50">
        <v>500</v>
      </c>
      <c r="M74" s="51">
        <v>42233</v>
      </c>
      <c r="N74" s="51">
        <v>42268</v>
      </c>
      <c r="O74" s="52" t="s">
        <v>451</v>
      </c>
      <c r="P74" s="48" t="s">
        <v>452</v>
      </c>
      <c r="Q74" s="49" t="s">
        <v>439</v>
      </c>
      <c r="R74" s="49" t="s">
        <v>440</v>
      </c>
      <c r="S74" s="49" t="s">
        <v>441</v>
      </c>
      <c r="T74" s="49" t="s">
        <v>446</v>
      </c>
      <c r="U74" s="49" t="s">
        <v>453</v>
      </c>
      <c r="V74" s="45"/>
      <c r="W74" s="45"/>
      <c r="X74" s="45"/>
      <c r="Y74" s="45"/>
      <c r="Z74" s="45"/>
      <c r="AA74" s="45"/>
      <c r="AB74" s="45"/>
      <c r="AC74" s="45"/>
      <c r="AD74" s="45"/>
      <c r="AE74" s="45"/>
      <c r="AF74" s="45"/>
      <c r="AG74" s="45"/>
      <c r="AH74" s="45"/>
      <c r="AI74" s="45"/>
      <c r="AJ74" s="45"/>
      <c r="AK74" s="45"/>
      <c r="AL74" s="45"/>
      <c r="AM74" s="45"/>
      <c r="AN74" s="45"/>
      <c r="AO74" s="45"/>
      <c r="AP74" s="45"/>
      <c r="AQ74" s="45"/>
      <c r="AR74" s="45"/>
      <c r="AS74" s="45"/>
      <c r="AT74" s="45"/>
      <c r="AU74" s="45"/>
      <c r="AV74" s="45"/>
      <c r="AW74" s="45"/>
      <c r="AX74" s="45"/>
      <c r="AY74" s="45"/>
      <c r="AZ74" s="45"/>
    </row>
    <row r="75" spans="1:52" s="46" customFormat="1" ht="75" customHeight="1" x14ac:dyDescent="0.25">
      <c r="A75" s="48">
        <v>2688</v>
      </c>
      <c r="B75" s="49" t="s">
        <v>437</v>
      </c>
      <c r="C75" s="48" t="s">
        <v>364</v>
      </c>
      <c r="D75" s="49" t="s">
        <v>365</v>
      </c>
      <c r="E75" s="48">
        <v>2</v>
      </c>
      <c r="F75" s="49" t="s">
        <v>273</v>
      </c>
      <c r="G75" s="48">
        <v>1</v>
      </c>
      <c r="H75" s="49" t="s">
        <v>443</v>
      </c>
      <c r="I75" s="49" t="s">
        <v>275</v>
      </c>
      <c r="J75" s="48">
        <v>2</v>
      </c>
      <c r="K75" s="50">
        <v>5000</v>
      </c>
      <c r="L75" s="50">
        <v>10000</v>
      </c>
      <c r="M75" s="51">
        <v>42233</v>
      </c>
      <c r="N75" s="51">
        <v>42268</v>
      </c>
      <c r="O75" s="52" t="s">
        <v>454</v>
      </c>
      <c r="P75" s="48" t="s">
        <v>452</v>
      </c>
      <c r="Q75" s="49" t="s">
        <v>439</v>
      </c>
      <c r="R75" s="49" t="s">
        <v>440</v>
      </c>
      <c r="S75" s="49" t="s">
        <v>441</v>
      </c>
      <c r="T75" s="49" t="s">
        <v>446</v>
      </c>
      <c r="U75" s="49" t="s">
        <v>453</v>
      </c>
      <c r="V75" s="45"/>
      <c r="W75" s="45"/>
      <c r="X75" s="45"/>
      <c r="Y75" s="45"/>
      <c r="Z75" s="45"/>
      <c r="AA75" s="45"/>
      <c r="AB75" s="45"/>
      <c r="AC75" s="45"/>
      <c r="AD75" s="45"/>
      <c r="AE75" s="45"/>
      <c r="AF75" s="45"/>
      <c r="AG75" s="45"/>
      <c r="AH75" s="45"/>
      <c r="AI75" s="45"/>
      <c r="AJ75" s="45"/>
      <c r="AK75" s="45"/>
      <c r="AL75" s="45"/>
      <c r="AM75" s="45"/>
      <c r="AN75" s="45"/>
      <c r="AO75" s="45"/>
      <c r="AP75" s="45"/>
      <c r="AQ75" s="45"/>
      <c r="AR75" s="45"/>
      <c r="AS75" s="45"/>
      <c r="AT75" s="45"/>
      <c r="AU75" s="45"/>
      <c r="AV75" s="45"/>
      <c r="AW75" s="45"/>
      <c r="AX75" s="45"/>
      <c r="AY75" s="45"/>
      <c r="AZ75" s="45"/>
    </row>
    <row r="76" spans="1:52" s="46" customFormat="1" ht="135" x14ac:dyDescent="0.25">
      <c r="A76" s="48">
        <v>2694</v>
      </c>
      <c r="B76" s="49" t="s">
        <v>173</v>
      </c>
      <c r="C76" s="48" t="s">
        <v>142</v>
      </c>
      <c r="D76" s="49" t="s">
        <v>143</v>
      </c>
      <c r="E76" s="48">
        <v>1</v>
      </c>
      <c r="F76" s="49" t="s">
        <v>174</v>
      </c>
      <c r="G76" s="48">
        <v>3</v>
      </c>
      <c r="H76" s="49" t="s">
        <v>175</v>
      </c>
      <c r="I76" s="49" t="s">
        <v>275</v>
      </c>
      <c r="J76" s="48">
        <v>2</v>
      </c>
      <c r="K76" s="50">
        <v>9750</v>
      </c>
      <c r="L76" s="50">
        <v>19500</v>
      </c>
      <c r="M76" s="51">
        <v>42050</v>
      </c>
      <c r="N76" s="51">
        <v>42120</v>
      </c>
      <c r="O76" s="52" t="s">
        <v>455</v>
      </c>
      <c r="P76" s="48" t="s">
        <v>452</v>
      </c>
      <c r="Q76" s="49" t="s">
        <v>165</v>
      </c>
      <c r="R76" s="49" t="s">
        <v>178</v>
      </c>
      <c r="S76" s="49" t="s">
        <v>179</v>
      </c>
      <c r="T76" s="49" t="s">
        <v>180</v>
      </c>
      <c r="U76" s="49" t="s">
        <v>181</v>
      </c>
      <c r="V76" s="45"/>
      <c r="W76" s="45"/>
      <c r="X76" s="45"/>
      <c r="Y76" s="45"/>
      <c r="Z76" s="45"/>
      <c r="AA76" s="45"/>
      <c r="AB76" s="45"/>
      <c r="AC76" s="45"/>
      <c r="AD76" s="45"/>
      <c r="AE76" s="45"/>
      <c r="AF76" s="45"/>
      <c r="AG76" s="45"/>
      <c r="AH76" s="45"/>
      <c r="AI76" s="45"/>
      <c r="AJ76" s="45"/>
      <c r="AK76" s="45"/>
      <c r="AL76" s="45"/>
      <c r="AM76" s="45"/>
      <c r="AN76" s="45"/>
      <c r="AO76" s="45"/>
      <c r="AP76" s="45"/>
      <c r="AQ76" s="45"/>
      <c r="AR76" s="45"/>
      <c r="AS76" s="45"/>
      <c r="AT76" s="45"/>
      <c r="AU76" s="45"/>
      <c r="AV76" s="45"/>
      <c r="AW76" s="45"/>
      <c r="AX76" s="45"/>
      <c r="AY76" s="45"/>
      <c r="AZ76" s="45"/>
    </row>
    <row r="77" spans="1:52" s="46" customFormat="1" ht="75" customHeight="1" x14ac:dyDescent="0.25">
      <c r="A77" s="48">
        <v>2694</v>
      </c>
      <c r="B77" s="49" t="s">
        <v>173</v>
      </c>
      <c r="C77" s="48" t="s">
        <v>142</v>
      </c>
      <c r="D77" s="49" t="s">
        <v>143</v>
      </c>
      <c r="E77" s="48">
        <v>1</v>
      </c>
      <c r="F77" s="49" t="s">
        <v>174</v>
      </c>
      <c r="G77" s="48">
        <v>3</v>
      </c>
      <c r="H77" s="49" t="s">
        <v>175</v>
      </c>
      <c r="I77" s="49" t="s">
        <v>232</v>
      </c>
      <c r="J77" s="48">
        <v>2</v>
      </c>
      <c r="K77" s="50">
        <v>4366</v>
      </c>
      <c r="L77" s="50">
        <v>8732</v>
      </c>
      <c r="M77" s="51">
        <v>42050</v>
      </c>
      <c r="N77" s="51">
        <v>42120</v>
      </c>
      <c r="O77" s="52" t="s">
        <v>456</v>
      </c>
      <c r="P77" s="48" t="s">
        <v>457</v>
      </c>
      <c r="Q77" s="49" t="s">
        <v>165</v>
      </c>
      <c r="R77" s="49" t="s">
        <v>178</v>
      </c>
      <c r="S77" s="49" t="s">
        <v>179</v>
      </c>
      <c r="T77" s="49" t="s">
        <v>180</v>
      </c>
      <c r="U77" s="49" t="s">
        <v>181</v>
      </c>
      <c r="V77" s="45"/>
      <c r="W77" s="45"/>
      <c r="X77" s="45"/>
      <c r="Y77" s="45"/>
      <c r="Z77" s="45"/>
      <c r="AA77" s="45"/>
      <c r="AB77" s="45"/>
      <c r="AC77" s="45"/>
      <c r="AD77" s="45"/>
      <c r="AE77" s="45"/>
      <c r="AF77" s="45"/>
      <c r="AG77" s="45"/>
      <c r="AH77" s="45"/>
      <c r="AI77" s="45"/>
      <c r="AJ77" s="45"/>
      <c r="AK77" s="45"/>
      <c r="AL77" s="45"/>
      <c r="AM77" s="45"/>
      <c r="AN77" s="45"/>
      <c r="AO77" s="45"/>
      <c r="AP77" s="45"/>
      <c r="AQ77" s="45"/>
      <c r="AR77" s="45"/>
      <c r="AS77" s="45"/>
      <c r="AT77" s="45"/>
      <c r="AU77" s="45"/>
      <c r="AV77" s="45"/>
      <c r="AW77" s="45"/>
      <c r="AX77" s="45"/>
      <c r="AY77" s="45"/>
      <c r="AZ77" s="45"/>
    </row>
    <row r="78" spans="1:52" s="46" customFormat="1" ht="135" x14ac:dyDescent="0.25">
      <c r="A78" s="48">
        <v>2694</v>
      </c>
      <c r="B78" s="49" t="s">
        <v>173</v>
      </c>
      <c r="C78" s="48" t="s">
        <v>142</v>
      </c>
      <c r="D78" s="49" t="s">
        <v>143</v>
      </c>
      <c r="E78" s="48">
        <v>1</v>
      </c>
      <c r="F78" s="49" t="s">
        <v>174</v>
      </c>
      <c r="G78" s="48">
        <v>3</v>
      </c>
      <c r="H78" s="49" t="s">
        <v>175</v>
      </c>
      <c r="I78" s="49" t="s">
        <v>232</v>
      </c>
      <c r="J78" s="48">
        <v>2</v>
      </c>
      <c r="K78" s="50">
        <v>8000</v>
      </c>
      <c r="L78" s="50">
        <v>16000</v>
      </c>
      <c r="M78" s="51">
        <v>42050</v>
      </c>
      <c r="N78" s="51">
        <v>42120</v>
      </c>
      <c r="O78" s="52" t="s">
        <v>458</v>
      </c>
      <c r="P78" s="48" t="s">
        <v>457</v>
      </c>
      <c r="Q78" s="49" t="s">
        <v>165</v>
      </c>
      <c r="R78" s="49" t="s">
        <v>178</v>
      </c>
      <c r="S78" s="49" t="s">
        <v>179</v>
      </c>
      <c r="T78" s="49" t="s">
        <v>180</v>
      </c>
      <c r="U78" s="49" t="s">
        <v>181</v>
      </c>
      <c r="V78" s="45"/>
      <c r="W78" s="45"/>
      <c r="X78" s="45"/>
      <c r="Y78" s="45"/>
      <c r="Z78" s="45"/>
      <c r="AA78" s="45"/>
      <c r="AB78" s="45"/>
      <c r="AC78" s="45"/>
      <c r="AD78" s="45"/>
      <c r="AE78" s="45"/>
      <c r="AF78" s="45"/>
      <c r="AG78" s="45"/>
      <c r="AH78" s="45"/>
      <c r="AI78" s="45"/>
      <c r="AJ78" s="45"/>
      <c r="AK78" s="45"/>
      <c r="AL78" s="45"/>
      <c r="AM78" s="45"/>
      <c r="AN78" s="45"/>
      <c r="AO78" s="45"/>
      <c r="AP78" s="45"/>
      <c r="AQ78" s="45"/>
      <c r="AR78" s="45"/>
      <c r="AS78" s="45"/>
      <c r="AT78" s="45"/>
      <c r="AU78" s="45"/>
      <c r="AV78" s="45"/>
      <c r="AW78" s="45"/>
      <c r="AX78" s="45"/>
      <c r="AY78" s="45"/>
      <c r="AZ78" s="45"/>
    </row>
    <row r="79" spans="1:52" s="46" customFormat="1" ht="255" x14ac:dyDescent="0.25">
      <c r="A79" s="48">
        <v>2697</v>
      </c>
      <c r="B79" s="49" t="s">
        <v>459</v>
      </c>
      <c r="C79" s="48" t="s">
        <v>364</v>
      </c>
      <c r="D79" s="49" t="s">
        <v>365</v>
      </c>
      <c r="E79" s="48">
        <v>1</v>
      </c>
      <c r="F79" s="49" t="s">
        <v>174</v>
      </c>
      <c r="G79" s="48">
        <v>1</v>
      </c>
      <c r="H79" s="49" t="s">
        <v>460</v>
      </c>
      <c r="I79" s="49" t="s">
        <v>343</v>
      </c>
      <c r="J79" s="48">
        <v>1</v>
      </c>
      <c r="K79" s="50">
        <v>82151</v>
      </c>
      <c r="L79" s="50">
        <v>82151</v>
      </c>
      <c r="M79" s="51">
        <v>42099</v>
      </c>
      <c r="N79" s="51">
        <v>42307</v>
      </c>
      <c r="O79" s="52" t="s">
        <v>461</v>
      </c>
      <c r="P79" s="48" t="s">
        <v>462</v>
      </c>
      <c r="Q79" s="49" t="s">
        <v>52</v>
      </c>
      <c r="R79" s="49" t="s">
        <v>53</v>
      </c>
      <c r="S79" s="49" t="s">
        <v>54</v>
      </c>
      <c r="T79" s="49" t="s">
        <v>55</v>
      </c>
      <c r="U79" s="49" t="s">
        <v>463</v>
      </c>
      <c r="V79" s="45"/>
      <c r="W79" s="45"/>
      <c r="X79" s="45"/>
      <c r="Y79" s="45"/>
      <c r="Z79" s="45"/>
      <c r="AA79" s="45"/>
      <c r="AB79" s="45"/>
      <c r="AC79" s="45"/>
      <c r="AD79" s="45"/>
      <c r="AE79" s="45"/>
      <c r="AF79" s="45"/>
      <c r="AG79" s="45"/>
      <c r="AH79" s="45"/>
      <c r="AI79" s="45"/>
      <c r="AJ79" s="45"/>
      <c r="AK79" s="45"/>
      <c r="AL79" s="45"/>
      <c r="AM79" s="45"/>
      <c r="AN79" s="45"/>
      <c r="AO79" s="45"/>
      <c r="AP79" s="45"/>
      <c r="AQ79" s="45"/>
      <c r="AR79" s="45"/>
      <c r="AS79" s="45"/>
      <c r="AT79" s="45"/>
      <c r="AU79" s="45"/>
      <c r="AV79" s="45"/>
      <c r="AW79" s="45"/>
      <c r="AX79" s="45"/>
      <c r="AY79" s="45"/>
      <c r="AZ79" s="45"/>
    </row>
    <row r="80" spans="1:52" s="46" customFormat="1" ht="75" customHeight="1" x14ac:dyDescent="0.25">
      <c r="A80" s="48">
        <v>2697</v>
      </c>
      <c r="B80" s="49" t="s">
        <v>459</v>
      </c>
      <c r="C80" s="48" t="s">
        <v>364</v>
      </c>
      <c r="D80" s="49" t="s">
        <v>365</v>
      </c>
      <c r="E80" s="48">
        <v>1</v>
      </c>
      <c r="F80" s="49" t="s">
        <v>174</v>
      </c>
      <c r="G80" s="48">
        <v>1</v>
      </c>
      <c r="H80" s="49" t="s">
        <v>460</v>
      </c>
      <c r="I80" s="49" t="s">
        <v>343</v>
      </c>
      <c r="J80" s="48">
        <v>1</v>
      </c>
      <c r="K80" s="50">
        <v>82151</v>
      </c>
      <c r="L80" s="50">
        <v>82151</v>
      </c>
      <c r="M80" s="51">
        <v>42036</v>
      </c>
      <c r="N80" s="51">
        <v>42185</v>
      </c>
      <c r="O80" s="52" t="s">
        <v>464</v>
      </c>
      <c r="P80" s="48" t="s">
        <v>462</v>
      </c>
      <c r="Q80" s="49" t="s">
        <v>52</v>
      </c>
      <c r="R80" s="49" t="s">
        <v>53</v>
      </c>
      <c r="S80" s="49" t="s">
        <v>54</v>
      </c>
      <c r="T80" s="49" t="s">
        <v>117</v>
      </c>
      <c r="U80" s="49" t="s">
        <v>463</v>
      </c>
      <c r="V80" s="45"/>
      <c r="W80" s="45"/>
      <c r="X80" s="45"/>
      <c r="Y80" s="45"/>
      <c r="Z80" s="45"/>
      <c r="AA80" s="45"/>
      <c r="AB80" s="45"/>
      <c r="AC80" s="45"/>
      <c r="AD80" s="45"/>
      <c r="AE80" s="45"/>
      <c r="AF80" s="45"/>
      <c r="AG80" s="45"/>
      <c r="AH80" s="45"/>
      <c r="AI80" s="45"/>
      <c r="AJ80" s="45"/>
      <c r="AK80" s="45"/>
      <c r="AL80" s="45"/>
      <c r="AM80" s="45"/>
      <c r="AN80" s="45"/>
      <c r="AO80" s="45"/>
      <c r="AP80" s="45"/>
      <c r="AQ80" s="45"/>
      <c r="AR80" s="45"/>
      <c r="AS80" s="45"/>
      <c r="AT80" s="45"/>
      <c r="AU80" s="45"/>
      <c r="AV80" s="45"/>
      <c r="AW80" s="45"/>
      <c r="AX80" s="45"/>
      <c r="AY80" s="45"/>
      <c r="AZ80" s="45"/>
    </row>
    <row r="81" spans="1:52" s="46" customFormat="1" ht="255" x14ac:dyDescent="0.25">
      <c r="A81" s="48">
        <v>2697</v>
      </c>
      <c r="B81" s="49" t="s">
        <v>459</v>
      </c>
      <c r="C81" s="48" t="s">
        <v>364</v>
      </c>
      <c r="D81" s="49" t="s">
        <v>365</v>
      </c>
      <c r="E81" s="48">
        <v>1</v>
      </c>
      <c r="F81" s="49" t="s">
        <v>174</v>
      </c>
      <c r="G81" s="48">
        <v>1</v>
      </c>
      <c r="H81" s="49" t="s">
        <v>460</v>
      </c>
      <c r="I81" s="49" t="s">
        <v>343</v>
      </c>
      <c r="J81" s="48">
        <v>1</v>
      </c>
      <c r="K81" s="50">
        <v>82151</v>
      </c>
      <c r="L81" s="50">
        <v>82151</v>
      </c>
      <c r="M81" s="51">
        <v>42039</v>
      </c>
      <c r="N81" s="51">
        <v>42307</v>
      </c>
      <c r="O81" s="52" t="s">
        <v>464</v>
      </c>
      <c r="P81" s="48" t="s">
        <v>462</v>
      </c>
      <c r="Q81" s="49" t="s">
        <v>52</v>
      </c>
      <c r="R81" s="49" t="s">
        <v>53</v>
      </c>
      <c r="S81" s="49" t="s">
        <v>54</v>
      </c>
      <c r="T81" s="49" t="s">
        <v>121</v>
      </c>
      <c r="U81" s="49" t="s">
        <v>465</v>
      </c>
      <c r="V81" s="45"/>
      <c r="W81" s="45"/>
      <c r="X81" s="45"/>
      <c r="Y81" s="45"/>
      <c r="Z81" s="45"/>
      <c r="AA81" s="45"/>
      <c r="AB81" s="45"/>
      <c r="AC81" s="45"/>
      <c r="AD81" s="45"/>
      <c r="AE81" s="45"/>
      <c r="AF81" s="45"/>
      <c r="AG81" s="45"/>
      <c r="AH81" s="45"/>
      <c r="AI81" s="45"/>
      <c r="AJ81" s="45"/>
      <c r="AK81" s="45"/>
      <c r="AL81" s="45"/>
      <c r="AM81" s="45"/>
      <c r="AN81" s="45"/>
      <c r="AO81" s="45"/>
      <c r="AP81" s="45"/>
      <c r="AQ81" s="45"/>
      <c r="AR81" s="45"/>
      <c r="AS81" s="45"/>
      <c r="AT81" s="45"/>
      <c r="AU81" s="45"/>
      <c r="AV81" s="45"/>
      <c r="AW81" s="45"/>
      <c r="AX81" s="45"/>
      <c r="AY81" s="45"/>
      <c r="AZ81" s="45"/>
    </row>
    <row r="82" spans="1:52" s="46" customFormat="1" ht="75" customHeight="1" x14ac:dyDescent="0.25">
      <c r="A82" s="48">
        <v>2697</v>
      </c>
      <c r="B82" s="49" t="s">
        <v>459</v>
      </c>
      <c r="C82" s="48" t="s">
        <v>364</v>
      </c>
      <c r="D82" s="49" t="s">
        <v>365</v>
      </c>
      <c r="E82" s="48">
        <v>1</v>
      </c>
      <c r="F82" s="49" t="s">
        <v>174</v>
      </c>
      <c r="G82" s="48">
        <v>1</v>
      </c>
      <c r="H82" s="49" t="s">
        <v>460</v>
      </c>
      <c r="I82" s="49" t="s">
        <v>343</v>
      </c>
      <c r="J82" s="48">
        <v>1</v>
      </c>
      <c r="K82" s="50">
        <v>41000</v>
      </c>
      <c r="L82" s="50">
        <v>41000</v>
      </c>
      <c r="M82" s="51">
        <v>42040</v>
      </c>
      <c r="N82" s="51">
        <v>42185</v>
      </c>
      <c r="O82" s="52" t="s">
        <v>466</v>
      </c>
      <c r="P82" s="48" t="s">
        <v>462</v>
      </c>
      <c r="Q82" s="49" t="s">
        <v>52</v>
      </c>
      <c r="R82" s="49" t="s">
        <v>53</v>
      </c>
      <c r="S82" s="49" t="s">
        <v>54</v>
      </c>
      <c r="T82" s="49" t="s">
        <v>55</v>
      </c>
      <c r="U82" s="49" t="s">
        <v>467</v>
      </c>
      <c r="V82" s="45"/>
      <c r="W82" s="45"/>
      <c r="X82" s="45"/>
      <c r="Y82" s="45"/>
      <c r="Z82" s="45"/>
      <c r="AA82" s="45"/>
      <c r="AB82" s="45"/>
      <c r="AC82" s="45"/>
      <c r="AD82" s="45"/>
      <c r="AE82" s="45"/>
      <c r="AF82" s="45"/>
      <c r="AG82" s="45"/>
      <c r="AH82" s="45"/>
      <c r="AI82" s="45"/>
      <c r="AJ82" s="45"/>
      <c r="AK82" s="45"/>
      <c r="AL82" s="45"/>
      <c r="AM82" s="45"/>
      <c r="AN82" s="45"/>
      <c r="AO82" s="45"/>
      <c r="AP82" s="45"/>
      <c r="AQ82" s="45"/>
      <c r="AR82" s="45"/>
      <c r="AS82" s="45"/>
      <c r="AT82" s="45"/>
      <c r="AU82" s="45"/>
      <c r="AV82" s="45"/>
      <c r="AW82" s="45"/>
      <c r="AX82" s="45"/>
      <c r="AY82" s="45"/>
      <c r="AZ82" s="45"/>
    </row>
    <row r="83" spans="1:52" s="46" customFormat="1" ht="255" x14ac:dyDescent="0.25">
      <c r="A83" s="48">
        <v>2697</v>
      </c>
      <c r="B83" s="49" t="s">
        <v>459</v>
      </c>
      <c r="C83" s="48" t="s">
        <v>364</v>
      </c>
      <c r="D83" s="49" t="s">
        <v>365</v>
      </c>
      <c r="E83" s="48">
        <v>1</v>
      </c>
      <c r="F83" s="49" t="s">
        <v>174</v>
      </c>
      <c r="G83" s="48">
        <v>1</v>
      </c>
      <c r="H83" s="49" t="s">
        <v>460</v>
      </c>
      <c r="I83" s="49" t="s">
        <v>343</v>
      </c>
      <c r="J83" s="48">
        <v>1</v>
      </c>
      <c r="K83" s="50">
        <v>41153</v>
      </c>
      <c r="L83" s="50">
        <v>41153</v>
      </c>
      <c r="M83" s="51">
        <v>42067</v>
      </c>
      <c r="N83" s="51">
        <v>42185</v>
      </c>
      <c r="O83" s="52" t="s">
        <v>468</v>
      </c>
      <c r="P83" s="48" t="s">
        <v>462</v>
      </c>
      <c r="Q83" s="49" t="s">
        <v>52</v>
      </c>
      <c r="R83" s="49" t="s">
        <v>53</v>
      </c>
      <c r="S83" s="49" t="s">
        <v>54</v>
      </c>
      <c r="T83" s="49" t="s">
        <v>121</v>
      </c>
      <c r="U83" s="49" t="s">
        <v>467</v>
      </c>
      <c r="V83" s="45"/>
      <c r="W83" s="45"/>
      <c r="X83" s="45"/>
      <c r="Y83" s="45"/>
      <c r="Z83" s="45"/>
      <c r="AA83" s="45"/>
      <c r="AB83" s="45"/>
      <c r="AC83" s="45"/>
      <c r="AD83" s="45"/>
      <c r="AE83" s="45"/>
      <c r="AF83" s="45"/>
      <c r="AG83" s="45"/>
      <c r="AH83" s="45"/>
      <c r="AI83" s="45"/>
      <c r="AJ83" s="45"/>
      <c r="AK83" s="45"/>
      <c r="AL83" s="45"/>
      <c r="AM83" s="45"/>
      <c r="AN83" s="45"/>
      <c r="AO83" s="45"/>
      <c r="AP83" s="45"/>
      <c r="AQ83" s="45"/>
      <c r="AR83" s="45"/>
      <c r="AS83" s="45"/>
      <c r="AT83" s="45"/>
      <c r="AU83" s="45"/>
      <c r="AV83" s="45"/>
      <c r="AW83" s="45"/>
      <c r="AX83" s="45"/>
      <c r="AY83" s="45"/>
      <c r="AZ83" s="45"/>
    </row>
    <row r="84" spans="1:52" s="46" customFormat="1" ht="165" x14ac:dyDescent="0.25">
      <c r="A84" s="48">
        <v>2709</v>
      </c>
      <c r="B84" s="49" t="s">
        <v>469</v>
      </c>
      <c r="C84" s="48" t="s">
        <v>364</v>
      </c>
      <c r="D84" s="49" t="s">
        <v>365</v>
      </c>
      <c r="E84" s="48">
        <v>1</v>
      </c>
      <c r="F84" s="49" t="s">
        <v>470</v>
      </c>
      <c r="G84" s="48">
        <v>1</v>
      </c>
      <c r="H84" s="49" t="s">
        <v>471</v>
      </c>
      <c r="I84" s="49" t="s">
        <v>240</v>
      </c>
      <c r="J84" s="48">
        <v>3</v>
      </c>
      <c r="K84" s="50">
        <v>1000</v>
      </c>
      <c r="L84" s="50">
        <v>3000</v>
      </c>
      <c r="M84" s="51">
        <v>42217</v>
      </c>
      <c r="N84" s="51">
        <v>42248</v>
      </c>
      <c r="O84" s="52" t="s">
        <v>472</v>
      </c>
      <c r="P84" s="48" t="s">
        <v>473</v>
      </c>
      <c r="Q84" s="49" t="s">
        <v>165</v>
      </c>
      <c r="R84" s="49" t="s">
        <v>474</v>
      </c>
      <c r="S84" s="49" t="s">
        <v>179</v>
      </c>
      <c r="T84" s="49" t="s">
        <v>180</v>
      </c>
      <c r="U84" s="49" t="s">
        <v>475</v>
      </c>
      <c r="V84" s="45"/>
      <c r="W84" s="45"/>
      <c r="X84" s="45"/>
      <c r="Y84" s="45"/>
      <c r="Z84" s="45"/>
      <c r="AA84" s="45"/>
      <c r="AB84" s="45"/>
      <c r="AC84" s="45"/>
      <c r="AD84" s="45"/>
      <c r="AE84" s="45"/>
      <c r="AF84" s="45"/>
      <c r="AG84" s="45"/>
      <c r="AH84" s="45"/>
      <c r="AI84" s="45"/>
      <c r="AJ84" s="45"/>
      <c r="AK84" s="45"/>
      <c r="AL84" s="45"/>
      <c r="AM84" s="45"/>
      <c r="AN84" s="45"/>
      <c r="AO84" s="45"/>
      <c r="AP84" s="45"/>
      <c r="AQ84" s="45"/>
      <c r="AR84" s="45"/>
      <c r="AS84" s="45"/>
      <c r="AT84" s="45"/>
      <c r="AU84" s="45"/>
      <c r="AV84" s="45"/>
      <c r="AW84" s="45"/>
      <c r="AX84" s="45"/>
      <c r="AY84" s="45"/>
      <c r="AZ84" s="45"/>
    </row>
    <row r="85" spans="1:52" s="46" customFormat="1" ht="75" customHeight="1" x14ac:dyDescent="0.25">
      <c r="A85" s="48">
        <v>2709</v>
      </c>
      <c r="B85" s="49" t="s">
        <v>469</v>
      </c>
      <c r="C85" s="48" t="s">
        <v>364</v>
      </c>
      <c r="D85" s="49" t="s">
        <v>365</v>
      </c>
      <c r="E85" s="48">
        <v>1</v>
      </c>
      <c r="F85" s="49" t="s">
        <v>470</v>
      </c>
      <c r="G85" s="48">
        <v>1</v>
      </c>
      <c r="H85" s="49" t="s">
        <v>471</v>
      </c>
      <c r="I85" s="49" t="s">
        <v>232</v>
      </c>
      <c r="J85" s="48">
        <v>3</v>
      </c>
      <c r="K85" s="50">
        <v>2000</v>
      </c>
      <c r="L85" s="50">
        <v>6000</v>
      </c>
      <c r="M85" s="51">
        <v>42217</v>
      </c>
      <c r="N85" s="51">
        <v>42248</v>
      </c>
      <c r="O85" s="52" t="s">
        <v>476</v>
      </c>
      <c r="P85" s="48" t="s">
        <v>457</v>
      </c>
      <c r="Q85" s="49" t="s">
        <v>165</v>
      </c>
      <c r="R85" s="49" t="s">
        <v>474</v>
      </c>
      <c r="S85" s="49" t="s">
        <v>179</v>
      </c>
      <c r="T85" s="49" t="s">
        <v>180</v>
      </c>
      <c r="U85" s="49" t="s">
        <v>475</v>
      </c>
      <c r="V85" s="45"/>
      <c r="W85" s="45"/>
      <c r="X85" s="45"/>
      <c r="Y85" s="45"/>
      <c r="Z85" s="45"/>
      <c r="AA85" s="45"/>
      <c r="AB85" s="45"/>
      <c r="AC85" s="45"/>
      <c r="AD85" s="45"/>
      <c r="AE85" s="45"/>
      <c r="AF85" s="45"/>
      <c r="AG85" s="45"/>
      <c r="AH85" s="45"/>
      <c r="AI85" s="45"/>
      <c r="AJ85" s="45"/>
      <c r="AK85" s="45"/>
      <c r="AL85" s="45"/>
      <c r="AM85" s="45"/>
      <c r="AN85" s="45"/>
      <c r="AO85" s="45"/>
      <c r="AP85" s="45"/>
      <c r="AQ85" s="45"/>
      <c r="AR85" s="45"/>
      <c r="AS85" s="45"/>
      <c r="AT85" s="45"/>
      <c r="AU85" s="45"/>
      <c r="AV85" s="45"/>
      <c r="AW85" s="45"/>
      <c r="AX85" s="45"/>
      <c r="AY85" s="45"/>
      <c r="AZ85" s="45"/>
    </row>
    <row r="86" spans="1:52" s="46" customFormat="1" ht="165" x14ac:dyDescent="0.25">
      <c r="A86" s="48">
        <v>2709</v>
      </c>
      <c r="B86" s="49" t="s">
        <v>469</v>
      </c>
      <c r="C86" s="48" t="s">
        <v>364</v>
      </c>
      <c r="D86" s="49" t="s">
        <v>365</v>
      </c>
      <c r="E86" s="48">
        <v>1</v>
      </c>
      <c r="F86" s="49" t="s">
        <v>470</v>
      </c>
      <c r="G86" s="48">
        <v>1</v>
      </c>
      <c r="H86" s="49" t="s">
        <v>471</v>
      </c>
      <c r="I86" s="49" t="s">
        <v>232</v>
      </c>
      <c r="J86" s="48">
        <v>3</v>
      </c>
      <c r="K86" s="50">
        <v>4000</v>
      </c>
      <c r="L86" s="50">
        <v>12000</v>
      </c>
      <c r="M86" s="51">
        <v>42217</v>
      </c>
      <c r="N86" s="51">
        <v>42248</v>
      </c>
      <c r="O86" s="52" t="s">
        <v>477</v>
      </c>
      <c r="P86" s="48" t="s">
        <v>457</v>
      </c>
      <c r="Q86" s="49" t="s">
        <v>165</v>
      </c>
      <c r="R86" s="49" t="s">
        <v>474</v>
      </c>
      <c r="S86" s="49" t="s">
        <v>179</v>
      </c>
      <c r="T86" s="49" t="s">
        <v>180</v>
      </c>
      <c r="U86" s="49" t="s">
        <v>475</v>
      </c>
      <c r="V86" s="45"/>
      <c r="W86" s="45"/>
      <c r="X86" s="45"/>
      <c r="Y86" s="45"/>
      <c r="Z86" s="45"/>
      <c r="AA86" s="45"/>
      <c r="AB86" s="45"/>
      <c r="AC86" s="45"/>
      <c r="AD86" s="45"/>
      <c r="AE86" s="45"/>
      <c r="AF86" s="45"/>
      <c r="AG86" s="45"/>
      <c r="AH86" s="45"/>
      <c r="AI86" s="45"/>
      <c r="AJ86" s="45"/>
      <c r="AK86" s="45"/>
      <c r="AL86" s="45"/>
      <c r="AM86" s="45"/>
      <c r="AN86" s="45"/>
      <c r="AO86" s="45"/>
      <c r="AP86" s="45"/>
      <c r="AQ86" s="45"/>
      <c r="AR86" s="45"/>
      <c r="AS86" s="45"/>
      <c r="AT86" s="45"/>
      <c r="AU86" s="45"/>
      <c r="AV86" s="45"/>
      <c r="AW86" s="45"/>
      <c r="AX86" s="45"/>
      <c r="AY86" s="45"/>
      <c r="AZ86" s="45"/>
    </row>
    <row r="87" spans="1:52" s="46" customFormat="1" ht="75" customHeight="1" x14ac:dyDescent="0.25">
      <c r="A87" s="48">
        <v>2709</v>
      </c>
      <c r="B87" s="49" t="s">
        <v>469</v>
      </c>
      <c r="C87" s="48" t="s">
        <v>364</v>
      </c>
      <c r="D87" s="49" t="s">
        <v>365</v>
      </c>
      <c r="E87" s="48">
        <v>1</v>
      </c>
      <c r="F87" s="49" t="s">
        <v>470</v>
      </c>
      <c r="G87" s="48">
        <v>1</v>
      </c>
      <c r="H87" s="49" t="s">
        <v>471</v>
      </c>
      <c r="I87" s="49" t="s">
        <v>275</v>
      </c>
      <c r="J87" s="48">
        <v>3</v>
      </c>
      <c r="K87" s="50">
        <v>4551</v>
      </c>
      <c r="L87" s="50">
        <v>13653</v>
      </c>
      <c r="M87" s="51">
        <v>42217</v>
      </c>
      <c r="N87" s="51">
        <v>42248</v>
      </c>
      <c r="O87" s="52" t="s">
        <v>478</v>
      </c>
      <c r="P87" s="48" t="s">
        <v>479</v>
      </c>
      <c r="Q87" s="49" t="s">
        <v>165</v>
      </c>
      <c r="R87" s="49" t="s">
        <v>474</v>
      </c>
      <c r="S87" s="49" t="s">
        <v>179</v>
      </c>
      <c r="T87" s="49" t="s">
        <v>180</v>
      </c>
      <c r="U87" s="49" t="s">
        <v>475</v>
      </c>
      <c r="V87" s="45"/>
      <c r="W87" s="45"/>
      <c r="X87" s="45"/>
      <c r="Y87" s="45"/>
      <c r="Z87" s="45"/>
      <c r="AA87" s="45"/>
      <c r="AB87" s="45"/>
      <c r="AC87" s="45"/>
      <c r="AD87" s="45"/>
      <c r="AE87" s="45"/>
      <c r="AF87" s="45"/>
      <c r="AG87" s="45"/>
      <c r="AH87" s="45"/>
      <c r="AI87" s="45"/>
      <c r="AJ87" s="45"/>
      <c r="AK87" s="45"/>
      <c r="AL87" s="45"/>
      <c r="AM87" s="45"/>
      <c r="AN87" s="45"/>
      <c r="AO87" s="45"/>
      <c r="AP87" s="45"/>
      <c r="AQ87" s="45"/>
      <c r="AR87" s="45"/>
      <c r="AS87" s="45"/>
      <c r="AT87" s="45"/>
      <c r="AU87" s="45"/>
      <c r="AV87" s="45"/>
      <c r="AW87" s="45"/>
      <c r="AX87" s="45"/>
      <c r="AY87" s="45"/>
      <c r="AZ87" s="45"/>
    </row>
    <row r="88" spans="1:52" s="46" customFormat="1" ht="150" x14ac:dyDescent="0.25">
      <c r="A88" s="48">
        <v>2716</v>
      </c>
      <c r="B88" s="49" t="s">
        <v>480</v>
      </c>
      <c r="C88" s="48" t="s">
        <v>142</v>
      </c>
      <c r="D88" s="49" t="s">
        <v>143</v>
      </c>
      <c r="E88" s="48">
        <v>4</v>
      </c>
      <c r="F88" s="49" t="s">
        <v>481</v>
      </c>
      <c r="G88" s="48">
        <v>3</v>
      </c>
      <c r="H88" s="49" t="s">
        <v>482</v>
      </c>
      <c r="I88" s="49" t="s">
        <v>275</v>
      </c>
      <c r="J88" s="48">
        <v>1</v>
      </c>
      <c r="K88" s="50">
        <v>20000</v>
      </c>
      <c r="L88" s="50">
        <v>20000</v>
      </c>
      <c r="M88" s="51">
        <v>42186</v>
      </c>
      <c r="N88" s="51">
        <v>42264</v>
      </c>
      <c r="O88" s="52" t="s">
        <v>483</v>
      </c>
      <c r="P88" s="48" t="s">
        <v>135</v>
      </c>
      <c r="Q88" s="49" t="s">
        <v>69</v>
      </c>
      <c r="R88" s="49" t="s">
        <v>228</v>
      </c>
      <c r="S88" s="49" t="s">
        <v>484</v>
      </c>
      <c r="T88" s="49" t="s">
        <v>230</v>
      </c>
      <c r="U88" s="49" t="s">
        <v>485</v>
      </c>
      <c r="V88" s="45"/>
      <c r="W88" s="45"/>
      <c r="X88" s="45"/>
      <c r="Y88" s="45"/>
      <c r="Z88" s="45"/>
      <c r="AA88" s="45"/>
      <c r="AB88" s="45"/>
      <c r="AC88" s="45"/>
      <c r="AD88" s="45"/>
      <c r="AE88" s="45"/>
      <c r="AF88" s="45"/>
      <c r="AG88" s="45"/>
      <c r="AH88" s="45"/>
      <c r="AI88" s="45"/>
      <c r="AJ88" s="45"/>
      <c r="AK88" s="45"/>
      <c r="AL88" s="45"/>
      <c r="AM88" s="45"/>
      <c r="AN88" s="45"/>
      <c r="AO88" s="45"/>
      <c r="AP88" s="45"/>
      <c r="AQ88" s="45"/>
      <c r="AR88" s="45"/>
      <c r="AS88" s="45"/>
      <c r="AT88" s="45"/>
      <c r="AU88" s="45"/>
      <c r="AV88" s="45"/>
      <c r="AW88" s="45"/>
      <c r="AX88" s="45"/>
      <c r="AY88" s="45"/>
      <c r="AZ88" s="45"/>
    </row>
    <row r="89" spans="1:52" s="46" customFormat="1" ht="150" x14ac:dyDescent="0.25">
      <c r="A89" s="48">
        <v>2716</v>
      </c>
      <c r="B89" s="49" t="s">
        <v>480</v>
      </c>
      <c r="C89" s="48" t="s">
        <v>142</v>
      </c>
      <c r="D89" s="49" t="s">
        <v>143</v>
      </c>
      <c r="E89" s="48">
        <v>4</v>
      </c>
      <c r="F89" s="49" t="s">
        <v>481</v>
      </c>
      <c r="G89" s="48">
        <v>3</v>
      </c>
      <c r="H89" s="49" t="s">
        <v>482</v>
      </c>
      <c r="I89" s="49" t="s">
        <v>232</v>
      </c>
      <c r="J89" s="48">
        <v>1</v>
      </c>
      <c r="K89" s="50">
        <v>2897</v>
      </c>
      <c r="L89" s="50">
        <v>2897</v>
      </c>
      <c r="M89" s="51">
        <v>42186</v>
      </c>
      <c r="N89" s="51">
        <v>42264</v>
      </c>
      <c r="O89" s="52" t="s">
        <v>486</v>
      </c>
      <c r="P89" s="48" t="s">
        <v>135</v>
      </c>
      <c r="Q89" s="49" t="s">
        <v>69</v>
      </c>
      <c r="R89" s="49" t="s">
        <v>228</v>
      </c>
      <c r="S89" s="49" t="s">
        <v>234</v>
      </c>
      <c r="T89" s="49" t="s">
        <v>230</v>
      </c>
      <c r="U89" s="49" t="s">
        <v>487</v>
      </c>
      <c r="V89" s="45"/>
      <c r="W89" s="45"/>
      <c r="X89" s="45"/>
      <c r="Y89" s="45"/>
      <c r="Z89" s="45"/>
      <c r="AA89" s="45"/>
      <c r="AB89" s="45"/>
      <c r="AC89" s="45"/>
      <c r="AD89" s="45"/>
      <c r="AE89" s="45"/>
      <c r="AF89" s="45"/>
      <c r="AG89" s="45"/>
      <c r="AH89" s="45"/>
      <c r="AI89" s="45"/>
      <c r="AJ89" s="45"/>
      <c r="AK89" s="45"/>
      <c r="AL89" s="45"/>
      <c r="AM89" s="45"/>
      <c r="AN89" s="45"/>
      <c r="AO89" s="45"/>
      <c r="AP89" s="45"/>
      <c r="AQ89" s="45"/>
      <c r="AR89" s="45"/>
      <c r="AS89" s="45"/>
      <c r="AT89" s="45"/>
      <c r="AU89" s="45"/>
      <c r="AV89" s="45"/>
      <c r="AW89" s="45"/>
      <c r="AX89" s="45"/>
      <c r="AY89" s="45"/>
      <c r="AZ89" s="45"/>
    </row>
    <row r="90" spans="1:52" s="46" customFormat="1" ht="150" x14ac:dyDescent="0.25">
      <c r="A90" s="48">
        <v>2716</v>
      </c>
      <c r="B90" s="49" t="s">
        <v>480</v>
      </c>
      <c r="C90" s="48" t="s">
        <v>142</v>
      </c>
      <c r="D90" s="49" t="s">
        <v>143</v>
      </c>
      <c r="E90" s="48">
        <v>4</v>
      </c>
      <c r="F90" s="49" t="s">
        <v>481</v>
      </c>
      <c r="G90" s="48">
        <v>3</v>
      </c>
      <c r="H90" s="49" t="s">
        <v>482</v>
      </c>
      <c r="I90" s="49" t="s">
        <v>232</v>
      </c>
      <c r="J90" s="48">
        <v>1</v>
      </c>
      <c r="K90" s="50">
        <v>5500</v>
      </c>
      <c r="L90" s="50">
        <v>5500</v>
      </c>
      <c r="M90" s="51">
        <v>42186</v>
      </c>
      <c r="N90" s="51">
        <v>42264</v>
      </c>
      <c r="O90" s="52" t="s">
        <v>488</v>
      </c>
      <c r="P90" s="48" t="s">
        <v>135</v>
      </c>
      <c r="Q90" s="49" t="s">
        <v>69</v>
      </c>
      <c r="R90" s="49" t="s">
        <v>228</v>
      </c>
      <c r="S90" s="49" t="s">
        <v>234</v>
      </c>
      <c r="T90" s="49" t="s">
        <v>230</v>
      </c>
      <c r="U90" s="49" t="s">
        <v>489</v>
      </c>
      <c r="V90" s="45"/>
      <c r="W90" s="45"/>
      <c r="X90" s="45"/>
      <c r="Y90" s="45"/>
      <c r="Z90" s="45"/>
      <c r="AA90" s="45"/>
      <c r="AB90" s="45"/>
      <c r="AC90" s="45"/>
      <c r="AD90" s="45"/>
      <c r="AE90" s="45"/>
      <c r="AF90" s="45"/>
      <c r="AG90" s="45"/>
      <c r="AH90" s="45"/>
      <c r="AI90" s="45"/>
      <c r="AJ90" s="45"/>
      <c r="AK90" s="45"/>
      <c r="AL90" s="45"/>
      <c r="AM90" s="45"/>
      <c r="AN90" s="45"/>
      <c r="AO90" s="45"/>
      <c r="AP90" s="45"/>
      <c r="AQ90" s="45"/>
      <c r="AR90" s="45"/>
      <c r="AS90" s="45"/>
      <c r="AT90" s="45"/>
      <c r="AU90" s="45"/>
      <c r="AV90" s="45"/>
      <c r="AW90" s="45"/>
      <c r="AX90" s="45"/>
      <c r="AY90" s="45"/>
      <c r="AZ90" s="45"/>
    </row>
    <row r="91" spans="1:52" s="46" customFormat="1" ht="120" x14ac:dyDescent="0.25">
      <c r="A91" s="48">
        <v>2736</v>
      </c>
      <c r="B91" s="49" t="s">
        <v>200</v>
      </c>
      <c r="C91" s="48" t="s">
        <v>142</v>
      </c>
      <c r="D91" s="49" t="s">
        <v>143</v>
      </c>
      <c r="E91" s="48">
        <v>1</v>
      </c>
      <c r="F91" s="49" t="s">
        <v>201</v>
      </c>
      <c r="G91" s="48">
        <v>3</v>
      </c>
      <c r="H91" s="49" t="s">
        <v>202</v>
      </c>
      <c r="I91" s="49" t="s">
        <v>275</v>
      </c>
      <c r="J91" s="48">
        <v>1</v>
      </c>
      <c r="K91" s="50">
        <v>20000</v>
      </c>
      <c r="L91" s="50">
        <v>20000</v>
      </c>
      <c r="M91" s="51">
        <v>42219</v>
      </c>
      <c r="N91" s="51">
        <v>42307</v>
      </c>
      <c r="O91" s="52" t="s">
        <v>490</v>
      </c>
      <c r="P91" s="48" t="s">
        <v>135</v>
      </c>
      <c r="Q91" s="49" t="s">
        <v>52</v>
      </c>
      <c r="R91" s="49" t="s">
        <v>53</v>
      </c>
      <c r="S91" s="49" t="s">
        <v>54</v>
      </c>
      <c r="T91" s="49" t="s">
        <v>121</v>
      </c>
      <c r="U91" s="49" t="s">
        <v>427</v>
      </c>
      <c r="V91" s="45"/>
      <c r="W91" s="45"/>
      <c r="X91" s="45"/>
      <c r="Y91" s="45"/>
      <c r="Z91" s="45"/>
      <c r="AA91" s="45"/>
      <c r="AB91" s="45"/>
      <c r="AC91" s="45"/>
      <c r="AD91" s="45"/>
      <c r="AE91" s="45"/>
      <c r="AF91" s="45"/>
      <c r="AG91" s="45"/>
      <c r="AH91" s="45"/>
      <c r="AI91" s="45"/>
      <c r="AJ91" s="45"/>
      <c r="AK91" s="45"/>
      <c r="AL91" s="45"/>
      <c r="AM91" s="45"/>
      <c r="AN91" s="45"/>
      <c r="AO91" s="45"/>
      <c r="AP91" s="45"/>
      <c r="AQ91" s="45"/>
      <c r="AR91" s="45"/>
      <c r="AS91" s="45"/>
      <c r="AT91" s="45"/>
      <c r="AU91" s="45"/>
      <c r="AV91" s="45"/>
      <c r="AW91" s="45"/>
      <c r="AX91" s="45"/>
      <c r="AY91" s="45"/>
      <c r="AZ91" s="45"/>
    </row>
    <row r="92" spans="1:52" s="46" customFormat="1" ht="120" x14ac:dyDescent="0.25">
      <c r="A92" s="48">
        <v>2736</v>
      </c>
      <c r="B92" s="49" t="s">
        <v>200</v>
      </c>
      <c r="C92" s="48" t="s">
        <v>142</v>
      </c>
      <c r="D92" s="49" t="s">
        <v>143</v>
      </c>
      <c r="E92" s="48">
        <v>1</v>
      </c>
      <c r="F92" s="49" t="s">
        <v>201</v>
      </c>
      <c r="G92" s="48">
        <v>3</v>
      </c>
      <c r="H92" s="49" t="s">
        <v>202</v>
      </c>
      <c r="I92" s="49" t="s">
        <v>232</v>
      </c>
      <c r="J92" s="48">
        <v>1</v>
      </c>
      <c r="K92" s="50">
        <v>8000</v>
      </c>
      <c r="L92" s="50">
        <v>8000</v>
      </c>
      <c r="M92" s="51">
        <v>42219</v>
      </c>
      <c r="N92" s="51">
        <v>42307</v>
      </c>
      <c r="O92" s="52" t="s">
        <v>491</v>
      </c>
      <c r="P92" s="48" t="s">
        <v>135</v>
      </c>
      <c r="Q92" s="49" t="s">
        <v>52</v>
      </c>
      <c r="R92" s="49" t="s">
        <v>53</v>
      </c>
      <c r="S92" s="49" t="s">
        <v>54</v>
      </c>
      <c r="T92" s="49" t="s">
        <v>121</v>
      </c>
      <c r="U92" s="49" t="s">
        <v>492</v>
      </c>
      <c r="V92" s="45"/>
      <c r="W92" s="45"/>
      <c r="X92" s="45"/>
      <c r="Y92" s="45"/>
      <c r="Z92" s="45"/>
      <c r="AA92" s="45"/>
      <c r="AB92" s="45"/>
      <c r="AC92" s="45"/>
      <c r="AD92" s="45"/>
      <c r="AE92" s="45"/>
      <c r="AF92" s="45"/>
      <c r="AG92" s="45"/>
      <c r="AH92" s="45"/>
      <c r="AI92" s="45"/>
      <c r="AJ92" s="45"/>
      <c r="AK92" s="45"/>
      <c r="AL92" s="45"/>
      <c r="AM92" s="45"/>
      <c r="AN92" s="45"/>
      <c r="AO92" s="45"/>
      <c r="AP92" s="45"/>
      <c r="AQ92" s="45"/>
      <c r="AR92" s="45"/>
      <c r="AS92" s="45"/>
      <c r="AT92" s="45"/>
      <c r="AU92" s="45"/>
      <c r="AV92" s="45"/>
      <c r="AW92" s="45"/>
      <c r="AX92" s="45"/>
      <c r="AY92" s="45"/>
      <c r="AZ92" s="45"/>
    </row>
    <row r="93" spans="1:52" s="46" customFormat="1" ht="120" x14ac:dyDescent="0.25">
      <c r="A93" s="48">
        <v>2736</v>
      </c>
      <c r="B93" s="49" t="s">
        <v>200</v>
      </c>
      <c r="C93" s="48" t="s">
        <v>142</v>
      </c>
      <c r="D93" s="49" t="s">
        <v>143</v>
      </c>
      <c r="E93" s="48">
        <v>1</v>
      </c>
      <c r="F93" s="49" t="s">
        <v>201</v>
      </c>
      <c r="G93" s="48">
        <v>3</v>
      </c>
      <c r="H93" s="49" t="s">
        <v>202</v>
      </c>
      <c r="I93" s="49" t="s">
        <v>232</v>
      </c>
      <c r="J93" s="48">
        <v>1</v>
      </c>
      <c r="K93" s="50">
        <v>12000</v>
      </c>
      <c r="L93" s="50">
        <v>12000</v>
      </c>
      <c r="M93" s="51">
        <v>42219</v>
      </c>
      <c r="N93" s="51">
        <v>42307</v>
      </c>
      <c r="O93" s="52" t="s">
        <v>493</v>
      </c>
      <c r="P93" s="48" t="s">
        <v>135</v>
      </c>
      <c r="Q93" s="49" t="s">
        <v>52</v>
      </c>
      <c r="R93" s="49" t="s">
        <v>53</v>
      </c>
      <c r="S93" s="49" t="s">
        <v>54</v>
      </c>
      <c r="T93" s="49" t="s">
        <v>121</v>
      </c>
      <c r="U93" s="49" t="s">
        <v>427</v>
      </c>
      <c r="V93" s="45"/>
      <c r="W93" s="45"/>
      <c r="X93" s="45"/>
      <c r="Y93" s="45"/>
      <c r="Z93" s="45"/>
      <c r="AA93" s="45"/>
      <c r="AB93" s="45"/>
      <c r="AC93" s="45"/>
      <c r="AD93" s="45"/>
      <c r="AE93" s="45"/>
      <c r="AF93" s="45"/>
      <c r="AG93" s="45"/>
      <c r="AH93" s="45"/>
      <c r="AI93" s="45"/>
      <c r="AJ93" s="45"/>
      <c r="AK93" s="45"/>
      <c r="AL93" s="45"/>
      <c r="AM93" s="45"/>
      <c r="AN93" s="45"/>
      <c r="AO93" s="45"/>
      <c r="AP93" s="45"/>
      <c r="AQ93" s="45"/>
      <c r="AR93" s="45"/>
      <c r="AS93" s="45"/>
      <c r="AT93" s="45"/>
      <c r="AU93" s="45"/>
      <c r="AV93" s="45"/>
      <c r="AW93" s="45"/>
      <c r="AX93" s="45"/>
      <c r="AY93" s="45"/>
      <c r="AZ93" s="45"/>
    </row>
    <row r="94" spans="1:52" s="46" customFormat="1" ht="120" x14ac:dyDescent="0.25">
      <c r="A94" s="48">
        <v>2736</v>
      </c>
      <c r="B94" s="49" t="s">
        <v>200</v>
      </c>
      <c r="C94" s="48" t="s">
        <v>142</v>
      </c>
      <c r="D94" s="49" t="s">
        <v>143</v>
      </c>
      <c r="E94" s="48">
        <v>1</v>
      </c>
      <c r="F94" s="49" t="s">
        <v>201</v>
      </c>
      <c r="G94" s="48">
        <v>3</v>
      </c>
      <c r="H94" s="49" t="s">
        <v>202</v>
      </c>
      <c r="I94" s="49" t="s">
        <v>285</v>
      </c>
      <c r="J94" s="48">
        <v>1</v>
      </c>
      <c r="K94" s="50">
        <v>1463</v>
      </c>
      <c r="L94" s="50">
        <v>1463</v>
      </c>
      <c r="M94" s="51">
        <v>42219</v>
      </c>
      <c r="N94" s="51">
        <v>42307</v>
      </c>
      <c r="O94" s="52" t="s">
        <v>494</v>
      </c>
      <c r="P94" s="48" t="s">
        <v>135</v>
      </c>
      <c r="Q94" s="49" t="s">
        <v>52</v>
      </c>
      <c r="R94" s="49" t="s">
        <v>53</v>
      </c>
      <c r="S94" s="49" t="s">
        <v>54</v>
      </c>
      <c r="T94" s="49" t="s">
        <v>121</v>
      </c>
      <c r="U94" s="49" t="s">
        <v>495</v>
      </c>
      <c r="V94" s="45"/>
      <c r="W94" s="45"/>
      <c r="X94" s="45"/>
      <c r="Y94" s="45"/>
      <c r="Z94" s="45"/>
      <c r="AA94" s="45"/>
      <c r="AB94" s="45"/>
      <c r="AC94" s="45"/>
      <c r="AD94" s="45"/>
      <c r="AE94" s="45"/>
      <c r="AF94" s="45"/>
      <c r="AG94" s="45"/>
      <c r="AH94" s="45"/>
      <c r="AI94" s="45"/>
      <c r="AJ94" s="45"/>
      <c r="AK94" s="45"/>
      <c r="AL94" s="45"/>
      <c r="AM94" s="45"/>
      <c r="AN94" s="45"/>
      <c r="AO94" s="45"/>
      <c r="AP94" s="45"/>
      <c r="AQ94" s="45"/>
      <c r="AR94" s="45"/>
      <c r="AS94" s="45"/>
      <c r="AT94" s="45"/>
      <c r="AU94" s="45"/>
      <c r="AV94" s="45"/>
      <c r="AW94" s="45"/>
      <c r="AX94" s="45"/>
      <c r="AY94" s="45"/>
      <c r="AZ94" s="45"/>
    </row>
    <row r="95" spans="1:52" s="46" customFormat="1" ht="120" x14ac:dyDescent="0.25">
      <c r="A95" s="48">
        <v>2740</v>
      </c>
      <c r="B95" s="49" t="s">
        <v>496</v>
      </c>
      <c r="C95" s="48" t="s">
        <v>142</v>
      </c>
      <c r="D95" s="49" t="s">
        <v>143</v>
      </c>
      <c r="E95" s="48">
        <v>1</v>
      </c>
      <c r="F95" s="49" t="s">
        <v>201</v>
      </c>
      <c r="G95" s="48">
        <v>3</v>
      </c>
      <c r="H95" s="49" t="s">
        <v>202</v>
      </c>
      <c r="I95" s="49" t="s">
        <v>232</v>
      </c>
      <c r="J95" s="48">
        <v>15</v>
      </c>
      <c r="K95" s="50">
        <v>300</v>
      </c>
      <c r="L95" s="50">
        <v>4500</v>
      </c>
      <c r="M95" s="51">
        <v>42226</v>
      </c>
      <c r="N95" s="51">
        <v>42272</v>
      </c>
      <c r="O95" s="52" t="s">
        <v>497</v>
      </c>
      <c r="P95" s="48" t="s">
        <v>417</v>
      </c>
      <c r="Q95" s="49" t="s">
        <v>40</v>
      </c>
      <c r="R95" s="49" t="s">
        <v>41</v>
      </c>
      <c r="S95" s="49" t="s">
        <v>42</v>
      </c>
      <c r="T95" s="49" t="s">
        <v>43</v>
      </c>
      <c r="U95" s="49" t="s">
        <v>498</v>
      </c>
      <c r="V95" s="45"/>
      <c r="W95" s="45"/>
      <c r="X95" s="45"/>
      <c r="Y95" s="45"/>
      <c r="Z95" s="45"/>
      <c r="AA95" s="45"/>
      <c r="AB95" s="45"/>
      <c r="AC95" s="45"/>
      <c r="AD95" s="45"/>
      <c r="AE95" s="45"/>
      <c r="AF95" s="45"/>
      <c r="AG95" s="45"/>
      <c r="AH95" s="45"/>
      <c r="AI95" s="45"/>
      <c r="AJ95" s="45"/>
      <c r="AK95" s="45"/>
      <c r="AL95" s="45"/>
      <c r="AM95" s="45"/>
      <c r="AN95" s="45"/>
      <c r="AO95" s="45"/>
      <c r="AP95" s="45"/>
      <c r="AQ95" s="45"/>
      <c r="AR95" s="45"/>
      <c r="AS95" s="45"/>
      <c r="AT95" s="45"/>
      <c r="AU95" s="45"/>
      <c r="AV95" s="45"/>
      <c r="AW95" s="45"/>
      <c r="AX95" s="45"/>
      <c r="AY95" s="45"/>
      <c r="AZ95" s="45"/>
    </row>
    <row r="96" spans="1:52" s="46" customFormat="1" ht="120" x14ac:dyDescent="0.25">
      <c r="A96" s="48">
        <v>2740</v>
      </c>
      <c r="B96" s="49" t="s">
        <v>496</v>
      </c>
      <c r="C96" s="48" t="s">
        <v>142</v>
      </c>
      <c r="D96" s="49" t="s">
        <v>143</v>
      </c>
      <c r="E96" s="48">
        <v>1</v>
      </c>
      <c r="F96" s="49" t="s">
        <v>201</v>
      </c>
      <c r="G96" s="48">
        <v>3</v>
      </c>
      <c r="H96" s="49" t="s">
        <v>202</v>
      </c>
      <c r="I96" s="49" t="s">
        <v>232</v>
      </c>
      <c r="J96" s="48">
        <v>15</v>
      </c>
      <c r="K96" s="50">
        <v>500</v>
      </c>
      <c r="L96" s="50">
        <v>7500</v>
      </c>
      <c r="M96" s="51">
        <v>42226</v>
      </c>
      <c r="N96" s="51">
        <v>42272</v>
      </c>
      <c r="O96" s="52" t="s">
        <v>499</v>
      </c>
      <c r="P96" s="48" t="s">
        <v>290</v>
      </c>
      <c r="Q96" s="49" t="s">
        <v>40</v>
      </c>
      <c r="R96" s="49" t="s">
        <v>41</v>
      </c>
      <c r="S96" s="49" t="s">
        <v>42</v>
      </c>
      <c r="T96" s="49" t="s">
        <v>43</v>
      </c>
      <c r="U96" s="49" t="s">
        <v>500</v>
      </c>
      <c r="V96" s="45"/>
      <c r="W96" s="45"/>
      <c r="X96" s="45"/>
      <c r="Y96" s="45"/>
      <c r="Z96" s="45"/>
      <c r="AA96" s="45"/>
      <c r="AB96" s="45"/>
      <c r="AC96" s="45"/>
      <c r="AD96" s="45"/>
      <c r="AE96" s="45"/>
      <c r="AF96" s="45"/>
      <c r="AG96" s="45"/>
      <c r="AH96" s="45"/>
      <c r="AI96" s="45"/>
      <c r="AJ96" s="45"/>
      <c r="AK96" s="45"/>
      <c r="AL96" s="45"/>
      <c r="AM96" s="45"/>
      <c r="AN96" s="45"/>
      <c r="AO96" s="45"/>
      <c r="AP96" s="45"/>
      <c r="AQ96" s="45"/>
      <c r="AR96" s="45"/>
      <c r="AS96" s="45"/>
      <c r="AT96" s="45"/>
      <c r="AU96" s="45"/>
      <c r="AV96" s="45"/>
      <c r="AW96" s="45"/>
      <c r="AX96" s="45"/>
      <c r="AY96" s="45"/>
      <c r="AZ96" s="45"/>
    </row>
    <row r="97" spans="1:52" s="46" customFormat="1" ht="120" x14ac:dyDescent="0.25">
      <c r="A97" s="48">
        <v>2740</v>
      </c>
      <c r="B97" s="49" t="s">
        <v>496</v>
      </c>
      <c r="C97" s="48" t="s">
        <v>142</v>
      </c>
      <c r="D97" s="49" t="s">
        <v>143</v>
      </c>
      <c r="E97" s="48">
        <v>1</v>
      </c>
      <c r="F97" s="49" t="s">
        <v>201</v>
      </c>
      <c r="G97" s="48">
        <v>3</v>
      </c>
      <c r="H97" s="49" t="s">
        <v>202</v>
      </c>
      <c r="I97" s="49" t="s">
        <v>232</v>
      </c>
      <c r="J97" s="48">
        <v>5</v>
      </c>
      <c r="K97" s="50">
        <v>300</v>
      </c>
      <c r="L97" s="50">
        <v>1500</v>
      </c>
      <c r="M97" s="51">
        <v>42045</v>
      </c>
      <c r="N97" s="51">
        <v>42215</v>
      </c>
      <c r="O97" s="52" t="s">
        <v>501</v>
      </c>
      <c r="P97" s="48" t="s">
        <v>417</v>
      </c>
      <c r="Q97" s="49" t="s">
        <v>40</v>
      </c>
      <c r="R97" s="49" t="s">
        <v>41</v>
      </c>
      <c r="S97" s="49" t="s">
        <v>42</v>
      </c>
      <c r="T97" s="49" t="s">
        <v>43</v>
      </c>
      <c r="U97" s="49" t="s">
        <v>502</v>
      </c>
      <c r="V97" s="45"/>
      <c r="W97" s="45"/>
      <c r="X97" s="45"/>
      <c r="Y97" s="45"/>
      <c r="Z97" s="45"/>
      <c r="AA97" s="45"/>
      <c r="AB97" s="45"/>
      <c r="AC97" s="45"/>
      <c r="AD97" s="45"/>
      <c r="AE97" s="45"/>
      <c r="AF97" s="45"/>
      <c r="AG97" s="45"/>
      <c r="AH97" s="45"/>
      <c r="AI97" s="45"/>
      <c r="AJ97" s="45"/>
      <c r="AK97" s="45"/>
      <c r="AL97" s="45"/>
      <c r="AM97" s="45"/>
      <c r="AN97" s="45"/>
      <c r="AO97" s="45"/>
      <c r="AP97" s="45"/>
      <c r="AQ97" s="45"/>
      <c r="AR97" s="45"/>
      <c r="AS97" s="45"/>
      <c r="AT97" s="45"/>
      <c r="AU97" s="45"/>
      <c r="AV97" s="45"/>
      <c r="AW97" s="45"/>
      <c r="AX97" s="45"/>
      <c r="AY97" s="45"/>
      <c r="AZ97" s="45"/>
    </row>
    <row r="98" spans="1:52" s="46" customFormat="1" ht="120" x14ac:dyDescent="0.25">
      <c r="A98" s="48">
        <v>2740</v>
      </c>
      <c r="B98" s="49" t="s">
        <v>496</v>
      </c>
      <c r="C98" s="48" t="s">
        <v>142</v>
      </c>
      <c r="D98" s="49" t="s">
        <v>143</v>
      </c>
      <c r="E98" s="48">
        <v>1</v>
      </c>
      <c r="F98" s="49" t="s">
        <v>201</v>
      </c>
      <c r="G98" s="48">
        <v>3</v>
      </c>
      <c r="H98" s="49" t="s">
        <v>202</v>
      </c>
      <c r="I98" s="49" t="s">
        <v>275</v>
      </c>
      <c r="J98" s="48">
        <v>1</v>
      </c>
      <c r="K98" s="50">
        <v>7000</v>
      </c>
      <c r="L98" s="50">
        <v>7000</v>
      </c>
      <c r="M98" s="51">
        <v>42118</v>
      </c>
      <c r="N98" s="51">
        <v>42215</v>
      </c>
      <c r="O98" s="52" t="s">
        <v>503</v>
      </c>
      <c r="P98" s="48" t="s">
        <v>504</v>
      </c>
      <c r="Q98" s="49" t="s">
        <v>40</v>
      </c>
      <c r="R98" s="49" t="s">
        <v>41</v>
      </c>
      <c r="S98" s="49" t="s">
        <v>42</v>
      </c>
      <c r="T98" s="49" t="s">
        <v>43</v>
      </c>
      <c r="U98" s="49" t="s">
        <v>505</v>
      </c>
      <c r="V98" s="45"/>
      <c r="W98" s="45"/>
      <c r="X98" s="45"/>
      <c r="Y98" s="45"/>
      <c r="Z98" s="45"/>
      <c r="AA98" s="45"/>
      <c r="AB98" s="45"/>
      <c r="AC98" s="45"/>
      <c r="AD98" s="45"/>
      <c r="AE98" s="45"/>
      <c r="AF98" s="45"/>
      <c r="AG98" s="45"/>
      <c r="AH98" s="45"/>
      <c r="AI98" s="45"/>
      <c r="AJ98" s="45"/>
      <c r="AK98" s="45"/>
      <c r="AL98" s="45"/>
      <c r="AM98" s="45"/>
      <c r="AN98" s="45"/>
      <c r="AO98" s="45"/>
      <c r="AP98" s="45"/>
      <c r="AQ98" s="45"/>
      <c r="AR98" s="45"/>
      <c r="AS98" s="45"/>
      <c r="AT98" s="45"/>
      <c r="AU98" s="45"/>
      <c r="AV98" s="45"/>
      <c r="AW98" s="45"/>
      <c r="AX98" s="45"/>
      <c r="AY98" s="45"/>
      <c r="AZ98" s="45"/>
    </row>
    <row r="99" spans="1:52" s="46" customFormat="1" ht="120" x14ac:dyDescent="0.25">
      <c r="A99" s="48">
        <v>2740</v>
      </c>
      <c r="B99" s="49" t="s">
        <v>496</v>
      </c>
      <c r="C99" s="48" t="s">
        <v>142</v>
      </c>
      <c r="D99" s="49" t="s">
        <v>143</v>
      </c>
      <c r="E99" s="48">
        <v>1</v>
      </c>
      <c r="F99" s="49" t="s">
        <v>201</v>
      </c>
      <c r="G99" s="48">
        <v>3</v>
      </c>
      <c r="H99" s="49" t="s">
        <v>202</v>
      </c>
      <c r="I99" s="49" t="s">
        <v>232</v>
      </c>
      <c r="J99" s="48">
        <v>5</v>
      </c>
      <c r="K99" s="50">
        <v>500</v>
      </c>
      <c r="L99" s="50">
        <v>2500</v>
      </c>
      <c r="M99" s="51">
        <v>42045</v>
      </c>
      <c r="N99" s="51">
        <v>42215</v>
      </c>
      <c r="O99" s="52" t="s">
        <v>506</v>
      </c>
      <c r="P99" s="48" t="s">
        <v>290</v>
      </c>
      <c r="Q99" s="49" t="s">
        <v>40</v>
      </c>
      <c r="R99" s="49" t="s">
        <v>507</v>
      </c>
      <c r="S99" s="49" t="s">
        <v>42</v>
      </c>
      <c r="T99" s="49" t="s">
        <v>43</v>
      </c>
      <c r="U99" s="49" t="s">
        <v>508</v>
      </c>
      <c r="V99" s="45"/>
      <c r="W99" s="45"/>
      <c r="X99" s="45"/>
      <c r="Y99" s="45"/>
      <c r="Z99" s="45"/>
      <c r="AA99" s="45"/>
      <c r="AB99" s="45"/>
      <c r="AC99" s="45"/>
      <c r="AD99" s="45"/>
      <c r="AE99" s="45"/>
      <c r="AF99" s="45"/>
      <c r="AG99" s="45"/>
      <c r="AH99" s="45"/>
      <c r="AI99" s="45"/>
      <c r="AJ99" s="45"/>
      <c r="AK99" s="45"/>
      <c r="AL99" s="45"/>
      <c r="AM99" s="45"/>
      <c r="AN99" s="45"/>
      <c r="AO99" s="45"/>
      <c r="AP99" s="45"/>
      <c r="AQ99" s="45"/>
      <c r="AR99" s="45"/>
      <c r="AS99" s="45"/>
      <c r="AT99" s="45"/>
      <c r="AU99" s="45"/>
      <c r="AV99" s="45"/>
      <c r="AW99" s="45"/>
      <c r="AX99" s="45"/>
      <c r="AY99" s="45"/>
      <c r="AZ99" s="45"/>
    </row>
    <row r="100" spans="1:52" s="46" customFormat="1" ht="120" x14ac:dyDescent="0.25">
      <c r="A100" s="48">
        <v>2740</v>
      </c>
      <c r="B100" s="49" t="s">
        <v>496</v>
      </c>
      <c r="C100" s="48" t="s">
        <v>142</v>
      </c>
      <c r="D100" s="49" t="s">
        <v>143</v>
      </c>
      <c r="E100" s="48">
        <v>1</v>
      </c>
      <c r="F100" s="49" t="s">
        <v>201</v>
      </c>
      <c r="G100" s="48">
        <v>3</v>
      </c>
      <c r="H100" s="49" t="s">
        <v>202</v>
      </c>
      <c r="I100" s="49" t="s">
        <v>275</v>
      </c>
      <c r="J100" s="48">
        <v>2</v>
      </c>
      <c r="K100" s="50">
        <v>6000</v>
      </c>
      <c r="L100" s="50">
        <v>12000</v>
      </c>
      <c r="M100" s="51">
        <v>42129</v>
      </c>
      <c r="N100" s="51">
        <v>42215</v>
      </c>
      <c r="O100" s="52" t="s">
        <v>509</v>
      </c>
      <c r="P100" s="48" t="s">
        <v>504</v>
      </c>
      <c r="Q100" s="49" t="s">
        <v>40</v>
      </c>
      <c r="R100" s="49" t="s">
        <v>41</v>
      </c>
      <c r="S100" s="49" t="s">
        <v>42</v>
      </c>
      <c r="T100" s="49" t="s">
        <v>43</v>
      </c>
      <c r="U100" s="49" t="s">
        <v>510</v>
      </c>
      <c r="V100" s="45"/>
      <c r="W100" s="45"/>
      <c r="X100" s="45"/>
      <c r="Y100" s="45"/>
      <c r="Z100" s="45"/>
      <c r="AA100" s="45"/>
      <c r="AB100" s="45"/>
      <c r="AC100" s="45"/>
      <c r="AD100" s="45"/>
      <c r="AE100" s="45"/>
      <c r="AF100" s="45"/>
      <c r="AG100" s="45"/>
      <c r="AH100" s="45"/>
      <c r="AI100" s="45"/>
      <c r="AJ100" s="45"/>
      <c r="AK100" s="45"/>
      <c r="AL100" s="45"/>
      <c r="AM100" s="45"/>
      <c r="AN100" s="45"/>
      <c r="AO100" s="45"/>
      <c r="AP100" s="45"/>
      <c r="AQ100" s="45"/>
      <c r="AR100" s="45"/>
      <c r="AS100" s="45"/>
      <c r="AT100" s="45"/>
      <c r="AU100" s="45"/>
      <c r="AV100" s="45"/>
      <c r="AW100" s="45"/>
      <c r="AX100" s="45"/>
      <c r="AY100" s="45"/>
      <c r="AZ100" s="45"/>
    </row>
    <row r="101" spans="1:52" s="46" customFormat="1" ht="120" x14ac:dyDescent="0.25">
      <c r="A101" s="48">
        <v>2740</v>
      </c>
      <c r="B101" s="49" t="s">
        <v>496</v>
      </c>
      <c r="C101" s="48" t="s">
        <v>142</v>
      </c>
      <c r="D101" s="49" t="s">
        <v>143</v>
      </c>
      <c r="E101" s="48">
        <v>1</v>
      </c>
      <c r="F101" s="49" t="s">
        <v>201</v>
      </c>
      <c r="G101" s="48">
        <v>3</v>
      </c>
      <c r="H101" s="49" t="s">
        <v>202</v>
      </c>
      <c r="I101" s="49" t="s">
        <v>261</v>
      </c>
      <c r="J101" s="48">
        <v>9</v>
      </c>
      <c r="K101" s="50">
        <v>1046</v>
      </c>
      <c r="L101" s="50">
        <v>9414</v>
      </c>
      <c r="M101" s="51">
        <v>42130</v>
      </c>
      <c r="N101" s="51">
        <v>42215</v>
      </c>
      <c r="O101" s="52" t="s">
        <v>511</v>
      </c>
      <c r="P101" s="48" t="s">
        <v>504</v>
      </c>
      <c r="Q101" s="49" t="s">
        <v>40</v>
      </c>
      <c r="R101" s="49" t="s">
        <v>41</v>
      </c>
      <c r="S101" s="49" t="s">
        <v>42</v>
      </c>
      <c r="T101" s="49" t="s">
        <v>43</v>
      </c>
      <c r="U101" s="49" t="s">
        <v>512</v>
      </c>
      <c r="V101" s="45"/>
      <c r="W101" s="45"/>
      <c r="X101" s="45"/>
      <c r="Y101" s="45"/>
      <c r="Z101" s="45"/>
      <c r="AA101" s="45"/>
      <c r="AB101" s="45"/>
      <c r="AC101" s="45"/>
      <c r="AD101" s="45"/>
      <c r="AE101" s="45"/>
      <c r="AF101" s="45"/>
      <c r="AG101" s="45"/>
      <c r="AH101" s="45"/>
      <c r="AI101" s="45"/>
      <c r="AJ101" s="45"/>
      <c r="AK101" s="45"/>
      <c r="AL101" s="45"/>
      <c r="AM101" s="45"/>
      <c r="AN101" s="45"/>
      <c r="AO101" s="45"/>
      <c r="AP101" s="45"/>
      <c r="AQ101" s="45"/>
      <c r="AR101" s="45"/>
      <c r="AS101" s="45"/>
      <c r="AT101" s="45"/>
      <c r="AU101" s="45"/>
      <c r="AV101" s="45"/>
      <c r="AW101" s="45"/>
      <c r="AX101" s="45"/>
      <c r="AY101" s="45"/>
      <c r="AZ101" s="45"/>
    </row>
    <row r="102" spans="1:52" s="46" customFormat="1" ht="120" x14ac:dyDescent="0.25">
      <c r="A102" s="48">
        <v>2740</v>
      </c>
      <c r="B102" s="49" t="s">
        <v>496</v>
      </c>
      <c r="C102" s="48" t="s">
        <v>142</v>
      </c>
      <c r="D102" s="49" t="s">
        <v>143</v>
      </c>
      <c r="E102" s="48">
        <v>1</v>
      </c>
      <c r="F102" s="49" t="s">
        <v>201</v>
      </c>
      <c r="G102" s="48">
        <v>3</v>
      </c>
      <c r="H102" s="49" t="s">
        <v>202</v>
      </c>
      <c r="I102" s="49" t="s">
        <v>261</v>
      </c>
      <c r="J102" s="48">
        <v>1</v>
      </c>
      <c r="K102" s="50">
        <v>1051</v>
      </c>
      <c r="L102" s="50">
        <v>1051</v>
      </c>
      <c r="M102" s="51">
        <v>42104</v>
      </c>
      <c r="N102" s="51">
        <v>42215</v>
      </c>
      <c r="O102" s="52" t="s">
        <v>511</v>
      </c>
      <c r="P102" s="48" t="s">
        <v>342</v>
      </c>
      <c r="Q102" s="49" t="s">
        <v>40</v>
      </c>
      <c r="R102" s="49" t="s">
        <v>41</v>
      </c>
      <c r="S102" s="49" t="s">
        <v>42</v>
      </c>
      <c r="T102" s="49" t="s">
        <v>43</v>
      </c>
      <c r="U102" s="49" t="s">
        <v>513</v>
      </c>
      <c r="V102" s="45"/>
      <c r="W102" s="45"/>
      <c r="X102" s="45"/>
      <c r="Y102" s="45"/>
      <c r="Z102" s="45"/>
      <c r="AA102" s="45"/>
      <c r="AB102" s="45"/>
      <c r="AC102" s="45"/>
      <c r="AD102" s="45"/>
      <c r="AE102" s="45"/>
      <c r="AF102" s="45"/>
      <c r="AG102" s="45"/>
      <c r="AH102" s="45"/>
      <c r="AI102" s="45"/>
      <c r="AJ102" s="45"/>
      <c r="AK102" s="45"/>
      <c r="AL102" s="45"/>
      <c r="AM102" s="45"/>
      <c r="AN102" s="45"/>
      <c r="AO102" s="45"/>
      <c r="AP102" s="45"/>
      <c r="AQ102" s="45"/>
      <c r="AR102" s="45"/>
      <c r="AS102" s="45"/>
      <c r="AT102" s="45"/>
      <c r="AU102" s="45"/>
      <c r="AV102" s="45"/>
      <c r="AW102" s="45"/>
      <c r="AX102" s="45"/>
      <c r="AY102" s="45"/>
      <c r="AZ102" s="45"/>
    </row>
    <row r="103" spans="1:52" s="46" customFormat="1" ht="255" x14ac:dyDescent="0.25">
      <c r="A103" s="48">
        <v>2715</v>
      </c>
      <c r="B103" s="49" t="s">
        <v>514</v>
      </c>
      <c r="C103" s="48" t="s">
        <v>364</v>
      </c>
      <c r="D103" s="49" t="s">
        <v>365</v>
      </c>
      <c r="E103" s="48">
        <v>1</v>
      </c>
      <c r="F103" s="49" t="s">
        <v>174</v>
      </c>
      <c r="G103" s="48">
        <v>1</v>
      </c>
      <c r="H103" s="49" t="s">
        <v>460</v>
      </c>
      <c r="I103" s="49" t="s">
        <v>343</v>
      </c>
      <c r="J103" s="48">
        <v>1</v>
      </c>
      <c r="K103" s="50">
        <v>63221</v>
      </c>
      <c r="L103" s="50">
        <v>63221</v>
      </c>
      <c r="M103" s="51">
        <v>42130</v>
      </c>
      <c r="N103" s="51">
        <v>42215</v>
      </c>
      <c r="O103" s="52" t="s">
        <v>515</v>
      </c>
      <c r="P103" s="48" t="s">
        <v>516</v>
      </c>
      <c r="Q103" s="49" t="s">
        <v>165</v>
      </c>
      <c r="R103" s="49" t="s">
        <v>178</v>
      </c>
      <c r="S103" s="49" t="s">
        <v>179</v>
      </c>
      <c r="T103" s="49" t="s">
        <v>180</v>
      </c>
      <c r="U103" s="49" t="s">
        <v>517</v>
      </c>
      <c r="V103" s="45"/>
      <c r="W103" s="45"/>
      <c r="X103" s="45"/>
      <c r="Y103" s="45"/>
      <c r="Z103" s="45"/>
      <c r="AA103" s="45"/>
      <c r="AB103" s="45"/>
      <c r="AC103" s="45"/>
      <c r="AD103" s="45"/>
      <c r="AE103" s="45"/>
      <c r="AF103" s="45"/>
      <c r="AG103" s="45"/>
      <c r="AH103" s="45"/>
      <c r="AI103" s="45"/>
      <c r="AJ103" s="45"/>
      <c r="AK103" s="45"/>
      <c r="AL103" s="45"/>
      <c r="AM103" s="45"/>
      <c r="AN103" s="45"/>
      <c r="AO103" s="45"/>
      <c r="AP103" s="45"/>
      <c r="AQ103" s="45"/>
      <c r="AR103" s="45"/>
      <c r="AS103" s="45"/>
      <c r="AT103" s="45"/>
      <c r="AU103" s="45"/>
      <c r="AV103" s="45"/>
      <c r="AW103" s="45"/>
      <c r="AX103" s="45"/>
      <c r="AY103" s="45"/>
      <c r="AZ103" s="45"/>
    </row>
    <row r="104" spans="1:52" s="46" customFormat="1" ht="255" x14ac:dyDescent="0.25">
      <c r="A104" s="48">
        <v>2715</v>
      </c>
      <c r="B104" s="49" t="s">
        <v>514</v>
      </c>
      <c r="C104" s="48" t="s">
        <v>364</v>
      </c>
      <c r="D104" s="49" t="s">
        <v>365</v>
      </c>
      <c r="E104" s="48">
        <v>1</v>
      </c>
      <c r="F104" s="49" t="s">
        <v>174</v>
      </c>
      <c r="G104" s="48">
        <v>1</v>
      </c>
      <c r="H104" s="49" t="s">
        <v>460</v>
      </c>
      <c r="I104" s="49" t="s">
        <v>343</v>
      </c>
      <c r="J104" s="48">
        <v>1</v>
      </c>
      <c r="K104" s="50">
        <v>63232</v>
      </c>
      <c r="L104" s="50">
        <v>63232</v>
      </c>
      <c r="M104" s="51">
        <v>42109</v>
      </c>
      <c r="N104" s="51">
        <v>42185</v>
      </c>
      <c r="O104" s="52" t="s">
        <v>515</v>
      </c>
      <c r="P104" s="48" t="s">
        <v>516</v>
      </c>
      <c r="Q104" s="49" t="s">
        <v>165</v>
      </c>
      <c r="R104" s="49" t="s">
        <v>178</v>
      </c>
      <c r="S104" s="49" t="s">
        <v>179</v>
      </c>
      <c r="T104" s="49" t="s">
        <v>180</v>
      </c>
      <c r="U104" s="49" t="s">
        <v>517</v>
      </c>
      <c r="V104" s="45"/>
      <c r="W104" s="45"/>
      <c r="X104" s="45"/>
      <c r="Y104" s="45"/>
      <c r="Z104" s="45"/>
      <c r="AA104" s="45"/>
      <c r="AB104" s="45"/>
      <c r="AC104" s="45"/>
      <c r="AD104" s="45"/>
      <c r="AE104" s="45"/>
      <c r="AF104" s="45"/>
      <c r="AG104" s="45"/>
      <c r="AH104" s="45"/>
      <c r="AI104" s="45"/>
      <c r="AJ104" s="45"/>
      <c r="AK104" s="45"/>
      <c r="AL104" s="45"/>
      <c r="AM104" s="45"/>
      <c r="AN104" s="45"/>
      <c r="AO104" s="45"/>
      <c r="AP104" s="45"/>
      <c r="AQ104" s="45"/>
      <c r="AR104" s="45"/>
      <c r="AS104" s="45"/>
      <c r="AT104" s="45"/>
      <c r="AU104" s="45"/>
      <c r="AV104" s="45"/>
      <c r="AW104" s="45"/>
      <c r="AX104" s="45"/>
      <c r="AY104" s="45"/>
      <c r="AZ104" s="45"/>
    </row>
    <row r="105" spans="1:52" s="46" customFormat="1" ht="255" x14ac:dyDescent="0.25">
      <c r="A105" s="48">
        <v>2715</v>
      </c>
      <c r="B105" s="49" t="s">
        <v>514</v>
      </c>
      <c r="C105" s="48" t="s">
        <v>364</v>
      </c>
      <c r="D105" s="49" t="s">
        <v>365</v>
      </c>
      <c r="E105" s="48">
        <v>1</v>
      </c>
      <c r="F105" s="49" t="s">
        <v>174</v>
      </c>
      <c r="G105" s="48">
        <v>1</v>
      </c>
      <c r="H105" s="49" t="s">
        <v>460</v>
      </c>
      <c r="I105" s="49" t="s">
        <v>343</v>
      </c>
      <c r="J105" s="48">
        <v>2</v>
      </c>
      <c r="K105" s="50">
        <v>60000</v>
      </c>
      <c r="L105" s="50">
        <v>120000</v>
      </c>
      <c r="M105" s="51">
        <v>42130</v>
      </c>
      <c r="N105" s="51">
        <v>42215</v>
      </c>
      <c r="O105" s="52" t="s">
        <v>518</v>
      </c>
      <c r="P105" s="48" t="s">
        <v>516</v>
      </c>
      <c r="Q105" s="49" t="s">
        <v>165</v>
      </c>
      <c r="R105" s="49" t="s">
        <v>178</v>
      </c>
      <c r="S105" s="49" t="s">
        <v>179</v>
      </c>
      <c r="T105" s="49" t="s">
        <v>180</v>
      </c>
      <c r="U105" s="49" t="s">
        <v>517</v>
      </c>
      <c r="V105" s="45"/>
      <c r="W105" s="45"/>
      <c r="X105" s="45"/>
      <c r="Y105" s="45"/>
      <c r="Z105" s="45"/>
      <c r="AA105" s="45"/>
      <c r="AB105" s="45"/>
      <c r="AC105" s="45"/>
      <c r="AD105" s="45"/>
      <c r="AE105" s="45"/>
      <c r="AF105" s="45"/>
      <c r="AG105" s="45"/>
      <c r="AH105" s="45"/>
      <c r="AI105" s="45"/>
      <c r="AJ105" s="45"/>
      <c r="AK105" s="45"/>
      <c r="AL105" s="45"/>
      <c r="AM105" s="45"/>
      <c r="AN105" s="45"/>
      <c r="AO105" s="45"/>
      <c r="AP105" s="45"/>
      <c r="AQ105" s="45"/>
      <c r="AR105" s="45"/>
      <c r="AS105" s="45"/>
      <c r="AT105" s="45"/>
      <c r="AU105" s="45"/>
      <c r="AV105" s="45"/>
      <c r="AW105" s="45"/>
      <c r="AX105" s="45"/>
      <c r="AY105" s="45"/>
      <c r="AZ105" s="45"/>
    </row>
    <row r="106" spans="1:52" s="46" customFormat="1" ht="150" x14ac:dyDescent="0.25">
      <c r="A106" s="48">
        <v>2715</v>
      </c>
      <c r="B106" s="49" t="s">
        <v>514</v>
      </c>
      <c r="C106" s="48" t="s">
        <v>364</v>
      </c>
      <c r="D106" s="49" t="s">
        <v>365</v>
      </c>
      <c r="E106" s="48">
        <v>4</v>
      </c>
      <c r="F106" s="49" t="s">
        <v>481</v>
      </c>
      <c r="G106" s="48">
        <v>1</v>
      </c>
      <c r="H106" s="49" t="s">
        <v>519</v>
      </c>
      <c r="I106" s="49" t="s">
        <v>275</v>
      </c>
      <c r="J106" s="48">
        <v>2</v>
      </c>
      <c r="K106" s="50">
        <v>3500</v>
      </c>
      <c r="L106" s="50">
        <v>7000</v>
      </c>
      <c r="M106" s="51">
        <v>42231</v>
      </c>
      <c r="N106" s="51">
        <v>42278</v>
      </c>
      <c r="O106" s="52" t="s">
        <v>520</v>
      </c>
      <c r="P106" s="48" t="s">
        <v>521</v>
      </c>
      <c r="Q106" s="49" t="s">
        <v>165</v>
      </c>
      <c r="R106" s="49" t="s">
        <v>178</v>
      </c>
      <c r="S106" s="49" t="s">
        <v>179</v>
      </c>
      <c r="T106" s="49" t="s">
        <v>180</v>
      </c>
      <c r="U106" s="49" t="s">
        <v>522</v>
      </c>
      <c r="V106" s="45"/>
      <c r="W106" s="45"/>
      <c r="X106" s="45"/>
      <c r="Y106" s="45"/>
      <c r="Z106" s="45"/>
      <c r="AA106" s="45"/>
      <c r="AB106" s="45"/>
      <c r="AC106" s="45"/>
      <c r="AD106" s="45"/>
      <c r="AE106" s="45"/>
      <c r="AF106" s="45"/>
      <c r="AG106" s="45"/>
      <c r="AH106" s="45"/>
      <c r="AI106" s="45"/>
      <c r="AJ106" s="45"/>
      <c r="AK106" s="45"/>
      <c r="AL106" s="45"/>
      <c r="AM106" s="45"/>
      <c r="AN106" s="45"/>
      <c r="AO106" s="45"/>
      <c r="AP106" s="45"/>
      <c r="AQ106" s="45"/>
      <c r="AR106" s="45"/>
      <c r="AS106" s="45"/>
      <c r="AT106" s="45"/>
      <c r="AU106" s="45"/>
      <c r="AV106" s="45"/>
      <c r="AW106" s="45"/>
      <c r="AX106" s="45"/>
      <c r="AY106" s="45"/>
      <c r="AZ106" s="45"/>
    </row>
    <row r="107" spans="1:52" s="46" customFormat="1" ht="150" x14ac:dyDescent="0.25">
      <c r="A107" s="48">
        <v>2715</v>
      </c>
      <c r="B107" s="49" t="s">
        <v>514</v>
      </c>
      <c r="C107" s="48" t="s">
        <v>364</v>
      </c>
      <c r="D107" s="49" t="s">
        <v>365</v>
      </c>
      <c r="E107" s="48">
        <v>4</v>
      </c>
      <c r="F107" s="49" t="s">
        <v>481</v>
      </c>
      <c r="G107" s="48">
        <v>1</v>
      </c>
      <c r="H107" s="49" t="s">
        <v>519</v>
      </c>
      <c r="I107" s="49" t="s">
        <v>232</v>
      </c>
      <c r="J107" s="48">
        <v>2</v>
      </c>
      <c r="K107" s="50">
        <v>2024</v>
      </c>
      <c r="L107" s="50">
        <v>4048</v>
      </c>
      <c r="M107" s="51">
        <v>42231</v>
      </c>
      <c r="N107" s="51">
        <v>42278</v>
      </c>
      <c r="O107" s="52" t="s">
        <v>523</v>
      </c>
      <c r="P107" s="48" t="s">
        <v>457</v>
      </c>
      <c r="Q107" s="49" t="s">
        <v>165</v>
      </c>
      <c r="R107" s="49" t="s">
        <v>178</v>
      </c>
      <c r="S107" s="49" t="s">
        <v>179</v>
      </c>
      <c r="T107" s="49" t="s">
        <v>180</v>
      </c>
      <c r="U107" s="49" t="s">
        <v>522</v>
      </c>
      <c r="V107" s="45"/>
      <c r="W107" s="45"/>
      <c r="X107" s="45"/>
      <c r="Y107" s="45"/>
      <c r="Z107" s="45"/>
      <c r="AA107" s="45"/>
      <c r="AB107" s="45"/>
      <c r="AC107" s="45"/>
      <c r="AD107" s="45"/>
      <c r="AE107" s="45"/>
      <c r="AF107" s="45"/>
      <c r="AG107" s="45"/>
      <c r="AH107" s="45"/>
      <c r="AI107" s="45"/>
      <c r="AJ107" s="45"/>
      <c r="AK107" s="45"/>
      <c r="AL107" s="45"/>
      <c r="AM107" s="45"/>
      <c r="AN107" s="45"/>
      <c r="AO107" s="45"/>
      <c r="AP107" s="45"/>
      <c r="AQ107" s="45"/>
      <c r="AR107" s="45"/>
      <c r="AS107" s="45"/>
      <c r="AT107" s="45"/>
      <c r="AU107" s="45"/>
      <c r="AV107" s="45"/>
      <c r="AW107" s="45"/>
      <c r="AX107" s="45"/>
      <c r="AY107" s="45"/>
      <c r="AZ107" s="45"/>
    </row>
    <row r="108" spans="1:52" s="46" customFormat="1" ht="150" x14ac:dyDescent="0.25">
      <c r="A108" s="48">
        <v>2715</v>
      </c>
      <c r="B108" s="49" t="s">
        <v>514</v>
      </c>
      <c r="C108" s="48" t="s">
        <v>364</v>
      </c>
      <c r="D108" s="49" t="s">
        <v>365</v>
      </c>
      <c r="E108" s="48">
        <v>4</v>
      </c>
      <c r="F108" s="49" t="s">
        <v>481</v>
      </c>
      <c r="G108" s="48">
        <v>1</v>
      </c>
      <c r="H108" s="49" t="s">
        <v>519</v>
      </c>
      <c r="I108" s="49" t="s">
        <v>232</v>
      </c>
      <c r="J108" s="48">
        <v>2</v>
      </c>
      <c r="K108" s="50">
        <v>2500</v>
      </c>
      <c r="L108" s="50">
        <v>5000</v>
      </c>
      <c r="M108" s="51">
        <v>42231</v>
      </c>
      <c r="N108" s="51">
        <v>42278</v>
      </c>
      <c r="O108" s="52" t="s">
        <v>524</v>
      </c>
      <c r="P108" s="48" t="s">
        <v>457</v>
      </c>
      <c r="Q108" s="49" t="s">
        <v>165</v>
      </c>
      <c r="R108" s="49" t="s">
        <v>178</v>
      </c>
      <c r="S108" s="49" t="s">
        <v>179</v>
      </c>
      <c r="T108" s="49" t="s">
        <v>180</v>
      </c>
      <c r="U108" s="49" t="s">
        <v>522</v>
      </c>
      <c r="V108" s="45"/>
      <c r="W108" s="45"/>
      <c r="X108" s="45"/>
      <c r="Y108" s="45"/>
      <c r="Z108" s="45"/>
      <c r="AA108" s="45"/>
      <c r="AB108" s="45"/>
      <c r="AC108" s="45"/>
      <c r="AD108" s="45"/>
      <c r="AE108" s="45"/>
      <c r="AF108" s="45"/>
      <c r="AG108" s="45"/>
      <c r="AH108" s="45"/>
      <c r="AI108" s="45"/>
      <c r="AJ108" s="45"/>
      <c r="AK108" s="45"/>
      <c r="AL108" s="45"/>
      <c r="AM108" s="45"/>
      <c r="AN108" s="45"/>
      <c r="AO108" s="45"/>
      <c r="AP108" s="45"/>
      <c r="AQ108" s="45"/>
      <c r="AR108" s="45"/>
      <c r="AS108" s="45"/>
      <c r="AT108" s="45"/>
      <c r="AU108" s="45"/>
      <c r="AV108" s="45"/>
      <c r="AW108" s="45"/>
      <c r="AX108" s="45"/>
      <c r="AY108" s="45"/>
      <c r="AZ108" s="45"/>
    </row>
    <row r="109" spans="1:52" s="46" customFormat="1" ht="150" x14ac:dyDescent="0.25">
      <c r="A109" s="48">
        <v>2715</v>
      </c>
      <c r="B109" s="49" t="s">
        <v>514</v>
      </c>
      <c r="C109" s="48" t="s">
        <v>364</v>
      </c>
      <c r="D109" s="49" t="s">
        <v>365</v>
      </c>
      <c r="E109" s="48">
        <v>4</v>
      </c>
      <c r="F109" s="49" t="s">
        <v>481</v>
      </c>
      <c r="G109" s="48">
        <v>2</v>
      </c>
      <c r="H109" s="49" t="s">
        <v>525</v>
      </c>
      <c r="I109" s="49" t="s">
        <v>275</v>
      </c>
      <c r="J109" s="48">
        <v>2</v>
      </c>
      <c r="K109" s="50">
        <v>10000</v>
      </c>
      <c r="L109" s="50">
        <v>20000</v>
      </c>
      <c r="M109" s="51">
        <v>42036</v>
      </c>
      <c r="N109" s="51">
        <v>42093</v>
      </c>
      <c r="O109" s="52" t="s">
        <v>526</v>
      </c>
      <c r="P109" s="48" t="s">
        <v>521</v>
      </c>
      <c r="Q109" s="49" t="s">
        <v>165</v>
      </c>
      <c r="R109" s="49" t="s">
        <v>178</v>
      </c>
      <c r="S109" s="49" t="s">
        <v>179</v>
      </c>
      <c r="T109" s="49" t="s">
        <v>180</v>
      </c>
      <c r="U109" s="49" t="s">
        <v>522</v>
      </c>
      <c r="V109" s="45"/>
      <c r="W109" s="45"/>
      <c r="X109" s="45"/>
      <c r="Y109" s="45"/>
      <c r="Z109" s="45"/>
      <c r="AA109" s="45"/>
      <c r="AB109" s="45"/>
      <c r="AC109" s="45"/>
      <c r="AD109" s="45"/>
      <c r="AE109" s="45"/>
      <c r="AF109" s="45"/>
      <c r="AG109" s="45"/>
      <c r="AH109" s="45"/>
      <c r="AI109" s="45"/>
      <c r="AJ109" s="45"/>
      <c r="AK109" s="45"/>
      <c r="AL109" s="45"/>
      <c r="AM109" s="45"/>
      <c r="AN109" s="45"/>
      <c r="AO109" s="45"/>
      <c r="AP109" s="45"/>
      <c r="AQ109" s="45"/>
      <c r="AR109" s="45"/>
      <c r="AS109" s="45"/>
      <c r="AT109" s="45"/>
      <c r="AU109" s="45"/>
      <c r="AV109" s="45"/>
      <c r="AW109" s="45"/>
      <c r="AX109" s="45"/>
      <c r="AY109" s="45"/>
      <c r="AZ109" s="45"/>
    </row>
    <row r="110" spans="1:52" s="46" customFormat="1" ht="150" x14ac:dyDescent="0.25">
      <c r="A110" s="48">
        <v>2715</v>
      </c>
      <c r="B110" s="49" t="s">
        <v>514</v>
      </c>
      <c r="C110" s="48" t="s">
        <v>364</v>
      </c>
      <c r="D110" s="49" t="s">
        <v>365</v>
      </c>
      <c r="E110" s="48">
        <v>4</v>
      </c>
      <c r="F110" s="49" t="s">
        <v>481</v>
      </c>
      <c r="G110" s="48">
        <v>2</v>
      </c>
      <c r="H110" s="49" t="s">
        <v>525</v>
      </c>
      <c r="I110" s="49" t="s">
        <v>389</v>
      </c>
      <c r="J110" s="48">
        <v>2</v>
      </c>
      <c r="K110" s="50">
        <v>8171</v>
      </c>
      <c r="L110" s="50">
        <v>16342</v>
      </c>
      <c r="M110" s="51">
        <v>42036</v>
      </c>
      <c r="N110" s="51">
        <v>42093</v>
      </c>
      <c r="O110" s="52" t="s">
        <v>527</v>
      </c>
      <c r="P110" s="48" t="s">
        <v>457</v>
      </c>
      <c r="Q110" s="49" t="s">
        <v>165</v>
      </c>
      <c r="R110" s="49" t="s">
        <v>178</v>
      </c>
      <c r="S110" s="49" t="s">
        <v>179</v>
      </c>
      <c r="T110" s="49" t="s">
        <v>180</v>
      </c>
      <c r="U110" s="49" t="s">
        <v>522</v>
      </c>
      <c r="V110" s="45"/>
      <c r="W110" s="45"/>
      <c r="X110" s="45"/>
      <c r="Y110" s="45"/>
      <c r="Z110" s="45"/>
      <c r="AA110" s="45"/>
      <c r="AB110" s="45"/>
      <c r="AC110" s="45"/>
      <c r="AD110" s="45"/>
      <c r="AE110" s="45"/>
      <c r="AF110" s="45"/>
      <c r="AG110" s="45"/>
      <c r="AH110" s="45"/>
      <c r="AI110" s="45"/>
      <c r="AJ110" s="45"/>
      <c r="AK110" s="45"/>
      <c r="AL110" s="45"/>
      <c r="AM110" s="45"/>
      <c r="AN110" s="45"/>
      <c r="AO110" s="45"/>
      <c r="AP110" s="45"/>
      <c r="AQ110" s="45"/>
      <c r="AR110" s="45"/>
      <c r="AS110" s="45"/>
      <c r="AT110" s="45"/>
      <c r="AU110" s="45"/>
      <c r="AV110" s="45"/>
      <c r="AW110" s="45"/>
      <c r="AX110" s="45"/>
      <c r="AY110" s="45"/>
      <c r="AZ110" s="45"/>
    </row>
    <row r="111" spans="1:52" s="46" customFormat="1" ht="150" x14ac:dyDescent="0.25">
      <c r="A111" s="48">
        <v>2715</v>
      </c>
      <c r="B111" s="49" t="s">
        <v>514</v>
      </c>
      <c r="C111" s="48" t="s">
        <v>364</v>
      </c>
      <c r="D111" s="49" t="s">
        <v>365</v>
      </c>
      <c r="E111" s="48">
        <v>4</v>
      </c>
      <c r="F111" s="49" t="s">
        <v>481</v>
      </c>
      <c r="G111" s="48">
        <v>2</v>
      </c>
      <c r="H111" s="49" t="s">
        <v>525</v>
      </c>
      <c r="I111" s="49" t="s">
        <v>389</v>
      </c>
      <c r="J111" s="48">
        <v>2</v>
      </c>
      <c r="K111" s="50">
        <v>4000</v>
      </c>
      <c r="L111" s="50">
        <v>8000</v>
      </c>
      <c r="M111" s="51">
        <v>42047</v>
      </c>
      <c r="N111" s="51">
        <v>42093</v>
      </c>
      <c r="O111" s="52" t="s">
        <v>528</v>
      </c>
      <c r="P111" s="48" t="s">
        <v>457</v>
      </c>
      <c r="Q111" s="49" t="s">
        <v>165</v>
      </c>
      <c r="R111" s="49" t="s">
        <v>178</v>
      </c>
      <c r="S111" s="49" t="s">
        <v>179</v>
      </c>
      <c r="T111" s="49" t="s">
        <v>180</v>
      </c>
      <c r="U111" s="49" t="s">
        <v>522</v>
      </c>
      <c r="V111" s="45"/>
      <c r="W111" s="45"/>
      <c r="X111" s="45"/>
      <c r="Y111" s="45"/>
      <c r="Z111" s="45"/>
      <c r="AA111" s="45"/>
      <c r="AB111" s="45"/>
      <c r="AC111" s="45"/>
      <c r="AD111" s="45"/>
      <c r="AE111" s="45"/>
      <c r="AF111" s="45"/>
      <c r="AG111" s="45"/>
      <c r="AH111" s="45"/>
      <c r="AI111" s="45"/>
      <c r="AJ111" s="45"/>
      <c r="AK111" s="45"/>
      <c r="AL111" s="45"/>
      <c r="AM111" s="45"/>
      <c r="AN111" s="45"/>
      <c r="AO111" s="45"/>
      <c r="AP111" s="45"/>
      <c r="AQ111" s="45"/>
      <c r="AR111" s="45"/>
      <c r="AS111" s="45"/>
      <c r="AT111" s="45"/>
      <c r="AU111" s="45"/>
      <c r="AV111" s="45"/>
      <c r="AW111" s="45"/>
      <c r="AX111" s="45"/>
      <c r="AY111" s="45"/>
      <c r="AZ111" s="45"/>
    </row>
    <row r="112" spans="1:52" s="46" customFormat="1" ht="195" x14ac:dyDescent="0.25">
      <c r="A112" s="48">
        <v>2715</v>
      </c>
      <c r="B112" s="49" t="s">
        <v>514</v>
      </c>
      <c r="C112" s="48" t="s">
        <v>364</v>
      </c>
      <c r="D112" s="49" t="s">
        <v>365</v>
      </c>
      <c r="E112" s="48">
        <v>1</v>
      </c>
      <c r="F112" s="49" t="s">
        <v>174</v>
      </c>
      <c r="G112" s="48">
        <v>2</v>
      </c>
      <c r="H112" s="49" t="s">
        <v>529</v>
      </c>
      <c r="I112" s="49" t="s">
        <v>343</v>
      </c>
      <c r="J112" s="48">
        <v>1</v>
      </c>
      <c r="K112" s="50">
        <v>64428</v>
      </c>
      <c r="L112" s="50">
        <v>64428</v>
      </c>
      <c r="M112" s="51">
        <v>42130</v>
      </c>
      <c r="N112" s="51">
        <v>42215</v>
      </c>
      <c r="O112" s="52" t="s">
        <v>530</v>
      </c>
      <c r="P112" s="48" t="s">
        <v>516</v>
      </c>
      <c r="Q112" s="49" t="s">
        <v>165</v>
      </c>
      <c r="R112" s="49" t="s">
        <v>178</v>
      </c>
      <c r="S112" s="49" t="s">
        <v>179</v>
      </c>
      <c r="T112" s="49" t="s">
        <v>180</v>
      </c>
      <c r="U112" s="49" t="s">
        <v>517</v>
      </c>
      <c r="V112" s="45"/>
      <c r="W112" s="45"/>
      <c r="X112" s="45"/>
      <c r="Y112" s="45"/>
      <c r="Z112" s="45"/>
      <c r="AA112" s="45"/>
      <c r="AB112" s="45"/>
      <c r="AC112" s="45"/>
      <c r="AD112" s="45"/>
      <c r="AE112" s="45"/>
      <c r="AF112" s="45"/>
      <c r="AG112" s="45"/>
      <c r="AH112" s="45"/>
      <c r="AI112" s="45"/>
      <c r="AJ112" s="45"/>
      <c r="AK112" s="45"/>
      <c r="AL112" s="45"/>
      <c r="AM112" s="45"/>
      <c r="AN112" s="45"/>
      <c r="AO112" s="45"/>
      <c r="AP112" s="45"/>
      <c r="AQ112" s="45"/>
      <c r="AR112" s="45"/>
      <c r="AS112" s="45"/>
      <c r="AT112" s="45"/>
      <c r="AU112" s="45"/>
      <c r="AV112" s="45"/>
      <c r="AW112" s="45"/>
      <c r="AX112" s="45"/>
      <c r="AY112" s="45"/>
      <c r="AZ112" s="45"/>
    </row>
    <row r="113" spans="1:52" s="46" customFormat="1" ht="75" customHeight="1" x14ac:dyDescent="0.25">
      <c r="A113" s="48">
        <v>2750</v>
      </c>
      <c r="B113" s="49" t="s">
        <v>480</v>
      </c>
      <c r="C113" s="48" t="s">
        <v>364</v>
      </c>
      <c r="D113" s="49" t="s">
        <v>365</v>
      </c>
      <c r="E113" s="48">
        <v>1</v>
      </c>
      <c r="F113" s="49" t="s">
        <v>201</v>
      </c>
      <c r="G113" s="48">
        <v>1</v>
      </c>
      <c r="H113" s="49" t="s">
        <v>366</v>
      </c>
      <c r="I113" s="49" t="s">
        <v>343</v>
      </c>
      <c r="J113" s="48">
        <v>1</v>
      </c>
      <c r="K113" s="50">
        <v>82151</v>
      </c>
      <c r="L113" s="50">
        <v>82151</v>
      </c>
      <c r="M113" s="51">
        <v>42038</v>
      </c>
      <c r="N113" s="51">
        <v>42100</v>
      </c>
      <c r="O113" s="52" t="s">
        <v>531</v>
      </c>
      <c r="P113" s="48" t="s">
        <v>532</v>
      </c>
      <c r="Q113" s="49" t="s">
        <v>69</v>
      </c>
      <c r="R113" s="49" t="s">
        <v>320</v>
      </c>
      <c r="S113" s="49" t="s">
        <v>234</v>
      </c>
      <c r="T113" s="49" t="s">
        <v>230</v>
      </c>
      <c r="U113" s="49" t="s">
        <v>533</v>
      </c>
      <c r="V113" s="45"/>
      <c r="W113" s="45"/>
      <c r="X113" s="45"/>
      <c r="Y113" s="45"/>
      <c r="Z113" s="45"/>
      <c r="AA113" s="45"/>
      <c r="AB113" s="45"/>
      <c r="AC113" s="45"/>
      <c r="AD113" s="45"/>
      <c r="AE113" s="45"/>
      <c r="AF113" s="45"/>
      <c r="AG113" s="45"/>
      <c r="AH113" s="45"/>
      <c r="AI113" s="45"/>
      <c r="AJ113" s="45"/>
      <c r="AK113" s="45"/>
      <c r="AL113" s="45"/>
      <c r="AM113" s="45"/>
      <c r="AN113" s="45"/>
      <c r="AO113" s="45"/>
      <c r="AP113" s="45"/>
      <c r="AQ113" s="45"/>
      <c r="AR113" s="45"/>
      <c r="AS113" s="45"/>
      <c r="AT113" s="45"/>
      <c r="AU113" s="45"/>
      <c r="AV113" s="45"/>
      <c r="AW113" s="45"/>
      <c r="AX113" s="45"/>
      <c r="AY113" s="45"/>
      <c r="AZ113" s="45"/>
    </row>
    <row r="114" spans="1:52" s="46" customFormat="1" ht="75" customHeight="1" x14ac:dyDescent="0.25">
      <c r="A114" s="48">
        <v>2750</v>
      </c>
      <c r="B114" s="49" t="s">
        <v>480</v>
      </c>
      <c r="C114" s="48" t="s">
        <v>364</v>
      </c>
      <c r="D114" s="49" t="s">
        <v>365</v>
      </c>
      <c r="E114" s="48">
        <v>1</v>
      </c>
      <c r="F114" s="49" t="s">
        <v>201</v>
      </c>
      <c r="G114" s="48">
        <v>1</v>
      </c>
      <c r="H114" s="49" t="s">
        <v>366</v>
      </c>
      <c r="I114" s="49" t="s">
        <v>343</v>
      </c>
      <c r="J114" s="48">
        <v>1</v>
      </c>
      <c r="K114" s="50">
        <v>82151</v>
      </c>
      <c r="L114" s="50">
        <v>82151</v>
      </c>
      <c r="M114" s="51">
        <v>42038</v>
      </c>
      <c r="N114" s="51">
        <v>42100</v>
      </c>
      <c r="O114" s="52" t="s">
        <v>534</v>
      </c>
      <c r="P114" s="48" t="s">
        <v>532</v>
      </c>
      <c r="Q114" s="49" t="s">
        <v>69</v>
      </c>
      <c r="R114" s="49" t="s">
        <v>320</v>
      </c>
      <c r="S114" s="49" t="s">
        <v>535</v>
      </c>
      <c r="T114" s="49" t="s">
        <v>326</v>
      </c>
      <c r="U114" s="49" t="s">
        <v>536</v>
      </c>
      <c r="V114" s="45"/>
      <c r="W114" s="45"/>
      <c r="X114" s="45"/>
      <c r="Y114" s="45"/>
      <c r="Z114" s="45"/>
      <c r="AA114" s="45"/>
      <c r="AB114" s="45"/>
      <c r="AC114" s="45"/>
      <c r="AD114" s="45"/>
      <c r="AE114" s="45"/>
      <c r="AF114" s="45"/>
      <c r="AG114" s="45"/>
      <c r="AH114" s="45"/>
      <c r="AI114" s="45"/>
      <c r="AJ114" s="45"/>
      <c r="AK114" s="45"/>
      <c r="AL114" s="45"/>
      <c r="AM114" s="45"/>
      <c r="AN114" s="45"/>
      <c r="AO114" s="45"/>
      <c r="AP114" s="45"/>
      <c r="AQ114" s="45"/>
      <c r="AR114" s="45"/>
      <c r="AS114" s="45"/>
      <c r="AT114" s="45"/>
      <c r="AU114" s="45"/>
      <c r="AV114" s="45"/>
      <c r="AW114" s="45"/>
      <c r="AX114" s="45"/>
      <c r="AY114" s="45"/>
      <c r="AZ114" s="45"/>
    </row>
    <row r="115" spans="1:52" s="46" customFormat="1" ht="75" customHeight="1" x14ac:dyDescent="0.25">
      <c r="A115" s="48">
        <v>2750</v>
      </c>
      <c r="B115" s="49" t="s">
        <v>480</v>
      </c>
      <c r="C115" s="48" t="s">
        <v>364</v>
      </c>
      <c r="D115" s="49" t="s">
        <v>365</v>
      </c>
      <c r="E115" s="48">
        <v>1</v>
      </c>
      <c r="F115" s="49" t="s">
        <v>201</v>
      </c>
      <c r="G115" s="48">
        <v>2</v>
      </c>
      <c r="H115" s="49" t="s">
        <v>537</v>
      </c>
      <c r="I115" s="49" t="s">
        <v>343</v>
      </c>
      <c r="J115" s="48">
        <v>1</v>
      </c>
      <c r="K115" s="50">
        <v>65000</v>
      </c>
      <c r="L115" s="50">
        <v>65000</v>
      </c>
      <c r="M115" s="51">
        <v>42038</v>
      </c>
      <c r="N115" s="51">
        <v>42117</v>
      </c>
      <c r="O115" s="52" t="s">
        <v>538</v>
      </c>
      <c r="P115" s="48" t="s">
        <v>532</v>
      </c>
      <c r="Q115" s="49" t="s">
        <v>69</v>
      </c>
      <c r="R115" s="49" t="s">
        <v>320</v>
      </c>
      <c r="S115" s="49" t="s">
        <v>234</v>
      </c>
      <c r="T115" s="49" t="s">
        <v>326</v>
      </c>
      <c r="U115" s="49" t="s">
        <v>539</v>
      </c>
      <c r="V115" s="45"/>
      <c r="W115" s="45"/>
      <c r="X115" s="45"/>
      <c r="Y115" s="45"/>
      <c r="Z115" s="45"/>
      <c r="AA115" s="45"/>
      <c r="AB115" s="45"/>
      <c r="AC115" s="45"/>
      <c r="AD115" s="45"/>
      <c r="AE115" s="45"/>
      <c r="AF115" s="45"/>
      <c r="AG115" s="45"/>
      <c r="AH115" s="45"/>
      <c r="AI115" s="45"/>
      <c r="AJ115" s="45"/>
      <c r="AK115" s="45"/>
      <c r="AL115" s="45"/>
      <c r="AM115" s="45"/>
      <c r="AN115" s="45"/>
      <c r="AO115" s="45"/>
      <c r="AP115" s="45"/>
      <c r="AQ115" s="45"/>
      <c r="AR115" s="45"/>
      <c r="AS115" s="45"/>
      <c r="AT115" s="45"/>
      <c r="AU115" s="45"/>
      <c r="AV115" s="45"/>
      <c r="AW115" s="45"/>
      <c r="AX115" s="45"/>
      <c r="AY115" s="45"/>
      <c r="AZ115" s="45"/>
    </row>
    <row r="116" spans="1:52" s="46" customFormat="1" ht="75" customHeight="1" x14ac:dyDescent="0.25">
      <c r="A116" s="48">
        <v>2750</v>
      </c>
      <c r="B116" s="49" t="s">
        <v>480</v>
      </c>
      <c r="C116" s="48" t="s">
        <v>364</v>
      </c>
      <c r="D116" s="49" t="s">
        <v>365</v>
      </c>
      <c r="E116" s="48">
        <v>4</v>
      </c>
      <c r="F116" s="49" t="s">
        <v>144</v>
      </c>
      <c r="G116" s="48">
        <v>1</v>
      </c>
      <c r="H116" s="49" t="s">
        <v>540</v>
      </c>
      <c r="I116" s="49" t="s">
        <v>307</v>
      </c>
      <c r="J116" s="48">
        <v>1</v>
      </c>
      <c r="K116" s="50">
        <v>1000</v>
      </c>
      <c r="L116" s="50">
        <v>1000</v>
      </c>
      <c r="M116" s="51">
        <v>42170</v>
      </c>
      <c r="N116" s="51">
        <v>42233</v>
      </c>
      <c r="O116" s="52" t="s">
        <v>541</v>
      </c>
      <c r="P116" s="48" t="s">
        <v>532</v>
      </c>
      <c r="Q116" s="49" t="s">
        <v>69</v>
      </c>
      <c r="R116" s="49" t="s">
        <v>320</v>
      </c>
      <c r="S116" s="49" t="s">
        <v>234</v>
      </c>
      <c r="T116" s="49" t="s">
        <v>230</v>
      </c>
      <c r="U116" s="49" t="s">
        <v>542</v>
      </c>
      <c r="V116" s="45"/>
      <c r="W116" s="45"/>
      <c r="X116" s="45"/>
      <c r="Y116" s="45"/>
      <c r="Z116" s="45"/>
      <c r="AA116" s="45"/>
      <c r="AB116" s="45"/>
      <c r="AC116" s="45"/>
      <c r="AD116" s="45"/>
      <c r="AE116" s="45"/>
      <c r="AF116" s="45"/>
      <c r="AG116" s="45"/>
      <c r="AH116" s="45"/>
      <c r="AI116" s="45"/>
      <c r="AJ116" s="45"/>
      <c r="AK116" s="45"/>
      <c r="AL116" s="45"/>
      <c r="AM116" s="45"/>
      <c r="AN116" s="45"/>
      <c r="AO116" s="45"/>
      <c r="AP116" s="45"/>
      <c r="AQ116" s="45"/>
      <c r="AR116" s="45"/>
      <c r="AS116" s="45"/>
      <c r="AT116" s="45"/>
      <c r="AU116" s="45"/>
      <c r="AV116" s="45"/>
      <c r="AW116" s="45"/>
      <c r="AX116" s="45"/>
      <c r="AY116" s="45"/>
      <c r="AZ116" s="45"/>
    </row>
    <row r="117" spans="1:52" s="46" customFormat="1" ht="75" customHeight="1" x14ac:dyDescent="0.25">
      <c r="A117" s="48">
        <v>2750</v>
      </c>
      <c r="B117" s="49" t="s">
        <v>480</v>
      </c>
      <c r="C117" s="48" t="s">
        <v>364</v>
      </c>
      <c r="D117" s="49" t="s">
        <v>365</v>
      </c>
      <c r="E117" s="48">
        <v>4</v>
      </c>
      <c r="F117" s="49" t="s">
        <v>144</v>
      </c>
      <c r="G117" s="48">
        <v>1</v>
      </c>
      <c r="H117" s="49" t="s">
        <v>540</v>
      </c>
      <c r="I117" s="49" t="s">
        <v>275</v>
      </c>
      <c r="J117" s="48">
        <v>1</v>
      </c>
      <c r="K117" s="50">
        <v>7000</v>
      </c>
      <c r="L117" s="50">
        <v>7000</v>
      </c>
      <c r="M117" s="51">
        <v>42170</v>
      </c>
      <c r="N117" s="51">
        <v>42233</v>
      </c>
      <c r="O117" s="52" t="s">
        <v>543</v>
      </c>
      <c r="P117" s="48" t="s">
        <v>532</v>
      </c>
      <c r="Q117" s="49" t="s">
        <v>69</v>
      </c>
      <c r="R117" s="49" t="s">
        <v>320</v>
      </c>
      <c r="S117" s="49" t="s">
        <v>234</v>
      </c>
      <c r="T117" s="49" t="s">
        <v>230</v>
      </c>
      <c r="U117" s="49" t="s">
        <v>544</v>
      </c>
      <c r="V117" s="45"/>
      <c r="W117" s="45"/>
      <c r="X117" s="45"/>
      <c r="Y117" s="45"/>
      <c r="Z117" s="45"/>
      <c r="AA117" s="45"/>
      <c r="AB117" s="45"/>
      <c r="AC117" s="45"/>
      <c r="AD117" s="45"/>
      <c r="AE117" s="45"/>
      <c r="AF117" s="45"/>
      <c r="AG117" s="45"/>
      <c r="AH117" s="45"/>
      <c r="AI117" s="45"/>
      <c r="AJ117" s="45"/>
      <c r="AK117" s="45"/>
      <c r="AL117" s="45"/>
      <c r="AM117" s="45"/>
      <c r="AN117" s="45"/>
      <c r="AO117" s="45"/>
      <c r="AP117" s="45"/>
      <c r="AQ117" s="45"/>
      <c r="AR117" s="45"/>
      <c r="AS117" s="45"/>
      <c r="AT117" s="45"/>
      <c r="AU117" s="45"/>
      <c r="AV117" s="45"/>
      <c r="AW117" s="45"/>
      <c r="AX117" s="45"/>
      <c r="AY117" s="45"/>
      <c r="AZ117" s="45"/>
    </row>
    <row r="118" spans="1:52" s="46" customFormat="1" ht="75" customHeight="1" x14ac:dyDescent="0.25">
      <c r="A118" s="48">
        <v>2750</v>
      </c>
      <c r="B118" s="49" t="s">
        <v>480</v>
      </c>
      <c r="C118" s="48" t="s">
        <v>364</v>
      </c>
      <c r="D118" s="49" t="s">
        <v>365</v>
      </c>
      <c r="E118" s="48">
        <v>4</v>
      </c>
      <c r="F118" s="49" t="s">
        <v>144</v>
      </c>
      <c r="G118" s="48">
        <v>1</v>
      </c>
      <c r="H118" s="49" t="s">
        <v>540</v>
      </c>
      <c r="I118" s="49" t="s">
        <v>232</v>
      </c>
      <c r="J118" s="48">
        <v>1</v>
      </c>
      <c r="K118" s="50">
        <v>5050</v>
      </c>
      <c r="L118" s="50">
        <v>5050</v>
      </c>
      <c r="M118" s="51">
        <v>42170</v>
      </c>
      <c r="N118" s="51">
        <v>42233</v>
      </c>
      <c r="O118" s="52" t="s">
        <v>545</v>
      </c>
      <c r="P118" s="48" t="s">
        <v>532</v>
      </c>
      <c r="Q118" s="49" t="s">
        <v>69</v>
      </c>
      <c r="R118" s="49" t="s">
        <v>320</v>
      </c>
      <c r="S118" s="49" t="s">
        <v>234</v>
      </c>
      <c r="T118" s="49" t="s">
        <v>230</v>
      </c>
      <c r="U118" s="49" t="s">
        <v>546</v>
      </c>
      <c r="V118" s="45"/>
      <c r="W118" s="45"/>
      <c r="X118" s="45"/>
      <c r="Y118" s="45"/>
      <c r="Z118" s="45"/>
      <c r="AA118" s="45"/>
      <c r="AB118" s="45"/>
      <c r="AC118" s="45"/>
      <c r="AD118" s="45"/>
      <c r="AE118" s="45"/>
      <c r="AF118" s="45"/>
      <c r="AG118" s="45"/>
      <c r="AH118" s="45"/>
      <c r="AI118" s="45"/>
      <c r="AJ118" s="45"/>
      <c r="AK118" s="45"/>
      <c r="AL118" s="45"/>
      <c r="AM118" s="45"/>
      <c r="AN118" s="45"/>
      <c r="AO118" s="45"/>
      <c r="AP118" s="45"/>
      <c r="AQ118" s="45"/>
      <c r="AR118" s="45"/>
      <c r="AS118" s="45"/>
      <c r="AT118" s="45"/>
      <c r="AU118" s="45"/>
      <c r="AV118" s="45"/>
      <c r="AW118" s="45"/>
      <c r="AX118" s="45"/>
      <c r="AY118" s="45"/>
      <c r="AZ118" s="45"/>
    </row>
    <row r="119" spans="1:52" s="46" customFormat="1" ht="75" customHeight="1" x14ac:dyDescent="0.25">
      <c r="A119" s="48">
        <v>2750</v>
      </c>
      <c r="B119" s="49" t="s">
        <v>480</v>
      </c>
      <c r="C119" s="48" t="s">
        <v>364</v>
      </c>
      <c r="D119" s="49" t="s">
        <v>365</v>
      </c>
      <c r="E119" s="48">
        <v>4</v>
      </c>
      <c r="F119" s="49" t="s">
        <v>144</v>
      </c>
      <c r="G119" s="48">
        <v>1</v>
      </c>
      <c r="H119" s="49" t="s">
        <v>540</v>
      </c>
      <c r="I119" s="49" t="s">
        <v>232</v>
      </c>
      <c r="J119" s="48">
        <v>1</v>
      </c>
      <c r="K119" s="50">
        <v>3000</v>
      </c>
      <c r="L119" s="50">
        <v>3000</v>
      </c>
      <c r="M119" s="51">
        <v>42170</v>
      </c>
      <c r="N119" s="51">
        <v>42233</v>
      </c>
      <c r="O119" s="52" t="s">
        <v>547</v>
      </c>
      <c r="P119" s="48" t="s">
        <v>532</v>
      </c>
      <c r="Q119" s="49" t="s">
        <v>69</v>
      </c>
      <c r="R119" s="49" t="s">
        <v>320</v>
      </c>
      <c r="S119" s="49" t="s">
        <v>234</v>
      </c>
      <c r="T119" s="49" t="s">
        <v>230</v>
      </c>
      <c r="U119" s="49" t="s">
        <v>548</v>
      </c>
      <c r="V119" s="45"/>
      <c r="W119" s="45"/>
      <c r="X119" s="45"/>
      <c r="Y119" s="45"/>
      <c r="Z119" s="45"/>
      <c r="AA119" s="45"/>
      <c r="AB119" s="45"/>
      <c r="AC119" s="45"/>
      <c r="AD119" s="45"/>
      <c r="AE119" s="45"/>
      <c r="AF119" s="45"/>
      <c r="AG119" s="45"/>
      <c r="AH119" s="45"/>
      <c r="AI119" s="45"/>
      <c r="AJ119" s="45"/>
      <c r="AK119" s="45"/>
      <c r="AL119" s="45"/>
      <c r="AM119" s="45"/>
      <c r="AN119" s="45"/>
      <c r="AO119" s="45"/>
      <c r="AP119" s="45"/>
      <c r="AQ119" s="45"/>
      <c r="AR119" s="45"/>
      <c r="AS119" s="45"/>
      <c r="AT119" s="45"/>
      <c r="AU119" s="45"/>
      <c r="AV119" s="45"/>
      <c r="AW119" s="45"/>
      <c r="AX119" s="45"/>
      <c r="AY119" s="45"/>
      <c r="AZ119" s="45"/>
    </row>
    <row r="120" spans="1:52" s="46" customFormat="1" ht="75" customHeight="1" x14ac:dyDescent="0.25">
      <c r="A120" s="48">
        <v>2750</v>
      </c>
      <c r="B120" s="49" t="s">
        <v>480</v>
      </c>
      <c r="C120" s="48" t="s">
        <v>364</v>
      </c>
      <c r="D120" s="49" t="s">
        <v>365</v>
      </c>
      <c r="E120" s="48">
        <v>4</v>
      </c>
      <c r="F120" s="49" t="s">
        <v>144</v>
      </c>
      <c r="G120" s="48">
        <v>2</v>
      </c>
      <c r="H120" s="49" t="s">
        <v>549</v>
      </c>
      <c r="I120" s="49" t="s">
        <v>307</v>
      </c>
      <c r="J120" s="48">
        <v>1</v>
      </c>
      <c r="K120" s="50">
        <v>4342</v>
      </c>
      <c r="L120" s="50">
        <v>4342</v>
      </c>
      <c r="M120" s="51">
        <v>42135</v>
      </c>
      <c r="N120" s="51">
        <v>42192</v>
      </c>
      <c r="O120" s="52" t="s">
        <v>550</v>
      </c>
      <c r="P120" s="48" t="s">
        <v>532</v>
      </c>
      <c r="Q120" s="49" t="s">
        <v>69</v>
      </c>
      <c r="R120" s="49" t="s">
        <v>320</v>
      </c>
      <c r="S120" s="49" t="s">
        <v>234</v>
      </c>
      <c r="T120" s="49" t="s">
        <v>326</v>
      </c>
      <c r="U120" s="49" t="s">
        <v>551</v>
      </c>
      <c r="V120" s="45"/>
      <c r="W120" s="45"/>
      <c r="X120" s="45"/>
      <c r="Y120" s="45"/>
      <c r="Z120" s="45"/>
      <c r="AA120" s="45"/>
      <c r="AB120" s="45"/>
      <c r="AC120" s="45"/>
      <c r="AD120" s="45"/>
      <c r="AE120" s="45"/>
      <c r="AF120" s="45"/>
      <c r="AG120" s="45"/>
      <c r="AH120" s="45"/>
      <c r="AI120" s="45"/>
      <c r="AJ120" s="45"/>
      <c r="AK120" s="45"/>
      <c r="AL120" s="45"/>
      <c r="AM120" s="45"/>
      <c r="AN120" s="45"/>
      <c r="AO120" s="45"/>
      <c r="AP120" s="45"/>
      <c r="AQ120" s="45"/>
      <c r="AR120" s="45"/>
      <c r="AS120" s="45"/>
      <c r="AT120" s="45"/>
      <c r="AU120" s="45"/>
      <c r="AV120" s="45"/>
      <c r="AW120" s="45"/>
      <c r="AX120" s="45"/>
      <c r="AY120" s="45"/>
      <c r="AZ120" s="45"/>
    </row>
    <row r="121" spans="1:52" s="46" customFormat="1" ht="75" customHeight="1" x14ac:dyDescent="0.25">
      <c r="A121" s="48">
        <v>2750</v>
      </c>
      <c r="B121" s="49" t="s">
        <v>480</v>
      </c>
      <c r="C121" s="48" t="s">
        <v>364</v>
      </c>
      <c r="D121" s="49" t="s">
        <v>365</v>
      </c>
      <c r="E121" s="48">
        <v>4</v>
      </c>
      <c r="F121" s="49" t="s">
        <v>144</v>
      </c>
      <c r="G121" s="48">
        <v>2</v>
      </c>
      <c r="H121" s="49" t="s">
        <v>549</v>
      </c>
      <c r="I121" s="49" t="s">
        <v>275</v>
      </c>
      <c r="J121" s="48">
        <v>1</v>
      </c>
      <c r="K121" s="50">
        <v>20000</v>
      </c>
      <c r="L121" s="50">
        <v>20000</v>
      </c>
      <c r="M121" s="51">
        <v>42135</v>
      </c>
      <c r="N121" s="51">
        <v>42192</v>
      </c>
      <c r="O121" s="52" t="s">
        <v>552</v>
      </c>
      <c r="P121" s="48" t="s">
        <v>532</v>
      </c>
      <c r="Q121" s="49" t="s">
        <v>69</v>
      </c>
      <c r="R121" s="49" t="s">
        <v>320</v>
      </c>
      <c r="S121" s="49" t="s">
        <v>234</v>
      </c>
      <c r="T121" s="49" t="s">
        <v>326</v>
      </c>
      <c r="U121" s="49" t="s">
        <v>553</v>
      </c>
      <c r="V121" s="45"/>
      <c r="W121" s="45"/>
      <c r="X121" s="45"/>
      <c r="Y121" s="45"/>
      <c r="Z121" s="45"/>
      <c r="AA121" s="45"/>
      <c r="AB121" s="45"/>
      <c r="AC121" s="45"/>
      <c r="AD121" s="45"/>
      <c r="AE121" s="45"/>
      <c r="AF121" s="45"/>
      <c r="AG121" s="45"/>
      <c r="AH121" s="45"/>
      <c r="AI121" s="45"/>
      <c r="AJ121" s="45"/>
      <c r="AK121" s="45"/>
      <c r="AL121" s="45"/>
      <c r="AM121" s="45"/>
      <c r="AN121" s="45"/>
      <c r="AO121" s="45"/>
      <c r="AP121" s="45"/>
      <c r="AQ121" s="45"/>
      <c r="AR121" s="45"/>
      <c r="AS121" s="45"/>
      <c r="AT121" s="45"/>
      <c r="AU121" s="45"/>
      <c r="AV121" s="45"/>
      <c r="AW121" s="45"/>
      <c r="AX121" s="45"/>
      <c r="AY121" s="45"/>
      <c r="AZ121" s="45"/>
    </row>
    <row r="122" spans="1:52" s="46" customFormat="1" ht="75" customHeight="1" x14ac:dyDescent="0.25">
      <c r="A122" s="48">
        <v>2750</v>
      </c>
      <c r="B122" s="49" t="s">
        <v>480</v>
      </c>
      <c r="C122" s="48" t="s">
        <v>364</v>
      </c>
      <c r="D122" s="49" t="s">
        <v>365</v>
      </c>
      <c r="E122" s="48">
        <v>4</v>
      </c>
      <c r="F122" s="49" t="s">
        <v>144</v>
      </c>
      <c r="G122" s="48">
        <v>2</v>
      </c>
      <c r="H122" s="49" t="s">
        <v>549</v>
      </c>
      <c r="I122" s="49" t="s">
        <v>389</v>
      </c>
      <c r="J122" s="48">
        <v>1</v>
      </c>
      <c r="K122" s="50">
        <v>12000</v>
      </c>
      <c r="L122" s="50">
        <v>12000</v>
      </c>
      <c r="M122" s="51">
        <v>42135</v>
      </c>
      <c r="N122" s="51">
        <v>42192</v>
      </c>
      <c r="O122" s="52" t="s">
        <v>554</v>
      </c>
      <c r="P122" s="48" t="s">
        <v>227</v>
      </c>
      <c r="Q122" s="49" t="s">
        <v>69</v>
      </c>
      <c r="R122" s="49" t="s">
        <v>320</v>
      </c>
      <c r="S122" s="49" t="s">
        <v>234</v>
      </c>
      <c r="T122" s="49" t="s">
        <v>326</v>
      </c>
      <c r="U122" s="49" t="s">
        <v>555</v>
      </c>
      <c r="V122" s="45"/>
      <c r="W122" s="45"/>
      <c r="X122" s="45"/>
      <c r="Y122" s="45"/>
      <c r="Z122" s="45"/>
      <c r="AA122" s="45"/>
      <c r="AB122" s="45"/>
      <c r="AC122" s="45"/>
      <c r="AD122" s="45"/>
      <c r="AE122" s="45"/>
      <c r="AF122" s="45"/>
      <c r="AG122" s="45"/>
      <c r="AH122" s="45"/>
      <c r="AI122" s="45"/>
      <c r="AJ122" s="45"/>
      <c r="AK122" s="45"/>
      <c r="AL122" s="45"/>
      <c r="AM122" s="45"/>
      <c r="AN122" s="45"/>
      <c r="AO122" s="45"/>
      <c r="AP122" s="45"/>
      <c r="AQ122" s="45"/>
      <c r="AR122" s="45"/>
      <c r="AS122" s="45"/>
      <c r="AT122" s="45"/>
      <c r="AU122" s="45"/>
      <c r="AV122" s="45"/>
      <c r="AW122" s="45"/>
      <c r="AX122" s="45"/>
      <c r="AY122" s="45"/>
      <c r="AZ122" s="45"/>
    </row>
    <row r="123" spans="1:52" s="46" customFormat="1" ht="75" customHeight="1" x14ac:dyDescent="0.25">
      <c r="A123" s="48">
        <v>2750</v>
      </c>
      <c r="B123" s="49" t="s">
        <v>480</v>
      </c>
      <c r="C123" s="48" t="s">
        <v>364</v>
      </c>
      <c r="D123" s="49" t="s">
        <v>365</v>
      </c>
      <c r="E123" s="48">
        <v>4</v>
      </c>
      <c r="F123" s="49" t="s">
        <v>144</v>
      </c>
      <c r="G123" s="48">
        <v>2</v>
      </c>
      <c r="H123" s="49" t="s">
        <v>549</v>
      </c>
      <c r="I123" s="49" t="s">
        <v>389</v>
      </c>
      <c r="J123" s="48">
        <v>1</v>
      </c>
      <c r="K123" s="50">
        <v>8000</v>
      </c>
      <c r="L123" s="50">
        <v>8000</v>
      </c>
      <c r="M123" s="51">
        <v>42135</v>
      </c>
      <c r="N123" s="51">
        <v>42192</v>
      </c>
      <c r="O123" s="52" t="s">
        <v>556</v>
      </c>
      <c r="P123" s="48" t="s">
        <v>532</v>
      </c>
      <c r="Q123" s="49" t="s">
        <v>69</v>
      </c>
      <c r="R123" s="49" t="s">
        <v>320</v>
      </c>
      <c r="S123" s="49" t="s">
        <v>234</v>
      </c>
      <c r="T123" s="49" t="s">
        <v>326</v>
      </c>
      <c r="U123" s="49" t="s">
        <v>557</v>
      </c>
      <c r="V123" s="45"/>
      <c r="W123" s="45"/>
      <c r="X123" s="45"/>
      <c r="Y123" s="45"/>
      <c r="Z123" s="45"/>
      <c r="AA123" s="45"/>
      <c r="AB123" s="45"/>
      <c r="AC123" s="45"/>
      <c r="AD123" s="45"/>
      <c r="AE123" s="45"/>
      <c r="AF123" s="45"/>
      <c r="AG123" s="45"/>
      <c r="AH123" s="45"/>
      <c r="AI123" s="45"/>
      <c r="AJ123" s="45"/>
      <c r="AK123" s="45"/>
      <c r="AL123" s="45"/>
      <c r="AM123" s="45"/>
      <c r="AN123" s="45"/>
      <c r="AO123" s="45"/>
      <c r="AP123" s="45"/>
      <c r="AQ123" s="45"/>
      <c r="AR123" s="45"/>
      <c r="AS123" s="45"/>
      <c r="AT123" s="45"/>
      <c r="AU123" s="45"/>
      <c r="AV123" s="45"/>
      <c r="AW123" s="45"/>
      <c r="AX123" s="45"/>
      <c r="AY123" s="45"/>
      <c r="AZ123" s="45"/>
    </row>
    <row r="124" spans="1:52" s="46" customFormat="1" ht="75" customHeight="1" x14ac:dyDescent="0.25">
      <c r="A124" s="48">
        <v>2697</v>
      </c>
      <c r="B124" s="49" t="s">
        <v>459</v>
      </c>
      <c r="C124" s="48" t="s">
        <v>364</v>
      </c>
      <c r="D124" s="49" t="s">
        <v>365</v>
      </c>
      <c r="E124" s="48">
        <v>4</v>
      </c>
      <c r="F124" s="49" t="s">
        <v>481</v>
      </c>
      <c r="G124" s="48">
        <v>1</v>
      </c>
      <c r="H124" s="49" t="s">
        <v>519</v>
      </c>
      <c r="I124" s="49" t="s">
        <v>261</v>
      </c>
      <c r="J124" s="48">
        <v>1</v>
      </c>
      <c r="K124" s="50">
        <v>2000</v>
      </c>
      <c r="L124" s="50">
        <v>2000</v>
      </c>
      <c r="M124" s="51">
        <v>42129</v>
      </c>
      <c r="N124" s="51">
        <v>42277</v>
      </c>
      <c r="O124" s="52" t="s">
        <v>558</v>
      </c>
      <c r="P124" s="48" t="s">
        <v>135</v>
      </c>
      <c r="Q124" s="49" t="s">
        <v>52</v>
      </c>
      <c r="R124" s="49" t="s">
        <v>53</v>
      </c>
      <c r="S124" s="49" t="s">
        <v>54</v>
      </c>
      <c r="T124" s="49" t="s">
        <v>55</v>
      </c>
      <c r="U124" s="49" t="s">
        <v>559</v>
      </c>
      <c r="V124" s="45"/>
      <c r="W124" s="45"/>
      <c r="X124" s="45"/>
      <c r="Y124" s="45"/>
      <c r="Z124" s="45"/>
      <c r="AA124" s="45"/>
      <c r="AB124" s="45"/>
      <c r="AC124" s="45"/>
      <c r="AD124" s="45"/>
      <c r="AE124" s="45"/>
      <c r="AF124" s="45"/>
      <c r="AG124" s="45"/>
      <c r="AH124" s="45"/>
      <c r="AI124" s="45"/>
      <c r="AJ124" s="45"/>
      <c r="AK124" s="45"/>
      <c r="AL124" s="45"/>
      <c r="AM124" s="45"/>
      <c r="AN124" s="45"/>
      <c r="AO124" s="45"/>
      <c r="AP124" s="45"/>
      <c r="AQ124" s="45"/>
      <c r="AR124" s="45"/>
      <c r="AS124" s="45"/>
      <c r="AT124" s="45"/>
      <c r="AU124" s="45"/>
      <c r="AV124" s="45"/>
      <c r="AW124" s="45"/>
      <c r="AX124" s="45"/>
      <c r="AY124" s="45"/>
      <c r="AZ124" s="45"/>
    </row>
    <row r="125" spans="1:52" s="46" customFormat="1" ht="75" customHeight="1" x14ac:dyDescent="0.25">
      <c r="A125" s="48">
        <v>2697</v>
      </c>
      <c r="B125" s="49" t="s">
        <v>459</v>
      </c>
      <c r="C125" s="48" t="s">
        <v>364</v>
      </c>
      <c r="D125" s="49" t="s">
        <v>365</v>
      </c>
      <c r="E125" s="48">
        <v>4</v>
      </c>
      <c r="F125" s="49" t="s">
        <v>481</v>
      </c>
      <c r="G125" s="48">
        <v>1</v>
      </c>
      <c r="H125" s="49" t="s">
        <v>519</v>
      </c>
      <c r="I125" s="49" t="s">
        <v>232</v>
      </c>
      <c r="J125" s="48">
        <v>1</v>
      </c>
      <c r="K125" s="50">
        <v>4051</v>
      </c>
      <c r="L125" s="50">
        <v>4051</v>
      </c>
      <c r="M125" s="51">
        <v>42128</v>
      </c>
      <c r="N125" s="51">
        <v>42277</v>
      </c>
      <c r="O125" s="52" t="s">
        <v>560</v>
      </c>
      <c r="P125" s="48" t="s">
        <v>359</v>
      </c>
      <c r="Q125" s="49" t="s">
        <v>52</v>
      </c>
      <c r="R125" s="49" t="s">
        <v>53</v>
      </c>
      <c r="S125" s="49" t="s">
        <v>54</v>
      </c>
      <c r="T125" s="49" t="s">
        <v>55</v>
      </c>
      <c r="U125" s="49" t="s">
        <v>559</v>
      </c>
      <c r="V125" s="45"/>
      <c r="W125" s="45"/>
      <c r="X125" s="45"/>
      <c r="Y125" s="45"/>
      <c r="Z125" s="45"/>
      <c r="AA125" s="45"/>
      <c r="AB125" s="45"/>
      <c r="AC125" s="45"/>
      <c r="AD125" s="45"/>
      <c r="AE125" s="45"/>
      <c r="AF125" s="45"/>
      <c r="AG125" s="45"/>
      <c r="AH125" s="45"/>
      <c r="AI125" s="45"/>
      <c r="AJ125" s="45"/>
      <c r="AK125" s="45"/>
      <c r="AL125" s="45"/>
      <c r="AM125" s="45"/>
      <c r="AN125" s="45"/>
      <c r="AO125" s="45"/>
      <c r="AP125" s="45"/>
      <c r="AQ125" s="45"/>
      <c r="AR125" s="45"/>
      <c r="AS125" s="45"/>
      <c r="AT125" s="45"/>
      <c r="AU125" s="45"/>
      <c r="AV125" s="45"/>
      <c r="AW125" s="45"/>
      <c r="AX125" s="45"/>
      <c r="AY125" s="45"/>
      <c r="AZ125" s="45"/>
    </row>
    <row r="126" spans="1:52" s="46" customFormat="1" ht="150" x14ac:dyDescent="0.25">
      <c r="A126" s="48">
        <v>2697</v>
      </c>
      <c r="B126" s="49" t="s">
        <v>459</v>
      </c>
      <c r="C126" s="48" t="s">
        <v>364</v>
      </c>
      <c r="D126" s="49" t="s">
        <v>365</v>
      </c>
      <c r="E126" s="48">
        <v>4</v>
      </c>
      <c r="F126" s="49" t="s">
        <v>481</v>
      </c>
      <c r="G126" s="48">
        <v>1</v>
      </c>
      <c r="H126" s="49" t="s">
        <v>519</v>
      </c>
      <c r="I126" s="49" t="s">
        <v>232</v>
      </c>
      <c r="J126" s="48">
        <v>1</v>
      </c>
      <c r="K126" s="50">
        <v>2000</v>
      </c>
      <c r="L126" s="50">
        <v>2000</v>
      </c>
      <c r="M126" s="51">
        <v>42039</v>
      </c>
      <c r="N126" s="51">
        <v>42277</v>
      </c>
      <c r="O126" s="52" t="s">
        <v>561</v>
      </c>
      <c r="P126" s="48" t="s">
        <v>359</v>
      </c>
      <c r="Q126" s="49" t="s">
        <v>52</v>
      </c>
      <c r="R126" s="49" t="s">
        <v>53</v>
      </c>
      <c r="S126" s="49" t="s">
        <v>54</v>
      </c>
      <c r="T126" s="49" t="s">
        <v>562</v>
      </c>
      <c r="U126" s="49" t="s">
        <v>559</v>
      </c>
      <c r="V126" s="45"/>
      <c r="W126" s="45"/>
      <c r="X126" s="45"/>
      <c r="Y126" s="45"/>
      <c r="Z126" s="45"/>
      <c r="AA126" s="45"/>
      <c r="AB126" s="45"/>
      <c r="AC126" s="45"/>
      <c r="AD126" s="45"/>
      <c r="AE126" s="45"/>
      <c r="AF126" s="45"/>
      <c r="AG126" s="45"/>
      <c r="AH126" s="45"/>
      <c r="AI126" s="45"/>
      <c r="AJ126" s="45"/>
      <c r="AK126" s="45"/>
      <c r="AL126" s="45"/>
      <c r="AM126" s="45"/>
      <c r="AN126" s="45"/>
      <c r="AO126" s="45"/>
      <c r="AP126" s="45"/>
      <c r="AQ126" s="45"/>
      <c r="AR126" s="45"/>
      <c r="AS126" s="45"/>
      <c r="AT126" s="45"/>
      <c r="AU126" s="45"/>
      <c r="AV126" s="45"/>
      <c r="AW126" s="45"/>
      <c r="AX126" s="45"/>
      <c r="AY126" s="45"/>
      <c r="AZ126" s="45"/>
    </row>
    <row r="127" spans="1:52" s="46" customFormat="1" ht="150" x14ac:dyDescent="0.25">
      <c r="A127" s="48">
        <v>2697</v>
      </c>
      <c r="B127" s="49" t="s">
        <v>459</v>
      </c>
      <c r="C127" s="48" t="s">
        <v>364</v>
      </c>
      <c r="D127" s="49" t="s">
        <v>365</v>
      </c>
      <c r="E127" s="48">
        <v>4</v>
      </c>
      <c r="F127" s="49" t="s">
        <v>481</v>
      </c>
      <c r="G127" s="48">
        <v>1</v>
      </c>
      <c r="H127" s="49" t="s">
        <v>519</v>
      </c>
      <c r="I127" s="49" t="s">
        <v>261</v>
      </c>
      <c r="J127" s="48">
        <v>1</v>
      </c>
      <c r="K127" s="50">
        <v>2000</v>
      </c>
      <c r="L127" s="50">
        <v>2000</v>
      </c>
      <c r="M127" s="51">
        <v>42039</v>
      </c>
      <c r="N127" s="51">
        <v>42307</v>
      </c>
      <c r="O127" s="52" t="s">
        <v>563</v>
      </c>
      <c r="P127" s="48" t="s">
        <v>135</v>
      </c>
      <c r="Q127" s="49" t="s">
        <v>52</v>
      </c>
      <c r="R127" s="49" t="s">
        <v>53</v>
      </c>
      <c r="S127" s="49" t="s">
        <v>54</v>
      </c>
      <c r="T127" s="49" t="s">
        <v>562</v>
      </c>
      <c r="U127" s="49" t="s">
        <v>559</v>
      </c>
      <c r="V127" s="45"/>
      <c r="W127" s="45"/>
      <c r="X127" s="45"/>
      <c r="Y127" s="45"/>
      <c r="Z127" s="45"/>
      <c r="AA127" s="45"/>
      <c r="AB127" s="45"/>
      <c r="AC127" s="45"/>
      <c r="AD127" s="45"/>
      <c r="AE127" s="45"/>
      <c r="AF127" s="45"/>
      <c r="AG127" s="45"/>
      <c r="AH127" s="45"/>
      <c r="AI127" s="45"/>
      <c r="AJ127" s="45"/>
      <c r="AK127" s="45"/>
      <c r="AL127" s="45"/>
      <c r="AM127" s="45"/>
      <c r="AN127" s="45"/>
      <c r="AO127" s="45"/>
      <c r="AP127" s="45"/>
      <c r="AQ127" s="45"/>
      <c r="AR127" s="45"/>
      <c r="AS127" s="45"/>
      <c r="AT127" s="45"/>
      <c r="AU127" s="45"/>
      <c r="AV127" s="45"/>
      <c r="AW127" s="45"/>
      <c r="AX127" s="45"/>
      <c r="AY127" s="45"/>
      <c r="AZ127" s="45"/>
    </row>
    <row r="128" spans="1:52" s="46" customFormat="1" ht="150" x14ac:dyDescent="0.25">
      <c r="A128" s="48">
        <v>2697</v>
      </c>
      <c r="B128" s="49" t="s">
        <v>459</v>
      </c>
      <c r="C128" s="48" t="s">
        <v>364</v>
      </c>
      <c r="D128" s="49" t="s">
        <v>365</v>
      </c>
      <c r="E128" s="48">
        <v>4</v>
      </c>
      <c r="F128" s="49" t="s">
        <v>481</v>
      </c>
      <c r="G128" s="48">
        <v>1</v>
      </c>
      <c r="H128" s="49" t="s">
        <v>519</v>
      </c>
      <c r="I128" s="49" t="s">
        <v>232</v>
      </c>
      <c r="J128" s="48">
        <v>1</v>
      </c>
      <c r="K128" s="50">
        <v>4000</v>
      </c>
      <c r="L128" s="50">
        <v>4000</v>
      </c>
      <c r="M128" s="51">
        <v>42130</v>
      </c>
      <c r="N128" s="51">
        <v>42307</v>
      </c>
      <c r="O128" s="52" t="s">
        <v>564</v>
      </c>
      <c r="P128" s="48" t="s">
        <v>135</v>
      </c>
      <c r="Q128" s="49" t="s">
        <v>52</v>
      </c>
      <c r="R128" s="49" t="s">
        <v>412</v>
      </c>
      <c r="S128" s="49" t="s">
        <v>413</v>
      </c>
      <c r="T128" s="49" t="s">
        <v>424</v>
      </c>
      <c r="U128" s="49" t="s">
        <v>559</v>
      </c>
      <c r="V128" s="45"/>
      <c r="W128" s="45"/>
      <c r="X128" s="45"/>
      <c r="Y128" s="45"/>
      <c r="Z128" s="45"/>
      <c r="AA128" s="45"/>
      <c r="AB128" s="45"/>
      <c r="AC128" s="45"/>
      <c r="AD128" s="45"/>
      <c r="AE128" s="45"/>
      <c r="AF128" s="45"/>
      <c r="AG128" s="45"/>
      <c r="AH128" s="45"/>
      <c r="AI128" s="45"/>
      <c r="AJ128" s="45"/>
      <c r="AK128" s="45"/>
      <c r="AL128" s="45"/>
      <c r="AM128" s="45"/>
      <c r="AN128" s="45"/>
      <c r="AO128" s="45"/>
      <c r="AP128" s="45"/>
      <c r="AQ128" s="45"/>
      <c r="AR128" s="45"/>
      <c r="AS128" s="45"/>
      <c r="AT128" s="45"/>
      <c r="AU128" s="45"/>
      <c r="AV128" s="45"/>
      <c r="AW128" s="45"/>
      <c r="AX128" s="45"/>
      <c r="AY128" s="45"/>
      <c r="AZ128" s="45"/>
    </row>
    <row r="129" spans="1:52" s="46" customFormat="1" ht="75" customHeight="1" x14ac:dyDescent="0.25">
      <c r="A129" s="48">
        <v>2697</v>
      </c>
      <c r="B129" s="49" t="s">
        <v>459</v>
      </c>
      <c r="C129" s="48" t="s">
        <v>364</v>
      </c>
      <c r="D129" s="49" t="s">
        <v>365</v>
      </c>
      <c r="E129" s="48">
        <v>4</v>
      </c>
      <c r="F129" s="49" t="s">
        <v>481</v>
      </c>
      <c r="G129" s="48">
        <v>1</v>
      </c>
      <c r="H129" s="49" t="s">
        <v>519</v>
      </c>
      <c r="I129" s="49" t="s">
        <v>232</v>
      </c>
      <c r="J129" s="48">
        <v>1</v>
      </c>
      <c r="K129" s="50">
        <v>2000</v>
      </c>
      <c r="L129" s="50">
        <v>2000</v>
      </c>
      <c r="M129" s="51">
        <v>42039</v>
      </c>
      <c r="N129" s="51">
        <v>42307</v>
      </c>
      <c r="O129" s="52" t="s">
        <v>565</v>
      </c>
      <c r="P129" s="48" t="s">
        <v>135</v>
      </c>
      <c r="Q129" s="49" t="s">
        <v>52</v>
      </c>
      <c r="R129" s="49" t="s">
        <v>423</v>
      </c>
      <c r="S129" s="49" t="s">
        <v>54</v>
      </c>
      <c r="T129" s="49" t="s">
        <v>424</v>
      </c>
      <c r="U129" s="49" t="s">
        <v>559</v>
      </c>
      <c r="V129" s="45"/>
      <c r="W129" s="45"/>
      <c r="X129" s="45"/>
      <c r="Y129" s="45"/>
      <c r="Z129" s="45"/>
      <c r="AA129" s="45"/>
      <c r="AB129" s="45"/>
      <c r="AC129" s="45"/>
      <c r="AD129" s="45"/>
      <c r="AE129" s="45"/>
      <c r="AF129" s="45"/>
      <c r="AG129" s="45"/>
      <c r="AH129" s="45"/>
      <c r="AI129" s="45"/>
      <c r="AJ129" s="45"/>
      <c r="AK129" s="45"/>
      <c r="AL129" s="45"/>
      <c r="AM129" s="45"/>
      <c r="AN129" s="45"/>
      <c r="AO129" s="45"/>
      <c r="AP129" s="45"/>
      <c r="AQ129" s="45"/>
      <c r="AR129" s="45"/>
      <c r="AS129" s="45"/>
      <c r="AT129" s="45"/>
      <c r="AU129" s="45"/>
      <c r="AV129" s="45"/>
      <c r="AW129" s="45"/>
      <c r="AX129" s="45"/>
      <c r="AY129" s="45"/>
      <c r="AZ129" s="45"/>
    </row>
    <row r="130" spans="1:52" s="46" customFormat="1" ht="240" x14ac:dyDescent="0.25">
      <c r="A130" s="48">
        <v>2834</v>
      </c>
      <c r="B130" s="49" t="s">
        <v>566</v>
      </c>
      <c r="C130" s="48" t="s">
        <v>364</v>
      </c>
      <c r="D130" s="49" t="s">
        <v>365</v>
      </c>
      <c r="E130" s="48">
        <v>1</v>
      </c>
      <c r="F130" s="49" t="s">
        <v>201</v>
      </c>
      <c r="G130" s="48">
        <v>1</v>
      </c>
      <c r="H130" s="49" t="s">
        <v>366</v>
      </c>
      <c r="I130" s="49" t="s">
        <v>343</v>
      </c>
      <c r="J130" s="48">
        <v>1</v>
      </c>
      <c r="K130" s="50">
        <v>81853</v>
      </c>
      <c r="L130" s="50">
        <v>81853</v>
      </c>
      <c r="M130" s="51">
        <v>42064</v>
      </c>
      <c r="N130" s="51">
        <v>42091</v>
      </c>
      <c r="O130" s="52" t="s">
        <v>567</v>
      </c>
      <c r="P130" s="48" t="s">
        <v>135</v>
      </c>
      <c r="Q130" s="49" t="s">
        <v>97</v>
      </c>
      <c r="R130" s="49" t="s">
        <v>278</v>
      </c>
      <c r="S130" s="49" t="s">
        <v>279</v>
      </c>
      <c r="T130" s="49" t="s">
        <v>280</v>
      </c>
      <c r="U130" s="49" t="s">
        <v>568</v>
      </c>
      <c r="V130" s="45"/>
      <c r="W130" s="45"/>
      <c r="X130" s="45"/>
      <c r="Y130" s="45"/>
      <c r="Z130" s="45"/>
      <c r="AA130" s="45"/>
      <c r="AB130" s="45"/>
      <c r="AC130" s="45"/>
      <c r="AD130" s="45"/>
      <c r="AE130" s="45"/>
      <c r="AF130" s="45"/>
      <c r="AG130" s="45"/>
      <c r="AH130" s="45"/>
      <c r="AI130" s="45"/>
      <c r="AJ130" s="45"/>
      <c r="AK130" s="45"/>
      <c r="AL130" s="45"/>
      <c r="AM130" s="45"/>
      <c r="AN130" s="45"/>
      <c r="AO130" s="45"/>
      <c r="AP130" s="45"/>
      <c r="AQ130" s="45"/>
      <c r="AR130" s="45"/>
      <c r="AS130" s="45"/>
      <c r="AT130" s="45"/>
      <c r="AU130" s="45"/>
      <c r="AV130" s="45"/>
      <c r="AW130" s="45"/>
      <c r="AX130" s="45"/>
      <c r="AY130" s="45"/>
      <c r="AZ130" s="45"/>
    </row>
    <row r="131" spans="1:52" s="46" customFormat="1" ht="240" x14ac:dyDescent="0.25">
      <c r="A131" s="48">
        <v>2834</v>
      </c>
      <c r="B131" s="49" t="s">
        <v>566</v>
      </c>
      <c r="C131" s="48" t="s">
        <v>364</v>
      </c>
      <c r="D131" s="49" t="s">
        <v>365</v>
      </c>
      <c r="E131" s="48">
        <v>1</v>
      </c>
      <c r="F131" s="49" t="s">
        <v>201</v>
      </c>
      <c r="G131" s="48">
        <v>1</v>
      </c>
      <c r="H131" s="49" t="s">
        <v>366</v>
      </c>
      <c r="I131" s="49" t="s">
        <v>569</v>
      </c>
      <c r="J131" s="48">
        <v>1</v>
      </c>
      <c r="K131" s="50">
        <v>300</v>
      </c>
      <c r="L131" s="50">
        <v>300</v>
      </c>
      <c r="M131" s="51">
        <v>42064</v>
      </c>
      <c r="N131" s="51">
        <v>42091</v>
      </c>
      <c r="O131" s="52" t="s">
        <v>570</v>
      </c>
      <c r="P131" s="48" t="s">
        <v>135</v>
      </c>
      <c r="Q131" s="49" t="s">
        <v>97</v>
      </c>
      <c r="R131" s="49" t="s">
        <v>278</v>
      </c>
      <c r="S131" s="49" t="s">
        <v>279</v>
      </c>
      <c r="T131" s="49" t="s">
        <v>280</v>
      </c>
      <c r="U131" s="49" t="s">
        <v>571</v>
      </c>
      <c r="V131" s="45"/>
      <c r="W131" s="45"/>
      <c r="X131" s="45"/>
      <c r="Y131" s="45"/>
      <c r="Z131" s="45"/>
      <c r="AA131" s="45"/>
      <c r="AB131" s="45"/>
      <c r="AC131" s="45"/>
      <c r="AD131" s="45"/>
      <c r="AE131" s="45"/>
      <c r="AF131" s="45"/>
      <c r="AG131" s="45"/>
      <c r="AH131" s="45"/>
      <c r="AI131" s="45"/>
      <c r="AJ131" s="45"/>
      <c r="AK131" s="45"/>
      <c r="AL131" s="45"/>
      <c r="AM131" s="45"/>
      <c r="AN131" s="45"/>
      <c r="AO131" s="45"/>
      <c r="AP131" s="45"/>
      <c r="AQ131" s="45"/>
      <c r="AR131" s="45"/>
      <c r="AS131" s="45"/>
      <c r="AT131" s="45"/>
      <c r="AU131" s="45"/>
      <c r="AV131" s="45"/>
      <c r="AW131" s="45"/>
      <c r="AX131" s="45"/>
      <c r="AY131" s="45"/>
      <c r="AZ131" s="45"/>
    </row>
    <row r="132" spans="1:52" s="46" customFormat="1" ht="120" x14ac:dyDescent="0.25">
      <c r="A132" s="48">
        <v>2833</v>
      </c>
      <c r="B132" s="49" t="s">
        <v>572</v>
      </c>
      <c r="C132" s="48" t="s">
        <v>142</v>
      </c>
      <c r="D132" s="49" t="s">
        <v>143</v>
      </c>
      <c r="E132" s="48">
        <v>2</v>
      </c>
      <c r="F132" s="49" t="s">
        <v>273</v>
      </c>
      <c r="G132" s="48">
        <v>1</v>
      </c>
      <c r="H132" s="49" t="s">
        <v>443</v>
      </c>
      <c r="I132" s="49" t="s">
        <v>275</v>
      </c>
      <c r="J132" s="48">
        <v>2</v>
      </c>
      <c r="K132" s="50">
        <v>4000</v>
      </c>
      <c r="L132" s="50">
        <v>8000</v>
      </c>
      <c r="M132" s="51">
        <v>42063</v>
      </c>
      <c r="N132" s="51">
        <v>42063</v>
      </c>
      <c r="O132" s="52" t="s">
        <v>573</v>
      </c>
      <c r="P132" s="48" t="s">
        <v>574</v>
      </c>
      <c r="Q132" s="49" t="s">
        <v>97</v>
      </c>
      <c r="R132" s="49" t="s">
        <v>278</v>
      </c>
      <c r="S132" s="49" t="s">
        <v>279</v>
      </c>
      <c r="T132" s="49" t="s">
        <v>280</v>
      </c>
      <c r="U132" s="49" t="s">
        <v>575</v>
      </c>
      <c r="V132" s="45"/>
      <c r="W132" s="45"/>
      <c r="X132" s="45"/>
      <c r="Y132" s="45"/>
      <c r="Z132" s="45"/>
      <c r="AA132" s="45"/>
      <c r="AB132" s="45"/>
      <c r="AC132" s="45"/>
      <c r="AD132" s="45"/>
      <c r="AE132" s="45"/>
      <c r="AF132" s="45"/>
      <c r="AG132" s="45"/>
      <c r="AH132" s="45"/>
      <c r="AI132" s="45"/>
      <c r="AJ132" s="45"/>
      <c r="AK132" s="45"/>
      <c r="AL132" s="45"/>
      <c r="AM132" s="45"/>
      <c r="AN132" s="45"/>
      <c r="AO132" s="45"/>
      <c r="AP132" s="45"/>
      <c r="AQ132" s="45"/>
      <c r="AR132" s="45"/>
      <c r="AS132" s="45"/>
      <c r="AT132" s="45"/>
      <c r="AU132" s="45"/>
      <c r="AV132" s="45"/>
      <c r="AW132" s="45"/>
      <c r="AX132" s="45"/>
      <c r="AY132" s="45"/>
      <c r="AZ132" s="45"/>
    </row>
    <row r="133" spans="1:52" s="46" customFormat="1" ht="120" x14ac:dyDescent="0.25">
      <c r="A133" s="48">
        <v>2833</v>
      </c>
      <c r="B133" s="49" t="s">
        <v>572</v>
      </c>
      <c r="C133" s="48" t="s">
        <v>142</v>
      </c>
      <c r="D133" s="49" t="s">
        <v>143</v>
      </c>
      <c r="E133" s="48">
        <v>2</v>
      </c>
      <c r="F133" s="49" t="s">
        <v>273</v>
      </c>
      <c r="G133" s="48">
        <v>1</v>
      </c>
      <c r="H133" s="49" t="s">
        <v>443</v>
      </c>
      <c r="I133" s="49" t="s">
        <v>261</v>
      </c>
      <c r="J133" s="48">
        <v>2</v>
      </c>
      <c r="K133" s="50">
        <v>250</v>
      </c>
      <c r="L133" s="50">
        <v>500</v>
      </c>
      <c r="M133" s="51">
        <v>42063</v>
      </c>
      <c r="N133" s="51">
        <v>42063</v>
      </c>
      <c r="O133" s="52" t="s">
        <v>576</v>
      </c>
      <c r="P133" s="48" t="s">
        <v>577</v>
      </c>
      <c r="Q133" s="49" t="s">
        <v>97</v>
      </c>
      <c r="R133" s="49" t="s">
        <v>278</v>
      </c>
      <c r="S133" s="49" t="s">
        <v>279</v>
      </c>
      <c r="T133" s="49" t="s">
        <v>280</v>
      </c>
      <c r="U133" s="49" t="s">
        <v>578</v>
      </c>
      <c r="V133" s="45"/>
      <c r="W133" s="45"/>
      <c r="X133" s="45"/>
      <c r="Y133" s="45"/>
      <c r="Z133" s="45"/>
      <c r="AA133" s="45"/>
      <c r="AB133" s="45"/>
      <c r="AC133" s="45"/>
      <c r="AD133" s="45"/>
      <c r="AE133" s="45"/>
      <c r="AF133" s="45"/>
      <c r="AG133" s="45"/>
      <c r="AH133" s="45"/>
      <c r="AI133" s="45"/>
      <c r="AJ133" s="45"/>
      <c r="AK133" s="45"/>
      <c r="AL133" s="45"/>
      <c r="AM133" s="45"/>
      <c r="AN133" s="45"/>
      <c r="AO133" s="45"/>
      <c r="AP133" s="45"/>
      <c r="AQ133" s="45"/>
      <c r="AR133" s="45"/>
      <c r="AS133" s="45"/>
      <c r="AT133" s="45"/>
      <c r="AU133" s="45"/>
      <c r="AV133" s="45"/>
      <c r="AW133" s="45"/>
      <c r="AX133" s="45"/>
      <c r="AY133" s="45"/>
      <c r="AZ133" s="45"/>
    </row>
    <row r="134" spans="1:52" s="46" customFormat="1" ht="120" x14ac:dyDescent="0.25">
      <c r="A134" s="48">
        <v>2833</v>
      </c>
      <c r="B134" s="49" t="s">
        <v>572</v>
      </c>
      <c r="C134" s="48" t="s">
        <v>142</v>
      </c>
      <c r="D134" s="49" t="s">
        <v>143</v>
      </c>
      <c r="E134" s="48">
        <v>2</v>
      </c>
      <c r="F134" s="49" t="s">
        <v>273</v>
      </c>
      <c r="G134" s="48">
        <v>1</v>
      </c>
      <c r="H134" s="49" t="s">
        <v>443</v>
      </c>
      <c r="I134" s="49" t="s">
        <v>275</v>
      </c>
      <c r="J134" s="48">
        <v>2</v>
      </c>
      <c r="K134" s="50">
        <v>3750</v>
      </c>
      <c r="L134" s="50">
        <v>7500</v>
      </c>
      <c r="M134" s="51">
        <v>42308</v>
      </c>
      <c r="N134" s="51">
        <v>42308</v>
      </c>
      <c r="O134" s="52" t="s">
        <v>579</v>
      </c>
      <c r="P134" s="48" t="s">
        <v>574</v>
      </c>
      <c r="Q134" s="49" t="s">
        <v>97</v>
      </c>
      <c r="R134" s="49" t="s">
        <v>278</v>
      </c>
      <c r="S134" s="49" t="s">
        <v>279</v>
      </c>
      <c r="T134" s="49" t="s">
        <v>280</v>
      </c>
      <c r="U134" s="49" t="s">
        <v>580</v>
      </c>
      <c r="V134" s="45"/>
      <c r="W134" s="45"/>
      <c r="X134" s="45"/>
      <c r="Y134" s="45"/>
      <c r="Z134" s="45"/>
      <c r="AA134" s="45"/>
      <c r="AB134" s="45"/>
      <c r="AC134" s="45"/>
      <c r="AD134" s="45"/>
      <c r="AE134" s="45"/>
      <c r="AF134" s="45"/>
      <c r="AG134" s="45"/>
      <c r="AH134" s="45"/>
      <c r="AI134" s="45"/>
      <c r="AJ134" s="45"/>
      <c r="AK134" s="45"/>
      <c r="AL134" s="45"/>
      <c r="AM134" s="45"/>
      <c r="AN134" s="45"/>
      <c r="AO134" s="45"/>
      <c r="AP134" s="45"/>
      <c r="AQ134" s="45"/>
      <c r="AR134" s="45"/>
      <c r="AS134" s="45"/>
      <c r="AT134" s="45"/>
      <c r="AU134" s="45"/>
      <c r="AV134" s="45"/>
      <c r="AW134" s="45"/>
      <c r="AX134" s="45"/>
      <c r="AY134" s="45"/>
      <c r="AZ134" s="45"/>
    </row>
    <row r="135" spans="1:52" s="46" customFormat="1" ht="120" x14ac:dyDescent="0.25">
      <c r="A135" s="48">
        <v>2833</v>
      </c>
      <c r="B135" s="49" t="s">
        <v>572</v>
      </c>
      <c r="C135" s="48" t="s">
        <v>142</v>
      </c>
      <c r="D135" s="49" t="s">
        <v>143</v>
      </c>
      <c r="E135" s="48">
        <v>2</v>
      </c>
      <c r="F135" s="49" t="s">
        <v>273</v>
      </c>
      <c r="G135" s="48">
        <v>1</v>
      </c>
      <c r="H135" s="49" t="s">
        <v>443</v>
      </c>
      <c r="I135" s="49" t="s">
        <v>232</v>
      </c>
      <c r="J135" s="48">
        <v>2</v>
      </c>
      <c r="K135" s="50">
        <v>5000</v>
      </c>
      <c r="L135" s="50">
        <v>10000</v>
      </c>
      <c r="M135" s="51">
        <v>42063</v>
      </c>
      <c r="N135" s="51">
        <v>42063</v>
      </c>
      <c r="O135" s="52" t="s">
        <v>581</v>
      </c>
      <c r="P135" s="48" t="s">
        <v>582</v>
      </c>
      <c r="Q135" s="49" t="s">
        <v>97</v>
      </c>
      <c r="R135" s="49" t="s">
        <v>278</v>
      </c>
      <c r="S135" s="49" t="s">
        <v>279</v>
      </c>
      <c r="T135" s="49" t="s">
        <v>280</v>
      </c>
      <c r="U135" s="49" t="s">
        <v>580</v>
      </c>
      <c r="V135" s="45"/>
      <c r="W135" s="45"/>
      <c r="X135" s="45"/>
      <c r="Y135" s="45"/>
      <c r="Z135" s="45"/>
      <c r="AA135" s="45"/>
      <c r="AB135" s="45"/>
      <c r="AC135" s="45"/>
      <c r="AD135" s="45"/>
      <c r="AE135" s="45"/>
      <c r="AF135" s="45"/>
      <c r="AG135" s="45"/>
      <c r="AH135" s="45"/>
      <c r="AI135" s="45"/>
      <c r="AJ135" s="45"/>
      <c r="AK135" s="45"/>
      <c r="AL135" s="45"/>
      <c r="AM135" s="45"/>
      <c r="AN135" s="45"/>
      <c r="AO135" s="45"/>
      <c r="AP135" s="45"/>
      <c r="AQ135" s="45"/>
      <c r="AR135" s="45"/>
      <c r="AS135" s="45"/>
      <c r="AT135" s="45"/>
      <c r="AU135" s="45"/>
      <c r="AV135" s="45"/>
      <c r="AW135" s="45"/>
      <c r="AX135" s="45"/>
      <c r="AY135" s="45"/>
      <c r="AZ135" s="45"/>
    </row>
    <row r="136" spans="1:52" s="46" customFormat="1" ht="120" x14ac:dyDescent="0.25">
      <c r="A136" s="48">
        <v>2833</v>
      </c>
      <c r="B136" s="49" t="s">
        <v>572</v>
      </c>
      <c r="C136" s="48" t="s">
        <v>142</v>
      </c>
      <c r="D136" s="49" t="s">
        <v>143</v>
      </c>
      <c r="E136" s="48">
        <v>2</v>
      </c>
      <c r="F136" s="49" t="s">
        <v>273</v>
      </c>
      <c r="G136" s="48">
        <v>1</v>
      </c>
      <c r="H136" s="49" t="s">
        <v>443</v>
      </c>
      <c r="I136" s="49" t="s">
        <v>232</v>
      </c>
      <c r="J136" s="48">
        <v>2</v>
      </c>
      <c r="K136" s="50">
        <v>3500</v>
      </c>
      <c r="L136" s="50">
        <v>7000</v>
      </c>
      <c r="M136" s="51">
        <v>42063</v>
      </c>
      <c r="N136" s="51">
        <v>42063</v>
      </c>
      <c r="O136" s="52" t="s">
        <v>583</v>
      </c>
      <c r="P136" s="48" t="s">
        <v>584</v>
      </c>
      <c r="Q136" s="49" t="s">
        <v>97</v>
      </c>
      <c r="R136" s="49" t="s">
        <v>278</v>
      </c>
      <c r="S136" s="49" t="s">
        <v>279</v>
      </c>
      <c r="T136" s="49" t="s">
        <v>280</v>
      </c>
      <c r="U136" s="49" t="s">
        <v>580</v>
      </c>
      <c r="V136" s="45"/>
      <c r="W136" s="45"/>
      <c r="X136" s="45"/>
      <c r="Y136" s="45"/>
      <c r="Z136" s="45"/>
      <c r="AA136" s="45"/>
      <c r="AB136" s="45"/>
      <c r="AC136" s="45"/>
      <c r="AD136" s="45"/>
      <c r="AE136" s="45"/>
      <c r="AF136" s="45"/>
      <c r="AG136" s="45"/>
      <c r="AH136" s="45"/>
      <c r="AI136" s="45"/>
      <c r="AJ136" s="45"/>
      <c r="AK136" s="45"/>
      <c r="AL136" s="45"/>
      <c r="AM136" s="45"/>
      <c r="AN136" s="45"/>
      <c r="AO136" s="45"/>
      <c r="AP136" s="45"/>
      <c r="AQ136" s="45"/>
      <c r="AR136" s="45"/>
      <c r="AS136" s="45"/>
      <c r="AT136" s="45"/>
      <c r="AU136" s="45"/>
      <c r="AV136" s="45"/>
      <c r="AW136" s="45"/>
      <c r="AX136" s="45"/>
      <c r="AY136" s="45"/>
      <c r="AZ136" s="45"/>
    </row>
    <row r="137" spans="1:52" s="46" customFormat="1" ht="120" x14ac:dyDescent="0.25">
      <c r="A137" s="48">
        <v>2833</v>
      </c>
      <c r="B137" s="49" t="s">
        <v>572</v>
      </c>
      <c r="C137" s="48" t="s">
        <v>142</v>
      </c>
      <c r="D137" s="49" t="s">
        <v>143</v>
      </c>
      <c r="E137" s="48">
        <v>2</v>
      </c>
      <c r="F137" s="49" t="s">
        <v>273</v>
      </c>
      <c r="G137" s="48">
        <v>1</v>
      </c>
      <c r="H137" s="49" t="s">
        <v>443</v>
      </c>
      <c r="I137" s="49" t="s">
        <v>232</v>
      </c>
      <c r="J137" s="48">
        <v>2</v>
      </c>
      <c r="K137" s="50">
        <v>4000</v>
      </c>
      <c r="L137" s="50">
        <v>8000</v>
      </c>
      <c r="M137" s="51">
        <v>42308</v>
      </c>
      <c r="N137" s="51">
        <v>42308</v>
      </c>
      <c r="O137" s="52" t="s">
        <v>585</v>
      </c>
      <c r="P137" s="48" t="s">
        <v>586</v>
      </c>
      <c r="Q137" s="49" t="s">
        <v>97</v>
      </c>
      <c r="R137" s="49" t="s">
        <v>278</v>
      </c>
      <c r="S137" s="49" t="s">
        <v>279</v>
      </c>
      <c r="T137" s="49" t="s">
        <v>280</v>
      </c>
      <c r="U137" s="49" t="s">
        <v>587</v>
      </c>
      <c r="V137" s="45"/>
      <c r="W137" s="45"/>
      <c r="X137" s="45"/>
      <c r="Y137" s="45"/>
      <c r="Z137" s="45"/>
      <c r="AA137" s="45"/>
      <c r="AB137" s="45"/>
      <c r="AC137" s="45"/>
      <c r="AD137" s="45"/>
      <c r="AE137" s="45"/>
      <c r="AF137" s="45"/>
      <c r="AG137" s="45"/>
      <c r="AH137" s="45"/>
      <c r="AI137" s="45"/>
      <c r="AJ137" s="45"/>
      <c r="AK137" s="45"/>
      <c r="AL137" s="45"/>
      <c r="AM137" s="45"/>
      <c r="AN137" s="45"/>
      <c r="AO137" s="45"/>
      <c r="AP137" s="45"/>
      <c r="AQ137" s="45"/>
      <c r="AR137" s="45"/>
      <c r="AS137" s="45"/>
      <c r="AT137" s="45"/>
      <c r="AU137" s="45"/>
      <c r="AV137" s="45"/>
      <c r="AW137" s="45"/>
      <c r="AX137" s="45"/>
      <c r="AY137" s="45"/>
      <c r="AZ137" s="45"/>
    </row>
    <row r="138" spans="1:52" s="46" customFormat="1" ht="120" x14ac:dyDescent="0.25">
      <c r="A138" s="48">
        <v>2833</v>
      </c>
      <c r="B138" s="49" t="s">
        <v>572</v>
      </c>
      <c r="C138" s="48" t="s">
        <v>142</v>
      </c>
      <c r="D138" s="49" t="s">
        <v>143</v>
      </c>
      <c r="E138" s="48">
        <v>2</v>
      </c>
      <c r="F138" s="49" t="s">
        <v>273</v>
      </c>
      <c r="G138" s="48">
        <v>1</v>
      </c>
      <c r="H138" s="49" t="s">
        <v>443</v>
      </c>
      <c r="I138" s="49" t="s">
        <v>232</v>
      </c>
      <c r="J138" s="48">
        <v>2</v>
      </c>
      <c r="K138" s="50">
        <v>6000</v>
      </c>
      <c r="L138" s="50">
        <v>12000</v>
      </c>
      <c r="M138" s="51">
        <v>42308</v>
      </c>
      <c r="N138" s="51">
        <v>42308</v>
      </c>
      <c r="O138" s="52" t="s">
        <v>588</v>
      </c>
      <c r="P138" s="48" t="s">
        <v>287</v>
      </c>
      <c r="Q138" s="49" t="s">
        <v>97</v>
      </c>
      <c r="R138" s="49" t="s">
        <v>278</v>
      </c>
      <c r="S138" s="49" t="s">
        <v>279</v>
      </c>
      <c r="T138" s="49" t="s">
        <v>280</v>
      </c>
      <c r="U138" s="49" t="s">
        <v>587</v>
      </c>
      <c r="V138" s="45"/>
      <c r="W138" s="45"/>
      <c r="X138" s="45"/>
      <c r="Y138" s="45"/>
      <c r="Z138" s="45"/>
      <c r="AA138" s="45"/>
      <c r="AB138" s="45"/>
      <c r="AC138" s="45"/>
      <c r="AD138" s="45"/>
      <c r="AE138" s="45"/>
      <c r="AF138" s="45"/>
      <c r="AG138" s="45"/>
      <c r="AH138" s="45"/>
      <c r="AI138" s="45"/>
      <c r="AJ138" s="45"/>
      <c r="AK138" s="45"/>
      <c r="AL138" s="45"/>
      <c r="AM138" s="45"/>
      <c r="AN138" s="45"/>
      <c r="AO138" s="45"/>
      <c r="AP138" s="45"/>
      <c r="AQ138" s="45"/>
      <c r="AR138" s="45"/>
      <c r="AS138" s="45"/>
      <c r="AT138" s="45"/>
      <c r="AU138" s="45"/>
      <c r="AV138" s="45"/>
      <c r="AW138" s="45"/>
      <c r="AX138" s="45"/>
      <c r="AY138" s="45"/>
      <c r="AZ138" s="45"/>
    </row>
    <row r="139" spans="1:52" s="46" customFormat="1" ht="150" x14ac:dyDescent="0.25">
      <c r="A139" s="48">
        <v>2697</v>
      </c>
      <c r="B139" s="49" t="s">
        <v>459</v>
      </c>
      <c r="C139" s="48" t="s">
        <v>364</v>
      </c>
      <c r="D139" s="49" t="s">
        <v>365</v>
      </c>
      <c r="E139" s="48">
        <v>4</v>
      </c>
      <c r="F139" s="49" t="s">
        <v>481</v>
      </c>
      <c r="G139" s="48">
        <v>2</v>
      </c>
      <c r="H139" s="49" t="s">
        <v>525</v>
      </c>
      <c r="I139" s="49" t="s">
        <v>275</v>
      </c>
      <c r="J139" s="48">
        <v>1</v>
      </c>
      <c r="K139" s="50">
        <v>12000</v>
      </c>
      <c r="L139" s="50">
        <v>12000</v>
      </c>
      <c r="M139" s="51">
        <v>42038</v>
      </c>
      <c r="N139" s="51">
        <v>42277</v>
      </c>
      <c r="O139" s="52" t="s">
        <v>589</v>
      </c>
      <c r="P139" s="48" t="s">
        <v>135</v>
      </c>
      <c r="Q139" s="49" t="s">
        <v>52</v>
      </c>
      <c r="R139" s="49" t="s">
        <v>53</v>
      </c>
      <c r="S139" s="49" t="s">
        <v>54</v>
      </c>
      <c r="T139" s="49" t="s">
        <v>121</v>
      </c>
      <c r="U139" s="49" t="s">
        <v>559</v>
      </c>
      <c r="V139" s="45"/>
      <c r="W139" s="45"/>
      <c r="X139" s="45"/>
      <c r="Y139" s="45"/>
      <c r="Z139" s="45"/>
      <c r="AA139" s="45"/>
      <c r="AB139" s="45"/>
      <c r="AC139" s="45"/>
      <c r="AD139" s="45"/>
      <c r="AE139" s="45"/>
      <c r="AF139" s="45"/>
      <c r="AG139" s="45"/>
      <c r="AH139" s="45"/>
      <c r="AI139" s="45"/>
      <c r="AJ139" s="45"/>
      <c r="AK139" s="45"/>
      <c r="AL139" s="45"/>
      <c r="AM139" s="45"/>
      <c r="AN139" s="45"/>
      <c r="AO139" s="45"/>
      <c r="AP139" s="45"/>
      <c r="AQ139" s="45"/>
      <c r="AR139" s="45"/>
      <c r="AS139" s="45"/>
      <c r="AT139" s="45"/>
      <c r="AU139" s="45"/>
      <c r="AV139" s="45"/>
      <c r="AW139" s="45"/>
      <c r="AX139" s="45"/>
      <c r="AY139" s="45"/>
      <c r="AZ139" s="45"/>
    </row>
    <row r="140" spans="1:52" s="46" customFormat="1" ht="150" x14ac:dyDescent="0.25">
      <c r="A140" s="48">
        <v>2697</v>
      </c>
      <c r="B140" s="49" t="s">
        <v>459</v>
      </c>
      <c r="C140" s="48" t="s">
        <v>364</v>
      </c>
      <c r="D140" s="49" t="s">
        <v>365</v>
      </c>
      <c r="E140" s="48">
        <v>4</v>
      </c>
      <c r="F140" s="49" t="s">
        <v>481</v>
      </c>
      <c r="G140" s="48">
        <v>2</v>
      </c>
      <c r="H140" s="49" t="s">
        <v>525</v>
      </c>
      <c r="I140" s="49" t="s">
        <v>389</v>
      </c>
      <c r="J140" s="48">
        <v>1</v>
      </c>
      <c r="K140" s="50">
        <v>4000</v>
      </c>
      <c r="L140" s="50">
        <v>4000</v>
      </c>
      <c r="M140" s="51">
        <v>42128</v>
      </c>
      <c r="N140" s="51">
        <v>42277</v>
      </c>
      <c r="O140" s="52" t="s">
        <v>590</v>
      </c>
      <c r="P140" s="48" t="s">
        <v>135</v>
      </c>
      <c r="Q140" s="49" t="s">
        <v>52</v>
      </c>
      <c r="R140" s="49" t="s">
        <v>53</v>
      </c>
      <c r="S140" s="49" t="s">
        <v>54</v>
      </c>
      <c r="T140" s="49" t="s">
        <v>121</v>
      </c>
      <c r="U140" s="49" t="s">
        <v>591</v>
      </c>
      <c r="V140" s="45"/>
      <c r="W140" s="45"/>
      <c r="X140" s="45"/>
      <c r="Y140" s="45"/>
      <c r="Z140" s="45"/>
      <c r="AA140" s="45"/>
      <c r="AB140" s="45"/>
      <c r="AC140" s="45"/>
      <c r="AD140" s="45"/>
      <c r="AE140" s="45"/>
      <c r="AF140" s="45"/>
      <c r="AG140" s="45"/>
      <c r="AH140" s="45"/>
      <c r="AI140" s="45"/>
      <c r="AJ140" s="45"/>
      <c r="AK140" s="45"/>
      <c r="AL140" s="45"/>
      <c r="AM140" s="45"/>
      <c r="AN140" s="45"/>
      <c r="AO140" s="45"/>
      <c r="AP140" s="45"/>
      <c r="AQ140" s="45"/>
      <c r="AR140" s="45"/>
      <c r="AS140" s="45"/>
      <c r="AT140" s="45"/>
      <c r="AU140" s="45"/>
      <c r="AV140" s="45"/>
      <c r="AW140" s="45"/>
      <c r="AX140" s="45"/>
      <c r="AY140" s="45"/>
      <c r="AZ140" s="45"/>
    </row>
    <row r="141" spans="1:52" s="46" customFormat="1" ht="150" x14ac:dyDescent="0.25">
      <c r="A141" s="48">
        <v>2697</v>
      </c>
      <c r="B141" s="49" t="s">
        <v>459</v>
      </c>
      <c r="C141" s="48" t="s">
        <v>364</v>
      </c>
      <c r="D141" s="49" t="s">
        <v>365</v>
      </c>
      <c r="E141" s="48">
        <v>4</v>
      </c>
      <c r="F141" s="49" t="s">
        <v>481</v>
      </c>
      <c r="G141" s="48">
        <v>2</v>
      </c>
      <c r="H141" s="49" t="s">
        <v>525</v>
      </c>
      <c r="I141" s="49" t="s">
        <v>389</v>
      </c>
      <c r="J141" s="48">
        <v>1</v>
      </c>
      <c r="K141" s="50">
        <v>6190</v>
      </c>
      <c r="L141" s="50">
        <v>6190</v>
      </c>
      <c r="M141" s="51">
        <v>42067</v>
      </c>
      <c r="N141" s="51">
        <v>42277</v>
      </c>
      <c r="O141" s="52" t="s">
        <v>592</v>
      </c>
      <c r="P141" s="48" t="s">
        <v>135</v>
      </c>
      <c r="Q141" s="49" t="s">
        <v>52</v>
      </c>
      <c r="R141" s="49" t="s">
        <v>53</v>
      </c>
      <c r="S141" s="49" t="s">
        <v>54</v>
      </c>
      <c r="T141" s="49" t="s">
        <v>562</v>
      </c>
      <c r="U141" s="49" t="s">
        <v>591</v>
      </c>
      <c r="V141" s="45"/>
      <c r="W141" s="45"/>
      <c r="X141" s="45"/>
      <c r="Y141" s="45"/>
      <c r="Z141" s="45"/>
      <c r="AA141" s="45"/>
      <c r="AB141" s="45"/>
      <c r="AC141" s="45"/>
      <c r="AD141" s="45"/>
      <c r="AE141" s="45"/>
      <c r="AF141" s="45"/>
      <c r="AG141" s="45"/>
      <c r="AH141" s="45"/>
      <c r="AI141" s="45"/>
      <c r="AJ141" s="45"/>
      <c r="AK141" s="45"/>
      <c r="AL141" s="45"/>
      <c r="AM141" s="45"/>
      <c r="AN141" s="45"/>
      <c r="AO141" s="45"/>
      <c r="AP141" s="45"/>
      <c r="AQ141" s="45"/>
      <c r="AR141" s="45"/>
      <c r="AS141" s="45"/>
      <c r="AT141" s="45"/>
      <c r="AU141" s="45"/>
      <c r="AV141" s="45"/>
      <c r="AW141" s="45"/>
      <c r="AX141" s="45"/>
      <c r="AY141" s="45"/>
      <c r="AZ141" s="45"/>
    </row>
    <row r="142" spans="1:52" s="46" customFormat="1" ht="150" x14ac:dyDescent="0.25">
      <c r="A142" s="48">
        <v>2697</v>
      </c>
      <c r="B142" s="49" t="s">
        <v>459</v>
      </c>
      <c r="C142" s="48" t="s">
        <v>364</v>
      </c>
      <c r="D142" s="49" t="s">
        <v>365</v>
      </c>
      <c r="E142" s="48">
        <v>4</v>
      </c>
      <c r="F142" s="49" t="s">
        <v>481</v>
      </c>
      <c r="G142" s="48">
        <v>2</v>
      </c>
      <c r="H142" s="49" t="s">
        <v>525</v>
      </c>
      <c r="I142" s="49" t="s">
        <v>275</v>
      </c>
      <c r="J142" s="48">
        <v>1</v>
      </c>
      <c r="K142" s="50">
        <v>12000</v>
      </c>
      <c r="L142" s="50">
        <v>12000</v>
      </c>
      <c r="M142" s="51">
        <v>42101</v>
      </c>
      <c r="N142" s="51">
        <v>42215</v>
      </c>
      <c r="O142" s="52" t="s">
        <v>589</v>
      </c>
      <c r="P142" s="48" t="s">
        <v>593</v>
      </c>
      <c r="Q142" s="49" t="s">
        <v>52</v>
      </c>
      <c r="R142" s="49" t="s">
        <v>53</v>
      </c>
      <c r="S142" s="49" t="s">
        <v>54</v>
      </c>
      <c r="T142" s="49" t="s">
        <v>117</v>
      </c>
      <c r="U142" s="49" t="s">
        <v>559</v>
      </c>
      <c r="V142" s="45"/>
      <c r="W142" s="45"/>
      <c r="X142" s="45"/>
      <c r="Y142" s="45"/>
      <c r="Z142" s="45"/>
      <c r="AA142" s="45"/>
      <c r="AB142" s="45"/>
      <c r="AC142" s="45"/>
      <c r="AD142" s="45"/>
      <c r="AE142" s="45"/>
      <c r="AF142" s="45"/>
      <c r="AG142" s="45"/>
      <c r="AH142" s="45"/>
      <c r="AI142" s="45"/>
      <c r="AJ142" s="45"/>
      <c r="AK142" s="45"/>
      <c r="AL142" s="45"/>
      <c r="AM142" s="45"/>
      <c r="AN142" s="45"/>
      <c r="AO142" s="45"/>
      <c r="AP142" s="45"/>
      <c r="AQ142" s="45"/>
      <c r="AR142" s="45"/>
      <c r="AS142" s="45"/>
      <c r="AT142" s="45"/>
      <c r="AU142" s="45"/>
      <c r="AV142" s="45"/>
      <c r="AW142" s="45"/>
      <c r="AX142" s="45"/>
      <c r="AY142" s="45"/>
      <c r="AZ142" s="45"/>
    </row>
    <row r="143" spans="1:52" s="46" customFormat="1" ht="150" x14ac:dyDescent="0.25">
      <c r="A143" s="48">
        <v>2697</v>
      </c>
      <c r="B143" s="49" t="s">
        <v>459</v>
      </c>
      <c r="C143" s="48" t="s">
        <v>364</v>
      </c>
      <c r="D143" s="49" t="s">
        <v>365</v>
      </c>
      <c r="E143" s="48">
        <v>4</v>
      </c>
      <c r="F143" s="49" t="s">
        <v>481</v>
      </c>
      <c r="G143" s="48">
        <v>2</v>
      </c>
      <c r="H143" s="49" t="s">
        <v>525</v>
      </c>
      <c r="I143" s="49" t="s">
        <v>389</v>
      </c>
      <c r="J143" s="48">
        <v>1</v>
      </c>
      <c r="K143" s="50">
        <v>4000</v>
      </c>
      <c r="L143" s="50">
        <v>4000</v>
      </c>
      <c r="M143" s="51">
        <v>42067</v>
      </c>
      <c r="N143" s="51">
        <v>42215</v>
      </c>
      <c r="O143" s="52" t="s">
        <v>590</v>
      </c>
      <c r="P143" s="48" t="s">
        <v>594</v>
      </c>
      <c r="Q143" s="49" t="s">
        <v>52</v>
      </c>
      <c r="R143" s="49" t="s">
        <v>53</v>
      </c>
      <c r="S143" s="49" t="s">
        <v>54</v>
      </c>
      <c r="T143" s="49" t="s">
        <v>117</v>
      </c>
      <c r="U143" s="49" t="s">
        <v>559</v>
      </c>
      <c r="V143" s="45"/>
      <c r="W143" s="45"/>
      <c r="X143" s="45"/>
      <c r="Y143" s="45"/>
      <c r="Z143" s="45"/>
      <c r="AA143" s="45"/>
      <c r="AB143" s="45"/>
      <c r="AC143" s="45"/>
      <c r="AD143" s="45"/>
      <c r="AE143" s="45"/>
      <c r="AF143" s="45"/>
      <c r="AG143" s="45"/>
      <c r="AH143" s="45"/>
      <c r="AI143" s="45"/>
      <c r="AJ143" s="45"/>
      <c r="AK143" s="45"/>
      <c r="AL143" s="45"/>
      <c r="AM143" s="45"/>
      <c r="AN143" s="45"/>
      <c r="AO143" s="45"/>
      <c r="AP143" s="45"/>
      <c r="AQ143" s="45"/>
      <c r="AR143" s="45"/>
      <c r="AS143" s="45"/>
      <c r="AT143" s="45"/>
      <c r="AU143" s="45"/>
      <c r="AV143" s="45"/>
      <c r="AW143" s="45"/>
      <c r="AX143" s="45"/>
      <c r="AY143" s="45"/>
      <c r="AZ143" s="45"/>
    </row>
    <row r="144" spans="1:52" s="46" customFormat="1" ht="150" x14ac:dyDescent="0.25">
      <c r="A144" s="48">
        <v>2697</v>
      </c>
      <c r="B144" s="49" t="s">
        <v>459</v>
      </c>
      <c r="C144" s="48" t="s">
        <v>364</v>
      </c>
      <c r="D144" s="49" t="s">
        <v>365</v>
      </c>
      <c r="E144" s="48">
        <v>4</v>
      </c>
      <c r="F144" s="49" t="s">
        <v>481</v>
      </c>
      <c r="G144" s="48">
        <v>2</v>
      </c>
      <c r="H144" s="49" t="s">
        <v>525</v>
      </c>
      <c r="I144" s="49" t="s">
        <v>389</v>
      </c>
      <c r="J144" s="48">
        <v>1</v>
      </c>
      <c r="K144" s="50">
        <v>6152</v>
      </c>
      <c r="L144" s="50">
        <v>6152</v>
      </c>
      <c r="M144" s="51">
        <v>42068</v>
      </c>
      <c r="N144" s="51">
        <v>42215</v>
      </c>
      <c r="O144" s="52" t="s">
        <v>595</v>
      </c>
      <c r="P144" s="48" t="s">
        <v>135</v>
      </c>
      <c r="Q144" s="49" t="s">
        <v>52</v>
      </c>
      <c r="R144" s="49" t="s">
        <v>53</v>
      </c>
      <c r="S144" s="49" t="s">
        <v>54</v>
      </c>
      <c r="T144" s="49" t="s">
        <v>121</v>
      </c>
      <c r="U144" s="49" t="s">
        <v>591</v>
      </c>
      <c r="V144" s="45"/>
      <c r="W144" s="45"/>
      <c r="X144" s="45"/>
      <c r="Y144" s="45"/>
      <c r="Z144" s="45"/>
      <c r="AA144" s="45"/>
      <c r="AB144" s="45"/>
      <c r="AC144" s="45"/>
      <c r="AD144" s="45"/>
      <c r="AE144" s="45"/>
      <c r="AF144" s="45"/>
      <c r="AG144" s="45"/>
      <c r="AH144" s="45"/>
      <c r="AI144" s="45"/>
      <c r="AJ144" s="45"/>
      <c r="AK144" s="45"/>
      <c r="AL144" s="45"/>
      <c r="AM144" s="45"/>
      <c r="AN144" s="45"/>
      <c r="AO144" s="45"/>
      <c r="AP144" s="45"/>
      <c r="AQ144" s="45"/>
      <c r="AR144" s="45"/>
      <c r="AS144" s="45"/>
      <c r="AT144" s="45"/>
      <c r="AU144" s="45"/>
      <c r="AV144" s="45"/>
      <c r="AW144" s="45"/>
      <c r="AX144" s="45"/>
      <c r="AY144" s="45"/>
      <c r="AZ144" s="45"/>
    </row>
    <row r="145" spans="1:52" s="46" customFormat="1" ht="180" x14ac:dyDescent="0.25">
      <c r="A145" s="48">
        <v>2834</v>
      </c>
      <c r="B145" s="49" t="s">
        <v>566</v>
      </c>
      <c r="C145" s="48" t="s">
        <v>364</v>
      </c>
      <c r="D145" s="49" t="s">
        <v>365</v>
      </c>
      <c r="E145" s="48">
        <v>1</v>
      </c>
      <c r="F145" s="49" t="s">
        <v>201</v>
      </c>
      <c r="G145" s="48">
        <v>2</v>
      </c>
      <c r="H145" s="49" t="s">
        <v>537</v>
      </c>
      <c r="I145" s="49" t="s">
        <v>343</v>
      </c>
      <c r="J145" s="48">
        <v>1</v>
      </c>
      <c r="K145" s="50">
        <v>79700</v>
      </c>
      <c r="L145" s="50">
        <v>79700</v>
      </c>
      <c r="M145" s="51">
        <v>42064</v>
      </c>
      <c r="N145" s="51">
        <v>42091</v>
      </c>
      <c r="O145" s="52" t="s">
        <v>596</v>
      </c>
      <c r="P145" s="48" t="s">
        <v>135</v>
      </c>
      <c r="Q145" s="49" t="s">
        <v>97</v>
      </c>
      <c r="R145" s="49" t="s">
        <v>278</v>
      </c>
      <c r="S145" s="49" t="s">
        <v>279</v>
      </c>
      <c r="T145" s="49" t="s">
        <v>280</v>
      </c>
      <c r="U145" s="49" t="s">
        <v>597</v>
      </c>
      <c r="V145" s="45"/>
      <c r="W145" s="45"/>
      <c r="X145" s="45"/>
      <c r="Y145" s="45"/>
      <c r="Z145" s="45"/>
      <c r="AA145" s="45"/>
      <c r="AB145" s="45"/>
      <c r="AC145" s="45"/>
      <c r="AD145" s="45"/>
      <c r="AE145" s="45"/>
      <c r="AF145" s="45"/>
      <c r="AG145" s="45"/>
      <c r="AH145" s="45"/>
      <c r="AI145" s="45"/>
      <c r="AJ145" s="45"/>
      <c r="AK145" s="45"/>
      <c r="AL145" s="45"/>
      <c r="AM145" s="45"/>
      <c r="AN145" s="45"/>
      <c r="AO145" s="45"/>
      <c r="AP145" s="45"/>
      <c r="AQ145" s="45"/>
      <c r="AR145" s="45"/>
      <c r="AS145" s="45"/>
      <c r="AT145" s="45"/>
      <c r="AU145" s="45"/>
      <c r="AV145" s="45"/>
      <c r="AW145" s="45"/>
      <c r="AX145" s="45"/>
      <c r="AY145" s="45"/>
      <c r="AZ145" s="45"/>
    </row>
    <row r="146" spans="1:52" s="46" customFormat="1" ht="180" x14ac:dyDescent="0.25">
      <c r="A146" s="48">
        <v>2834</v>
      </c>
      <c r="B146" s="49" t="s">
        <v>566</v>
      </c>
      <c r="C146" s="48" t="s">
        <v>364</v>
      </c>
      <c r="D146" s="49" t="s">
        <v>365</v>
      </c>
      <c r="E146" s="48">
        <v>1</v>
      </c>
      <c r="F146" s="49" t="s">
        <v>201</v>
      </c>
      <c r="G146" s="48">
        <v>2</v>
      </c>
      <c r="H146" s="49" t="s">
        <v>537</v>
      </c>
      <c r="I146" s="49" t="s">
        <v>569</v>
      </c>
      <c r="J146" s="48">
        <v>1</v>
      </c>
      <c r="K146" s="50">
        <v>300</v>
      </c>
      <c r="L146" s="50">
        <v>300</v>
      </c>
      <c r="M146" s="51">
        <v>42064</v>
      </c>
      <c r="N146" s="51">
        <v>42091</v>
      </c>
      <c r="O146" s="52" t="s">
        <v>598</v>
      </c>
      <c r="P146" s="48" t="s">
        <v>135</v>
      </c>
      <c r="Q146" s="49" t="s">
        <v>97</v>
      </c>
      <c r="R146" s="49" t="s">
        <v>278</v>
      </c>
      <c r="S146" s="49" t="s">
        <v>279</v>
      </c>
      <c r="T146" s="49" t="s">
        <v>280</v>
      </c>
      <c r="U146" s="49" t="s">
        <v>599</v>
      </c>
      <c r="V146" s="45"/>
      <c r="W146" s="45"/>
      <c r="X146" s="45"/>
      <c r="Y146" s="45"/>
      <c r="Z146" s="45"/>
      <c r="AA146" s="45"/>
      <c r="AB146" s="45"/>
      <c r="AC146" s="45"/>
      <c r="AD146" s="45"/>
      <c r="AE146" s="45"/>
      <c r="AF146" s="45"/>
      <c r="AG146" s="45"/>
      <c r="AH146" s="45"/>
      <c r="AI146" s="45"/>
      <c r="AJ146" s="45"/>
      <c r="AK146" s="45"/>
      <c r="AL146" s="45"/>
      <c r="AM146" s="45"/>
      <c r="AN146" s="45"/>
      <c r="AO146" s="45"/>
      <c r="AP146" s="45"/>
      <c r="AQ146" s="45"/>
      <c r="AR146" s="45"/>
      <c r="AS146" s="45"/>
      <c r="AT146" s="45"/>
      <c r="AU146" s="45"/>
      <c r="AV146" s="45"/>
      <c r="AW146" s="45"/>
      <c r="AX146" s="45"/>
      <c r="AY146" s="45"/>
      <c r="AZ146" s="45"/>
    </row>
    <row r="147" spans="1:52" s="46" customFormat="1" ht="150" x14ac:dyDescent="0.25">
      <c r="A147" s="48">
        <v>2834</v>
      </c>
      <c r="B147" s="49" t="s">
        <v>566</v>
      </c>
      <c r="C147" s="48" t="s">
        <v>364</v>
      </c>
      <c r="D147" s="49" t="s">
        <v>365</v>
      </c>
      <c r="E147" s="48">
        <v>2</v>
      </c>
      <c r="F147" s="49" t="s">
        <v>273</v>
      </c>
      <c r="G147" s="48">
        <v>2</v>
      </c>
      <c r="H147" s="49" t="s">
        <v>373</v>
      </c>
      <c r="I147" s="49" t="s">
        <v>240</v>
      </c>
      <c r="J147" s="48">
        <v>4</v>
      </c>
      <c r="K147" s="50">
        <v>1000</v>
      </c>
      <c r="L147" s="50">
        <v>4000</v>
      </c>
      <c r="M147" s="51">
        <v>42250</v>
      </c>
      <c r="N147" s="51">
        <v>42262</v>
      </c>
      <c r="O147" s="52" t="s">
        <v>600</v>
      </c>
      <c r="P147" s="48" t="s">
        <v>601</v>
      </c>
      <c r="Q147" s="49" t="s">
        <v>97</v>
      </c>
      <c r="R147" s="49" t="s">
        <v>278</v>
      </c>
      <c r="S147" s="49" t="s">
        <v>279</v>
      </c>
      <c r="T147" s="49" t="s">
        <v>280</v>
      </c>
      <c r="U147" s="49" t="s">
        <v>316</v>
      </c>
      <c r="V147" s="45"/>
      <c r="W147" s="45"/>
      <c r="X147" s="45"/>
      <c r="Y147" s="45"/>
      <c r="Z147" s="45"/>
      <c r="AA147" s="45"/>
      <c r="AB147" s="45"/>
      <c r="AC147" s="45"/>
      <c r="AD147" s="45"/>
      <c r="AE147" s="45"/>
      <c r="AF147" s="45"/>
      <c r="AG147" s="45"/>
      <c r="AH147" s="45"/>
      <c r="AI147" s="45"/>
      <c r="AJ147" s="45"/>
      <c r="AK147" s="45"/>
      <c r="AL147" s="45"/>
      <c r="AM147" s="45"/>
      <c r="AN147" s="45"/>
      <c r="AO147" s="45"/>
      <c r="AP147" s="45"/>
      <c r="AQ147" s="45"/>
      <c r="AR147" s="45"/>
      <c r="AS147" s="45"/>
      <c r="AT147" s="45"/>
      <c r="AU147" s="45"/>
      <c r="AV147" s="45"/>
      <c r="AW147" s="45"/>
      <c r="AX147" s="45"/>
      <c r="AY147" s="45"/>
      <c r="AZ147" s="45"/>
    </row>
    <row r="148" spans="1:52" s="46" customFormat="1" ht="135" x14ac:dyDescent="0.25">
      <c r="A148" s="48">
        <v>2834</v>
      </c>
      <c r="B148" s="49" t="s">
        <v>566</v>
      </c>
      <c r="C148" s="48" t="s">
        <v>364</v>
      </c>
      <c r="D148" s="49" t="s">
        <v>365</v>
      </c>
      <c r="E148" s="48">
        <v>4</v>
      </c>
      <c r="F148" s="49" t="s">
        <v>144</v>
      </c>
      <c r="G148" s="48">
        <v>1</v>
      </c>
      <c r="H148" s="49" t="s">
        <v>540</v>
      </c>
      <c r="I148" s="49" t="s">
        <v>275</v>
      </c>
      <c r="J148" s="48">
        <v>2</v>
      </c>
      <c r="K148" s="50">
        <v>3024</v>
      </c>
      <c r="L148" s="50">
        <v>6048</v>
      </c>
      <c r="M148" s="51">
        <v>42249</v>
      </c>
      <c r="N148" s="51">
        <v>42262</v>
      </c>
      <c r="O148" s="52" t="s">
        <v>602</v>
      </c>
      <c r="P148" s="48" t="s">
        <v>311</v>
      </c>
      <c r="Q148" s="49" t="s">
        <v>97</v>
      </c>
      <c r="R148" s="49" t="s">
        <v>278</v>
      </c>
      <c r="S148" s="49" t="s">
        <v>279</v>
      </c>
      <c r="T148" s="49" t="s">
        <v>280</v>
      </c>
      <c r="U148" s="49" t="s">
        <v>603</v>
      </c>
      <c r="V148" s="45"/>
      <c r="W148" s="45"/>
      <c r="X148" s="45"/>
      <c r="Y148" s="45"/>
      <c r="Z148" s="45"/>
      <c r="AA148" s="45"/>
      <c r="AB148" s="45"/>
      <c r="AC148" s="45"/>
      <c r="AD148" s="45"/>
      <c r="AE148" s="45"/>
      <c r="AF148" s="45"/>
      <c r="AG148" s="45"/>
      <c r="AH148" s="45"/>
      <c r="AI148" s="45"/>
      <c r="AJ148" s="45"/>
      <c r="AK148" s="45"/>
      <c r="AL148" s="45"/>
      <c r="AM148" s="45"/>
      <c r="AN148" s="45"/>
      <c r="AO148" s="45"/>
      <c r="AP148" s="45"/>
      <c r="AQ148" s="45"/>
      <c r="AR148" s="45"/>
      <c r="AS148" s="45"/>
      <c r="AT148" s="45"/>
      <c r="AU148" s="45"/>
      <c r="AV148" s="45"/>
      <c r="AW148" s="45"/>
      <c r="AX148" s="45"/>
      <c r="AY148" s="45"/>
      <c r="AZ148" s="45"/>
    </row>
    <row r="149" spans="1:52" s="46" customFormat="1" ht="135" x14ac:dyDescent="0.25">
      <c r="A149" s="48">
        <v>2834</v>
      </c>
      <c r="B149" s="49" t="s">
        <v>566</v>
      </c>
      <c r="C149" s="48" t="s">
        <v>364</v>
      </c>
      <c r="D149" s="49" t="s">
        <v>365</v>
      </c>
      <c r="E149" s="48">
        <v>4</v>
      </c>
      <c r="F149" s="49" t="s">
        <v>144</v>
      </c>
      <c r="G149" s="48">
        <v>1</v>
      </c>
      <c r="H149" s="49" t="s">
        <v>540</v>
      </c>
      <c r="I149" s="49" t="s">
        <v>232</v>
      </c>
      <c r="J149" s="48">
        <v>2</v>
      </c>
      <c r="K149" s="50">
        <v>2500</v>
      </c>
      <c r="L149" s="50">
        <v>5000</v>
      </c>
      <c r="M149" s="51">
        <v>42249</v>
      </c>
      <c r="N149" s="51">
        <v>42262</v>
      </c>
      <c r="O149" s="52" t="s">
        <v>604</v>
      </c>
      <c r="P149" s="48" t="s">
        <v>290</v>
      </c>
      <c r="Q149" s="49" t="s">
        <v>97</v>
      </c>
      <c r="R149" s="49" t="s">
        <v>278</v>
      </c>
      <c r="S149" s="49" t="s">
        <v>279</v>
      </c>
      <c r="T149" s="49" t="s">
        <v>280</v>
      </c>
      <c r="U149" s="49" t="s">
        <v>316</v>
      </c>
      <c r="V149" s="45"/>
      <c r="W149" s="45"/>
      <c r="X149" s="45"/>
      <c r="Y149" s="45"/>
      <c r="Z149" s="45"/>
      <c r="AA149" s="45"/>
      <c r="AB149" s="45"/>
      <c r="AC149" s="45"/>
      <c r="AD149" s="45"/>
      <c r="AE149" s="45"/>
      <c r="AF149" s="45"/>
      <c r="AG149" s="45"/>
      <c r="AH149" s="45"/>
      <c r="AI149" s="45"/>
      <c r="AJ149" s="45"/>
      <c r="AK149" s="45"/>
      <c r="AL149" s="45"/>
      <c r="AM149" s="45"/>
      <c r="AN149" s="45"/>
      <c r="AO149" s="45"/>
      <c r="AP149" s="45"/>
      <c r="AQ149" s="45"/>
      <c r="AR149" s="45"/>
      <c r="AS149" s="45"/>
      <c r="AT149" s="45"/>
      <c r="AU149" s="45"/>
      <c r="AV149" s="45"/>
      <c r="AW149" s="45"/>
      <c r="AX149" s="45"/>
      <c r="AY149" s="45"/>
      <c r="AZ149" s="45"/>
    </row>
    <row r="150" spans="1:52" s="46" customFormat="1" ht="135" x14ac:dyDescent="0.25">
      <c r="A150" s="48">
        <v>2834</v>
      </c>
      <c r="B150" s="49" t="s">
        <v>566</v>
      </c>
      <c r="C150" s="48" t="s">
        <v>364</v>
      </c>
      <c r="D150" s="49" t="s">
        <v>365</v>
      </c>
      <c r="E150" s="48">
        <v>4</v>
      </c>
      <c r="F150" s="49" t="s">
        <v>144</v>
      </c>
      <c r="G150" s="48">
        <v>1</v>
      </c>
      <c r="H150" s="49" t="s">
        <v>540</v>
      </c>
      <c r="I150" s="49" t="s">
        <v>232</v>
      </c>
      <c r="J150" s="48">
        <v>2</v>
      </c>
      <c r="K150" s="50">
        <v>2500</v>
      </c>
      <c r="L150" s="50">
        <v>5000</v>
      </c>
      <c r="M150" s="51">
        <v>42249</v>
      </c>
      <c r="N150" s="51">
        <v>42262</v>
      </c>
      <c r="O150" s="52" t="s">
        <v>605</v>
      </c>
      <c r="P150" s="48" t="s">
        <v>287</v>
      </c>
      <c r="Q150" s="49" t="s">
        <v>97</v>
      </c>
      <c r="R150" s="49" t="s">
        <v>278</v>
      </c>
      <c r="S150" s="49" t="s">
        <v>279</v>
      </c>
      <c r="T150" s="49" t="s">
        <v>280</v>
      </c>
      <c r="U150" s="49" t="s">
        <v>316</v>
      </c>
      <c r="V150" s="45"/>
      <c r="W150" s="45"/>
      <c r="X150" s="45"/>
      <c r="Y150" s="45"/>
      <c r="Z150" s="45"/>
      <c r="AA150" s="45"/>
      <c r="AB150" s="45"/>
      <c r="AC150" s="45"/>
      <c r="AD150" s="45"/>
      <c r="AE150" s="45"/>
      <c r="AF150" s="45"/>
      <c r="AG150" s="45"/>
      <c r="AH150" s="45"/>
      <c r="AI150" s="45"/>
      <c r="AJ150" s="45"/>
      <c r="AK150" s="45"/>
      <c r="AL150" s="45"/>
      <c r="AM150" s="45"/>
      <c r="AN150" s="45"/>
      <c r="AO150" s="45"/>
      <c r="AP150" s="45"/>
      <c r="AQ150" s="45"/>
      <c r="AR150" s="45"/>
      <c r="AS150" s="45"/>
      <c r="AT150" s="45"/>
      <c r="AU150" s="45"/>
      <c r="AV150" s="45"/>
      <c r="AW150" s="45"/>
      <c r="AX150" s="45"/>
      <c r="AY150" s="45"/>
      <c r="AZ150" s="45"/>
    </row>
    <row r="151" spans="1:52" s="46" customFormat="1" ht="75" customHeight="1" x14ac:dyDescent="0.25">
      <c r="A151" s="48">
        <v>2631</v>
      </c>
      <c r="B151" s="49" t="s">
        <v>392</v>
      </c>
      <c r="C151" s="48" t="s">
        <v>364</v>
      </c>
      <c r="D151" s="49" t="s">
        <v>365</v>
      </c>
      <c r="E151" s="48">
        <v>1</v>
      </c>
      <c r="F151" s="49" t="s">
        <v>201</v>
      </c>
      <c r="G151" s="48">
        <v>1</v>
      </c>
      <c r="H151" s="49" t="s">
        <v>366</v>
      </c>
      <c r="I151" s="49" t="s">
        <v>343</v>
      </c>
      <c r="J151" s="48">
        <v>1</v>
      </c>
      <c r="K151" s="50">
        <v>82153</v>
      </c>
      <c r="L151" s="50">
        <v>82153</v>
      </c>
      <c r="M151" s="51">
        <v>42277</v>
      </c>
      <c r="N151" s="51">
        <v>42307</v>
      </c>
      <c r="O151" s="52" t="s">
        <v>606</v>
      </c>
      <c r="P151" s="48" t="s">
        <v>368</v>
      </c>
      <c r="Q151" s="49" t="s">
        <v>58</v>
      </c>
      <c r="R151" s="49" t="s">
        <v>148</v>
      </c>
      <c r="S151" s="49" t="s">
        <v>60</v>
      </c>
      <c r="T151" s="49" t="s">
        <v>61</v>
      </c>
      <c r="U151" s="49" t="s">
        <v>607</v>
      </c>
      <c r="V151" s="45"/>
      <c r="W151" s="45"/>
      <c r="X151" s="45"/>
      <c r="Y151" s="45"/>
      <c r="Z151" s="45"/>
      <c r="AA151" s="45"/>
      <c r="AB151" s="45"/>
      <c r="AC151" s="45"/>
      <c r="AD151" s="45"/>
      <c r="AE151" s="45"/>
      <c r="AF151" s="45"/>
      <c r="AG151" s="45"/>
      <c r="AH151" s="45"/>
      <c r="AI151" s="45"/>
      <c r="AJ151" s="45"/>
      <c r="AK151" s="45"/>
      <c r="AL151" s="45"/>
      <c r="AM151" s="45"/>
      <c r="AN151" s="45"/>
      <c r="AO151" s="45"/>
      <c r="AP151" s="45"/>
      <c r="AQ151" s="45"/>
      <c r="AR151" s="45"/>
      <c r="AS151" s="45"/>
      <c r="AT151" s="45"/>
      <c r="AU151" s="45"/>
      <c r="AV151" s="45"/>
      <c r="AW151" s="45"/>
      <c r="AX151" s="45"/>
      <c r="AY151" s="45"/>
      <c r="AZ151" s="45"/>
    </row>
    <row r="152" spans="1:52" s="46" customFormat="1" ht="75" customHeight="1" x14ac:dyDescent="0.25">
      <c r="A152" s="48">
        <v>2524</v>
      </c>
      <c r="B152" s="49" t="s">
        <v>363</v>
      </c>
      <c r="C152" s="48" t="s">
        <v>364</v>
      </c>
      <c r="D152" s="49" t="s">
        <v>365</v>
      </c>
      <c r="E152" s="48">
        <v>1</v>
      </c>
      <c r="F152" s="49" t="s">
        <v>201</v>
      </c>
      <c r="G152" s="48">
        <v>2</v>
      </c>
      <c r="H152" s="49" t="s">
        <v>537</v>
      </c>
      <c r="I152" s="49" t="s">
        <v>343</v>
      </c>
      <c r="J152" s="48">
        <v>1</v>
      </c>
      <c r="K152" s="50">
        <v>64428</v>
      </c>
      <c r="L152" s="50">
        <v>64428</v>
      </c>
      <c r="M152" s="51">
        <v>42034</v>
      </c>
      <c r="N152" s="51">
        <v>42062</v>
      </c>
      <c r="O152" s="52" t="s">
        <v>608</v>
      </c>
      <c r="P152" s="48" t="s">
        <v>135</v>
      </c>
      <c r="Q152" s="49" t="s">
        <v>40</v>
      </c>
      <c r="R152" s="49" t="s">
        <v>41</v>
      </c>
      <c r="S152" s="49" t="s">
        <v>42</v>
      </c>
      <c r="T152" s="49" t="s">
        <v>43</v>
      </c>
      <c r="U152" s="49" t="s">
        <v>369</v>
      </c>
      <c r="V152" s="45"/>
      <c r="W152" s="45"/>
      <c r="X152" s="45"/>
      <c r="Y152" s="45"/>
      <c r="Z152" s="45"/>
      <c r="AA152" s="45"/>
      <c r="AB152" s="45"/>
      <c r="AC152" s="45"/>
      <c r="AD152" s="45"/>
      <c r="AE152" s="45"/>
      <c r="AF152" s="45"/>
      <c r="AG152" s="45"/>
      <c r="AH152" s="45"/>
      <c r="AI152" s="45"/>
      <c r="AJ152" s="45"/>
      <c r="AK152" s="45"/>
      <c r="AL152" s="45"/>
      <c r="AM152" s="45"/>
      <c r="AN152" s="45"/>
      <c r="AO152" s="45"/>
      <c r="AP152" s="45"/>
      <c r="AQ152" s="45"/>
      <c r="AR152" s="45"/>
      <c r="AS152" s="45"/>
      <c r="AT152" s="45"/>
      <c r="AU152" s="45"/>
      <c r="AV152" s="45"/>
      <c r="AW152" s="45"/>
      <c r="AX152" s="45"/>
      <c r="AY152" s="45"/>
      <c r="AZ152" s="45"/>
    </row>
    <row r="153" spans="1:52" s="46" customFormat="1" ht="165" x14ac:dyDescent="0.25">
      <c r="A153" s="48">
        <v>2631</v>
      </c>
      <c r="B153" s="49" t="s">
        <v>392</v>
      </c>
      <c r="C153" s="48" t="s">
        <v>364</v>
      </c>
      <c r="D153" s="49" t="s">
        <v>365</v>
      </c>
      <c r="E153" s="48">
        <v>4</v>
      </c>
      <c r="F153" s="49" t="s">
        <v>144</v>
      </c>
      <c r="G153" s="48">
        <v>1</v>
      </c>
      <c r="H153" s="49" t="s">
        <v>540</v>
      </c>
      <c r="I153" s="49" t="s">
        <v>275</v>
      </c>
      <c r="J153" s="48">
        <v>1</v>
      </c>
      <c r="K153" s="50">
        <v>7000</v>
      </c>
      <c r="L153" s="50">
        <v>7000</v>
      </c>
      <c r="M153" s="51">
        <v>42213</v>
      </c>
      <c r="N153" s="51">
        <v>42272</v>
      </c>
      <c r="O153" s="52" t="s">
        <v>609</v>
      </c>
      <c r="P153" s="48" t="s">
        <v>135</v>
      </c>
      <c r="Q153" s="49" t="s">
        <v>58</v>
      </c>
      <c r="R153" s="49" t="s">
        <v>215</v>
      </c>
      <c r="S153" s="49" t="s">
        <v>60</v>
      </c>
      <c r="T153" s="49" t="s">
        <v>61</v>
      </c>
      <c r="U153" s="49" t="s">
        <v>610</v>
      </c>
      <c r="V153" s="45"/>
      <c r="W153" s="45"/>
      <c r="X153" s="45"/>
      <c r="Y153" s="45"/>
      <c r="Z153" s="45"/>
      <c r="AA153" s="45"/>
      <c r="AB153" s="45"/>
      <c r="AC153" s="45"/>
      <c r="AD153" s="45"/>
      <c r="AE153" s="45"/>
      <c r="AF153" s="45"/>
      <c r="AG153" s="45"/>
      <c r="AH153" s="45"/>
      <c r="AI153" s="45"/>
      <c r="AJ153" s="45"/>
      <c r="AK153" s="45"/>
      <c r="AL153" s="45"/>
      <c r="AM153" s="45"/>
      <c r="AN153" s="45"/>
      <c r="AO153" s="45"/>
      <c r="AP153" s="45"/>
      <c r="AQ153" s="45"/>
      <c r="AR153" s="45"/>
      <c r="AS153" s="45"/>
      <c r="AT153" s="45"/>
      <c r="AU153" s="45"/>
      <c r="AV153" s="45"/>
      <c r="AW153" s="45"/>
      <c r="AX153" s="45"/>
      <c r="AY153" s="45"/>
      <c r="AZ153" s="45"/>
    </row>
    <row r="154" spans="1:52" s="46" customFormat="1" ht="165" x14ac:dyDescent="0.25">
      <c r="A154" s="48">
        <v>2631</v>
      </c>
      <c r="B154" s="49" t="s">
        <v>392</v>
      </c>
      <c r="C154" s="48" t="s">
        <v>364</v>
      </c>
      <c r="D154" s="49" t="s">
        <v>365</v>
      </c>
      <c r="E154" s="48">
        <v>4</v>
      </c>
      <c r="F154" s="49" t="s">
        <v>144</v>
      </c>
      <c r="G154" s="48">
        <v>1</v>
      </c>
      <c r="H154" s="49" t="s">
        <v>540</v>
      </c>
      <c r="I154" s="49" t="s">
        <v>307</v>
      </c>
      <c r="J154" s="48">
        <v>1</v>
      </c>
      <c r="K154" s="50">
        <v>1500</v>
      </c>
      <c r="L154" s="50">
        <v>1500</v>
      </c>
      <c r="M154" s="51">
        <v>42213</v>
      </c>
      <c r="N154" s="51">
        <v>42272</v>
      </c>
      <c r="O154" s="52" t="s">
        <v>611</v>
      </c>
      <c r="P154" s="48" t="s">
        <v>135</v>
      </c>
      <c r="Q154" s="49" t="s">
        <v>58</v>
      </c>
      <c r="R154" s="49" t="s">
        <v>215</v>
      </c>
      <c r="S154" s="49" t="s">
        <v>60</v>
      </c>
      <c r="T154" s="49" t="s">
        <v>61</v>
      </c>
      <c r="U154" s="49" t="s">
        <v>612</v>
      </c>
      <c r="V154" s="45"/>
      <c r="W154" s="45"/>
      <c r="X154" s="45"/>
      <c r="Y154" s="45"/>
      <c r="Z154" s="45"/>
      <c r="AA154" s="45"/>
      <c r="AB154" s="45"/>
      <c r="AC154" s="45"/>
      <c r="AD154" s="45"/>
      <c r="AE154" s="45"/>
      <c r="AF154" s="45"/>
      <c r="AG154" s="45"/>
      <c r="AH154" s="45"/>
      <c r="AI154" s="45"/>
      <c r="AJ154" s="45"/>
      <c r="AK154" s="45"/>
      <c r="AL154" s="45"/>
      <c r="AM154" s="45"/>
      <c r="AN154" s="45"/>
      <c r="AO154" s="45"/>
      <c r="AP154" s="45"/>
      <c r="AQ154" s="45"/>
      <c r="AR154" s="45"/>
      <c r="AS154" s="45"/>
      <c r="AT154" s="45"/>
      <c r="AU154" s="45"/>
      <c r="AV154" s="45"/>
      <c r="AW154" s="45"/>
      <c r="AX154" s="45"/>
      <c r="AY154" s="45"/>
      <c r="AZ154" s="45"/>
    </row>
    <row r="155" spans="1:52" s="46" customFormat="1" ht="165" x14ac:dyDescent="0.25">
      <c r="A155" s="48">
        <v>2631</v>
      </c>
      <c r="B155" s="49" t="s">
        <v>392</v>
      </c>
      <c r="C155" s="48" t="s">
        <v>364</v>
      </c>
      <c r="D155" s="49" t="s">
        <v>365</v>
      </c>
      <c r="E155" s="48">
        <v>4</v>
      </c>
      <c r="F155" s="49" t="s">
        <v>144</v>
      </c>
      <c r="G155" s="48">
        <v>1</v>
      </c>
      <c r="H155" s="49" t="s">
        <v>540</v>
      </c>
      <c r="I155" s="49" t="s">
        <v>232</v>
      </c>
      <c r="J155" s="48">
        <v>1</v>
      </c>
      <c r="K155" s="50">
        <v>3774</v>
      </c>
      <c r="L155" s="50">
        <v>3774</v>
      </c>
      <c r="M155" s="51">
        <v>42213</v>
      </c>
      <c r="N155" s="51">
        <v>42272</v>
      </c>
      <c r="O155" s="52" t="s">
        <v>613</v>
      </c>
      <c r="P155" s="48" t="s">
        <v>135</v>
      </c>
      <c r="Q155" s="49" t="s">
        <v>58</v>
      </c>
      <c r="R155" s="49" t="s">
        <v>215</v>
      </c>
      <c r="S155" s="49" t="s">
        <v>60</v>
      </c>
      <c r="T155" s="49" t="s">
        <v>61</v>
      </c>
      <c r="U155" s="49" t="s">
        <v>614</v>
      </c>
      <c r="V155" s="45"/>
      <c r="W155" s="45"/>
      <c r="X155" s="45"/>
      <c r="Y155" s="45"/>
      <c r="Z155" s="45"/>
      <c r="AA155" s="45"/>
      <c r="AB155" s="45"/>
      <c r="AC155" s="45"/>
      <c r="AD155" s="45"/>
      <c r="AE155" s="45"/>
      <c r="AF155" s="45"/>
      <c r="AG155" s="45"/>
      <c r="AH155" s="45"/>
      <c r="AI155" s="45"/>
      <c r="AJ155" s="45"/>
      <c r="AK155" s="45"/>
      <c r="AL155" s="45"/>
      <c r="AM155" s="45"/>
      <c r="AN155" s="45"/>
      <c r="AO155" s="45"/>
      <c r="AP155" s="45"/>
      <c r="AQ155" s="45"/>
      <c r="AR155" s="45"/>
      <c r="AS155" s="45"/>
      <c r="AT155" s="45"/>
      <c r="AU155" s="45"/>
      <c r="AV155" s="45"/>
      <c r="AW155" s="45"/>
      <c r="AX155" s="45"/>
      <c r="AY155" s="45"/>
      <c r="AZ155" s="45"/>
    </row>
    <row r="156" spans="1:52" s="46" customFormat="1" ht="165" x14ac:dyDescent="0.25">
      <c r="A156" s="48">
        <v>2631</v>
      </c>
      <c r="B156" s="49" t="s">
        <v>392</v>
      </c>
      <c r="C156" s="48" t="s">
        <v>364</v>
      </c>
      <c r="D156" s="49" t="s">
        <v>365</v>
      </c>
      <c r="E156" s="48">
        <v>4</v>
      </c>
      <c r="F156" s="49" t="s">
        <v>144</v>
      </c>
      <c r="G156" s="48">
        <v>1</v>
      </c>
      <c r="H156" s="49" t="s">
        <v>540</v>
      </c>
      <c r="I156" s="49" t="s">
        <v>232</v>
      </c>
      <c r="J156" s="48">
        <v>1</v>
      </c>
      <c r="K156" s="50">
        <v>3775</v>
      </c>
      <c r="L156" s="50">
        <v>3775</v>
      </c>
      <c r="M156" s="51">
        <v>42213</v>
      </c>
      <c r="N156" s="51">
        <v>42272</v>
      </c>
      <c r="O156" s="52" t="s">
        <v>615</v>
      </c>
      <c r="P156" s="48" t="s">
        <v>135</v>
      </c>
      <c r="Q156" s="49" t="s">
        <v>58</v>
      </c>
      <c r="R156" s="49" t="s">
        <v>215</v>
      </c>
      <c r="S156" s="49" t="s">
        <v>60</v>
      </c>
      <c r="T156" s="49" t="s">
        <v>61</v>
      </c>
      <c r="U156" s="49" t="s">
        <v>616</v>
      </c>
      <c r="V156" s="45"/>
      <c r="W156" s="45"/>
      <c r="X156" s="45"/>
      <c r="Y156" s="45"/>
      <c r="Z156" s="45"/>
      <c r="AA156" s="45"/>
      <c r="AB156" s="45"/>
      <c r="AC156" s="45"/>
      <c r="AD156" s="45"/>
      <c r="AE156" s="45"/>
      <c r="AF156" s="45"/>
      <c r="AG156" s="45"/>
      <c r="AH156" s="45"/>
      <c r="AI156" s="45"/>
      <c r="AJ156" s="45"/>
      <c r="AK156" s="45"/>
      <c r="AL156" s="45"/>
      <c r="AM156" s="45"/>
      <c r="AN156" s="45"/>
      <c r="AO156" s="45"/>
      <c r="AP156" s="45"/>
      <c r="AQ156" s="45"/>
      <c r="AR156" s="45"/>
      <c r="AS156" s="45"/>
      <c r="AT156" s="45"/>
      <c r="AU156" s="45"/>
      <c r="AV156" s="45"/>
      <c r="AW156" s="45"/>
      <c r="AX156" s="45"/>
      <c r="AY156" s="45"/>
      <c r="AZ156" s="45"/>
    </row>
    <row r="157" spans="1:52" s="46" customFormat="1" ht="135" x14ac:dyDescent="0.25">
      <c r="A157" s="48">
        <v>2524</v>
      </c>
      <c r="B157" s="49" t="s">
        <v>363</v>
      </c>
      <c r="C157" s="48" t="s">
        <v>364</v>
      </c>
      <c r="D157" s="49" t="s">
        <v>365</v>
      </c>
      <c r="E157" s="48">
        <v>4</v>
      </c>
      <c r="F157" s="49" t="s">
        <v>144</v>
      </c>
      <c r="G157" s="48">
        <v>1</v>
      </c>
      <c r="H157" s="49" t="s">
        <v>540</v>
      </c>
      <c r="I157" s="49" t="s">
        <v>232</v>
      </c>
      <c r="J157" s="48">
        <v>5</v>
      </c>
      <c r="K157" s="50">
        <v>1000</v>
      </c>
      <c r="L157" s="50">
        <v>5000</v>
      </c>
      <c r="M157" s="51">
        <v>42103</v>
      </c>
      <c r="N157" s="51">
        <v>42156</v>
      </c>
      <c r="O157" s="52" t="s">
        <v>617</v>
      </c>
      <c r="P157" s="48" t="s">
        <v>359</v>
      </c>
      <c r="Q157" s="49" t="s">
        <v>40</v>
      </c>
      <c r="R157" s="49" t="s">
        <v>41</v>
      </c>
      <c r="S157" s="49" t="s">
        <v>42</v>
      </c>
      <c r="T157" s="49" t="s">
        <v>43</v>
      </c>
      <c r="U157" s="49" t="s">
        <v>618</v>
      </c>
      <c r="V157" s="45"/>
      <c r="W157" s="45"/>
      <c r="X157" s="45"/>
      <c r="Y157" s="45"/>
      <c r="Z157" s="45"/>
      <c r="AA157" s="45"/>
      <c r="AB157" s="45"/>
      <c r="AC157" s="45"/>
      <c r="AD157" s="45"/>
      <c r="AE157" s="45"/>
      <c r="AF157" s="45"/>
      <c r="AG157" s="45"/>
      <c r="AH157" s="45"/>
      <c r="AI157" s="45"/>
      <c r="AJ157" s="45"/>
      <c r="AK157" s="45"/>
      <c r="AL157" s="45"/>
      <c r="AM157" s="45"/>
      <c r="AN157" s="45"/>
      <c r="AO157" s="45"/>
      <c r="AP157" s="45"/>
      <c r="AQ157" s="45"/>
      <c r="AR157" s="45"/>
      <c r="AS157" s="45"/>
      <c r="AT157" s="45"/>
      <c r="AU157" s="45"/>
      <c r="AV157" s="45"/>
      <c r="AW157" s="45"/>
      <c r="AX157" s="45"/>
      <c r="AY157" s="45"/>
      <c r="AZ157" s="45"/>
    </row>
    <row r="158" spans="1:52" s="46" customFormat="1" ht="135" x14ac:dyDescent="0.25">
      <c r="A158" s="48">
        <v>2524</v>
      </c>
      <c r="B158" s="49" t="s">
        <v>363</v>
      </c>
      <c r="C158" s="48" t="s">
        <v>364</v>
      </c>
      <c r="D158" s="49" t="s">
        <v>365</v>
      </c>
      <c r="E158" s="48">
        <v>4</v>
      </c>
      <c r="F158" s="49" t="s">
        <v>144</v>
      </c>
      <c r="G158" s="48">
        <v>1</v>
      </c>
      <c r="H158" s="49" t="s">
        <v>540</v>
      </c>
      <c r="I158" s="49" t="s">
        <v>232</v>
      </c>
      <c r="J158" s="48">
        <v>5</v>
      </c>
      <c r="K158" s="50">
        <v>2210</v>
      </c>
      <c r="L158" s="50">
        <v>11050</v>
      </c>
      <c r="M158" s="51">
        <v>42073</v>
      </c>
      <c r="N158" s="51">
        <v>42156</v>
      </c>
      <c r="O158" s="52" t="s">
        <v>619</v>
      </c>
      <c r="P158" s="48" t="s">
        <v>135</v>
      </c>
      <c r="Q158" s="49" t="s">
        <v>40</v>
      </c>
      <c r="R158" s="49" t="s">
        <v>41</v>
      </c>
      <c r="S158" s="49" t="s">
        <v>42</v>
      </c>
      <c r="T158" s="49" t="s">
        <v>43</v>
      </c>
      <c r="U158" s="49" t="s">
        <v>620</v>
      </c>
      <c r="V158" s="45"/>
      <c r="W158" s="45"/>
      <c r="X158" s="45"/>
      <c r="Y158" s="45"/>
      <c r="Z158" s="45"/>
      <c r="AA158" s="45"/>
      <c r="AB158" s="45"/>
      <c r="AC158" s="45"/>
      <c r="AD158" s="45"/>
      <c r="AE158" s="45"/>
      <c r="AF158" s="45"/>
      <c r="AG158" s="45"/>
      <c r="AH158" s="45"/>
      <c r="AI158" s="45"/>
      <c r="AJ158" s="45"/>
      <c r="AK158" s="45"/>
      <c r="AL158" s="45"/>
      <c r="AM158" s="45"/>
      <c r="AN158" s="45"/>
      <c r="AO158" s="45"/>
      <c r="AP158" s="45"/>
      <c r="AQ158" s="45"/>
      <c r="AR158" s="45"/>
      <c r="AS158" s="45"/>
      <c r="AT158" s="45"/>
      <c r="AU158" s="45"/>
      <c r="AV158" s="45"/>
      <c r="AW158" s="45"/>
      <c r="AX158" s="45"/>
      <c r="AY158" s="45"/>
      <c r="AZ158" s="45"/>
    </row>
    <row r="159" spans="1:52" s="46" customFormat="1" ht="135" x14ac:dyDescent="0.25">
      <c r="A159" s="48">
        <v>2524</v>
      </c>
      <c r="B159" s="49" t="s">
        <v>363</v>
      </c>
      <c r="C159" s="48" t="s">
        <v>364</v>
      </c>
      <c r="D159" s="49" t="s">
        <v>365</v>
      </c>
      <c r="E159" s="48">
        <v>4</v>
      </c>
      <c r="F159" s="49" t="s">
        <v>144</v>
      </c>
      <c r="G159" s="48">
        <v>2</v>
      </c>
      <c r="H159" s="49" t="s">
        <v>549</v>
      </c>
      <c r="I159" s="49" t="s">
        <v>389</v>
      </c>
      <c r="J159" s="48">
        <v>1</v>
      </c>
      <c r="K159" s="50">
        <v>4171</v>
      </c>
      <c r="L159" s="50">
        <v>4171</v>
      </c>
      <c r="M159" s="51">
        <v>42073</v>
      </c>
      <c r="N159" s="51">
        <v>42156</v>
      </c>
      <c r="O159" s="52" t="s">
        <v>621</v>
      </c>
      <c r="P159" s="48" t="s">
        <v>135</v>
      </c>
      <c r="Q159" s="49" t="s">
        <v>40</v>
      </c>
      <c r="R159" s="49" t="s">
        <v>41</v>
      </c>
      <c r="S159" s="49" t="s">
        <v>42</v>
      </c>
      <c r="T159" s="49" t="s">
        <v>43</v>
      </c>
      <c r="U159" s="49" t="s">
        <v>622</v>
      </c>
      <c r="V159" s="45"/>
      <c r="W159" s="45"/>
      <c r="X159" s="45"/>
      <c r="Y159" s="45"/>
      <c r="Z159" s="45"/>
      <c r="AA159" s="45"/>
      <c r="AB159" s="45"/>
      <c r="AC159" s="45"/>
      <c r="AD159" s="45"/>
      <c r="AE159" s="45"/>
      <c r="AF159" s="45"/>
      <c r="AG159" s="45"/>
      <c r="AH159" s="45"/>
      <c r="AI159" s="45"/>
      <c r="AJ159" s="45"/>
      <c r="AK159" s="45"/>
      <c r="AL159" s="45"/>
      <c r="AM159" s="45"/>
      <c r="AN159" s="45"/>
      <c r="AO159" s="45"/>
      <c r="AP159" s="45"/>
      <c r="AQ159" s="45"/>
      <c r="AR159" s="45"/>
      <c r="AS159" s="45"/>
      <c r="AT159" s="45"/>
      <c r="AU159" s="45"/>
      <c r="AV159" s="45"/>
      <c r="AW159" s="45"/>
      <c r="AX159" s="45"/>
      <c r="AY159" s="45"/>
      <c r="AZ159" s="45"/>
    </row>
    <row r="160" spans="1:52" s="46" customFormat="1" ht="135" x14ac:dyDescent="0.25">
      <c r="A160" s="48">
        <v>2524</v>
      </c>
      <c r="B160" s="49" t="s">
        <v>363</v>
      </c>
      <c r="C160" s="48" t="s">
        <v>364</v>
      </c>
      <c r="D160" s="49" t="s">
        <v>365</v>
      </c>
      <c r="E160" s="48">
        <v>4</v>
      </c>
      <c r="F160" s="49" t="s">
        <v>144</v>
      </c>
      <c r="G160" s="48">
        <v>2</v>
      </c>
      <c r="H160" s="49" t="s">
        <v>549</v>
      </c>
      <c r="I160" s="49" t="s">
        <v>389</v>
      </c>
      <c r="J160" s="48">
        <v>1</v>
      </c>
      <c r="K160" s="50">
        <v>5000</v>
      </c>
      <c r="L160" s="50">
        <v>5000</v>
      </c>
      <c r="M160" s="51">
        <v>42073</v>
      </c>
      <c r="N160" s="51">
        <v>42156</v>
      </c>
      <c r="O160" s="52" t="s">
        <v>623</v>
      </c>
      <c r="P160" s="48" t="s">
        <v>135</v>
      </c>
      <c r="Q160" s="49" t="s">
        <v>40</v>
      </c>
      <c r="R160" s="49" t="s">
        <v>41</v>
      </c>
      <c r="S160" s="49" t="s">
        <v>42</v>
      </c>
      <c r="T160" s="49" t="s">
        <v>43</v>
      </c>
      <c r="U160" s="49" t="s">
        <v>624</v>
      </c>
      <c r="V160" s="45"/>
      <c r="W160" s="45"/>
      <c r="X160" s="45"/>
      <c r="Y160" s="45"/>
      <c r="Z160" s="45"/>
      <c r="AA160" s="45"/>
      <c r="AB160" s="45"/>
      <c r="AC160" s="45"/>
      <c r="AD160" s="45"/>
      <c r="AE160" s="45"/>
      <c r="AF160" s="45"/>
      <c r="AG160" s="45"/>
      <c r="AH160" s="45"/>
      <c r="AI160" s="45"/>
      <c r="AJ160" s="45"/>
      <c r="AK160" s="45"/>
      <c r="AL160" s="45"/>
      <c r="AM160" s="45"/>
      <c r="AN160" s="45"/>
      <c r="AO160" s="45"/>
      <c r="AP160" s="45"/>
      <c r="AQ160" s="45"/>
      <c r="AR160" s="45"/>
      <c r="AS160" s="45"/>
      <c r="AT160" s="45"/>
      <c r="AU160" s="45"/>
      <c r="AV160" s="45"/>
      <c r="AW160" s="45"/>
      <c r="AX160" s="45"/>
      <c r="AY160" s="45"/>
      <c r="AZ160" s="45"/>
    </row>
    <row r="161" spans="1:52" s="46" customFormat="1" ht="135" x14ac:dyDescent="0.25">
      <c r="A161" s="48">
        <v>2524</v>
      </c>
      <c r="B161" s="49" t="s">
        <v>363</v>
      </c>
      <c r="C161" s="48" t="s">
        <v>364</v>
      </c>
      <c r="D161" s="49" t="s">
        <v>365</v>
      </c>
      <c r="E161" s="48">
        <v>4</v>
      </c>
      <c r="F161" s="49" t="s">
        <v>144</v>
      </c>
      <c r="G161" s="48">
        <v>2</v>
      </c>
      <c r="H161" s="49" t="s">
        <v>549</v>
      </c>
      <c r="I161" s="49" t="s">
        <v>275</v>
      </c>
      <c r="J161" s="48">
        <v>1</v>
      </c>
      <c r="K161" s="50">
        <v>13000</v>
      </c>
      <c r="L161" s="50">
        <v>13000</v>
      </c>
      <c r="M161" s="51">
        <v>42073</v>
      </c>
      <c r="N161" s="51">
        <v>42156</v>
      </c>
      <c r="O161" s="52" t="s">
        <v>625</v>
      </c>
      <c r="P161" s="48" t="s">
        <v>135</v>
      </c>
      <c r="Q161" s="49" t="s">
        <v>40</v>
      </c>
      <c r="R161" s="49" t="s">
        <v>41</v>
      </c>
      <c r="S161" s="49" t="s">
        <v>42</v>
      </c>
      <c r="T161" s="49" t="s">
        <v>43</v>
      </c>
      <c r="U161" s="49" t="s">
        <v>624</v>
      </c>
      <c r="V161" s="45"/>
      <c r="W161" s="45"/>
      <c r="X161" s="45"/>
      <c r="Y161" s="45"/>
      <c r="Z161" s="45"/>
      <c r="AA161" s="45"/>
      <c r="AB161" s="45"/>
      <c r="AC161" s="45"/>
      <c r="AD161" s="45"/>
      <c r="AE161" s="45"/>
      <c r="AF161" s="45"/>
      <c r="AG161" s="45"/>
      <c r="AH161" s="45"/>
      <c r="AI161" s="45"/>
      <c r="AJ161" s="45"/>
      <c r="AK161" s="45"/>
      <c r="AL161" s="45"/>
      <c r="AM161" s="45"/>
      <c r="AN161" s="45"/>
      <c r="AO161" s="45"/>
      <c r="AP161" s="45"/>
      <c r="AQ161" s="45"/>
      <c r="AR161" s="45"/>
      <c r="AS161" s="45"/>
      <c r="AT161" s="45"/>
      <c r="AU161" s="45"/>
      <c r="AV161" s="45"/>
      <c r="AW161" s="45"/>
      <c r="AX161" s="45"/>
      <c r="AY161" s="45"/>
      <c r="AZ161" s="45"/>
    </row>
    <row r="162" spans="1:52" s="46" customFormat="1" ht="75" customHeight="1" x14ac:dyDescent="0.25">
      <c r="A162" s="48">
        <v>2524</v>
      </c>
      <c r="B162" s="49" t="s">
        <v>363</v>
      </c>
      <c r="C162" s="48" t="s">
        <v>364</v>
      </c>
      <c r="D162" s="49" t="s">
        <v>365</v>
      </c>
      <c r="E162" s="48">
        <v>4</v>
      </c>
      <c r="F162" s="49" t="s">
        <v>144</v>
      </c>
      <c r="G162" s="48">
        <v>2</v>
      </c>
      <c r="H162" s="49" t="s">
        <v>549</v>
      </c>
      <c r="I162" s="49" t="s">
        <v>275</v>
      </c>
      <c r="J162" s="48">
        <v>1</v>
      </c>
      <c r="K162" s="50">
        <v>13001</v>
      </c>
      <c r="L162" s="50">
        <v>13001</v>
      </c>
      <c r="M162" s="51">
        <v>42219</v>
      </c>
      <c r="N162" s="51">
        <v>42296</v>
      </c>
      <c r="O162" s="52" t="s">
        <v>625</v>
      </c>
      <c r="P162" s="48" t="s">
        <v>135</v>
      </c>
      <c r="Q162" s="49" t="s">
        <v>40</v>
      </c>
      <c r="R162" s="49" t="s">
        <v>41</v>
      </c>
      <c r="S162" s="49" t="s">
        <v>42</v>
      </c>
      <c r="T162" s="49" t="s">
        <v>43</v>
      </c>
      <c r="U162" s="49" t="s">
        <v>626</v>
      </c>
      <c r="V162" s="45"/>
      <c r="W162" s="45"/>
      <c r="X162" s="45"/>
      <c r="Y162" s="45"/>
      <c r="Z162" s="45"/>
      <c r="AA162" s="45"/>
      <c r="AB162" s="45"/>
      <c r="AC162" s="45"/>
      <c r="AD162" s="45"/>
      <c r="AE162" s="45"/>
      <c r="AF162" s="45"/>
      <c r="AG162" s="45"/>
      <c r="AH162" s="45"/>
      <c r="AI162" s="45"/>
      <c r="AJ162" s="45"/>
      <c r="AK162" s="45"/>
      <c r="AL162" s="45"/>
      <c r="AM162" s="45"/>
      <c r="AN162" s="45"/>
      <c r="AO162" s="45"/>
      <c r="AP162" s="45"/>
      <c r="AQ162" s="45"/>
      <c r="AR162" s="45"/>
      <c r="AS162" s="45"/>
      <c r="AT162" s="45"/>
      <c r="AU162" s="45"/>
      <c r="AV162" s="45"/>
      <c r="AW162" s="45"/>
      <c r="AX162" s="45"/>
      <c r="AY162" s="45"/>
      <c r="AZ162" s="45"/>
    </row>
    <row r="163" spans="1:52" s="46" customFormat="1" ht="135" x14ac:dyDescent="0.25">
      <c r="A163" s="48">
        <v>2524</v>
      </c>
      <c r="B163" s="49" t="s">
        <v>363</v>
      </c>
      <c r="C163" s="48" t="s">
        <v>364</v>
      </c>
      <c r="D163" s="49" t="s">
        <v>365</v>
      </c>
      <c r="E163" s="48">
        <v>4</v>
      </c>
      <c r="F163" s="49" t="s">
        <v>144</v>
      </c>
      <c r="G163" s="48">
        <v>2</v>
      </c>
      <c r="H163" s="49" t="s">
        <v>549</v>
      </c>
      <c r="I163" s="49" t="s">
        <v>389</v>
      </c>
      <c r="J163" s="48">
        <v>1</v>
      </c>
      <c r="K163" s="50">
        <v>4171</v>
      </c>
      <c r="L163" s="50">
        <v>4171</v>
      </c>
      <c r="M163" s="51">
        <v>42219</v>
      </c>
      <c r="N163" s="51">
        <v>42289</v>
      </c>
      <c r="O163" s="52" t="s">
        <v>621</v>
      </c>
      <c r="P163" s="48" t="s">
        <v>135</v>
      </c>
      <c r="Q163" s="49" t="s">
        <v>40</v>
      </c>
      <c r="R163" s="49" t="s">
        <v>41</v>
      </c>
      <c r="S163" s="49" t="s">
        <v>42</v>
      </c>
      <c r="T163" s="49" t="s">
        <v>43</v>
      </c>
      <c r="U163" s="49" t="s">
        <v>627</v>
      </c>
      <c r="V163" s="45"/>
      <c r="W163" s="45"/>
      <c r="X163" s="45"/>
      <c r="Y163" s="45"/>
      <c r="Z163" s="45"/>
      <c r="AA163" s="45"/>
      <c r="AB163" s="45"/>
      <c r="AC163" s="45"/>
      <c r="AD163" s="45"/>
      <c r="AE163" s="45"/>
      <c r="AF163" s="45"/>
      <c r="AG163" s="45"/>
      <c r="AH163" s="45"/>
      <c r="AI163" s="45"/>
      <c r="AJ163" s="45"/>
      <c r="AK163" s="45"/>
      <c r="AL163" s="45"/>
      <c r="AM163" s="45"/>
      <c r="AN163" s="45"/>
      <c r="AO163" s="45"/>
      <c r="AP163" s="45"/>
      <c r="AQ163" s="45"/>
      <c r="AR163" s="45"/>
      <c r="AS163" s="45"/>
      <c r="AT163" s="45"/>
      <c r="AU163" s="45"/>
      <c r="AV163" s="45"/>
      <c r="AW163" s="45"/>
      <c r="AX163" s="45"/>
      <c r="AY163" s="45"/>
      <c r="AZ163" s="45"/>
    </row>
    <row r="164" spans="1:52" s="46" customFormat="1" ht="135" x14ac:dyDescent="0.25">
      <c r="A164" s="48">
        <v>2524</v>
      </c>
      <c r="B164" s="49" t="s">
        <v>363</v>
      </c>
      <c r="C164" s="48" t="s">
        <v>364</v>
      </c>
      <c r="D164" s="49" t="s">
        <v>365</v>
      </c>
      <c r="E164" s="48">
        <v>4</v>
      </c>
      <c r="F164" s="49" t="s">
        <v>144</v>
      </c>
      <c r="G164" s="48">
        <v>2</v>
      </c>
      <c r="H164" s="49" t="s">
        <v>549</v>
      </c>
      <c r="I164" s="49" t="s">
        <v>389</v>
      </c>
      <c r="J164" s="48">
        <v>1</v>
      </c>
      <c r="K164" s="50">
        <v>5000</v>
      </c>
      <c r="L164" s="50">
        <v>5000</v>
      </c>
      <c r="M164" s="51">
        <v>42219</v>
      </c>
      <c r="N164" s="51">
        <v>42289</v>
      </c>
      <c r="O164" s="52" t="s">
        <v>623</v>
      </c>
      <c r="P164" s="48" t="s">
        <v>135</v>
      </c>
      <c r="Q164" s="49" t="s">
        <v>40</v>
      </c>
      <c r="R164" s="49" t="s">
        <v>41</v>
      </c>
      <c r="S164" s="49" t="s">
        <v>42</v>
      </c>
      <c r="T164" s="49" t="s">
        <v>43</v>
      </c>
      <c r="U164" s="49" t="s">
        <v>627</v>
      </c>
      <c r="V164" s="45"/>
      <c r="W164" s="45"/>
      <c r="X164" s="45"/>
      <c r="Y164" s="45"/>
      <c r="Z164" s="45"/>
      <c r="AA164" s="45"/>
      <c r="AB164" s="45"/>
      <c r="AC164" s="45"/>
      <c r="AD164" s="45"/>
      <c r="AE164" s="45"/>
      <c r="AF164" s="45"/>
      <c r="AG164" s="45"/>
      <c r="AH164" s="45"/>
      <c r="AI164" s="45"/>
      <c r="AJ164" s="45"/>
      <c r="AK164" s="45"/>
      <c r="AL164" s="45"/>
      <c r="AM164" s="45"/>
      <c r="AN164" s="45"/>
      <c r="AO164" s="45"/>
      <c r="AP164" s="45"/>
      <c r="AQ164" s="45"/>
      <c r="AR164" s="45"/>
      <c r="AS164" s="45"/>
      <c r="AT164" s="45"/>
      <c r="AU164" s="45"/>
      <c r="AV164" s="45"/>
      <c r="AW164" s="45"/>
      <c r="AX164" s="45"/>
      <c r="AY164" s="45"/>
      <c r="AZ164" s="45"/>
    </row>
    <row r="165" spans="1:52" s="46" customFormat="1" ht="120" x14ac:dyDescent="0.25">
      <c r="A165" s="48">
        <v>2484</v>
      </c>
      <c r="B165" s="49" t="s">
        <v>238</v>
      </c>
      <c r="C165" s="48" t="s">
        <v>221</v>
      </c>
      <c r="D165" s="49" t="s">
        <v>222</v>
      </c>
      <c r="E165" s="48">
        <v>3</v>
      </c>
      <c r="F165" s="49" t="s">
        <v>223</v>
      </c>
      <c r="G165" s="48">
        <v>2</v>
      </c>
      <c r="H165" s="49" t="s">
        <v>239</v>
      </c>
      <c r="I165" s="49" t="s">
        <v>240</v>
      </c>
      <c r="J165" s="48">
        <v>1</v>
      </c>
      <c r="K165" s="50">
        <v>5057</v>
      </c>
      <c r="L165" s="50">
        <v>5057</v>
      </c>
      <c r="M165" s="51">
        <v>42129</v>
      </c>
      <c r="N165" s="51">
        <v>42156</v>
      </c>
      <c r="O165" s="52" t="s">
        <v>241</v>
      </c>
      <c r="P165" s="48" t="s">
        <v>135</v>
      </c>
      <c r="Q165" s="49" t="s">
        <v>52</v>
      </c>
      <c r="R165" s="49" t="s">
        <v>53</v>
      </c>
      <c r="S165" s="49" t="s">
        <v>54</v>
      </c>
      <c r="T165" s="49" t="s">
        <v>55</v>
      </c>
      <c r="U165" s="49" t="s">
        <v>242</v>
      </c>
      <c r="V165" s="45"/>
      <c r="W165" s="45"/>
      <c r="X165" s="45"/>
      <c r="Y165" s="45"/>
      <c r="Z165" s="45"/>
      <c r="AA165" s="45"/>
      <c r="AB165" s="45"/>
      <c r="AC165" s="45"/>
      <c r="AD165" s="45"/>
      <c r="AE165" s="45"/>
      <c r="AF165" s="45"/>
      <c r="AG165" s="45"/>
      <c r="AH165" s="45"/>
      <c r="AI165" s="45"/>
      <c r="AJ165" s="45"/>
      <c r="AK165" s="45"/>
      <c r="AL165" s="45"/>
      <c r="AM165" s="45"/>
      <c r="AN165" s="45"/>
      <c r="AO165" s="45"/>
      <c r="AP165" s="45"/>
      <c r="AQ165" s="45"/>
      <c r="AR165" s="45"/>
      <c r="AS165" s="45"/>
      <c r="AT165" s="45"/>
      <c r="AU165" s="45"/>
      <c r="AV165" s="45"/>
      <c r="AW165" s="45"/>
      <c r="AX165" s="45"/>
      <c r="AY165" s="45"/>
      <c r="AZ165" s="45"/>
    </row>
    <row r="166" spans="1:52" s="46" customFormat="1" ht="120" x14ac:dyDescent="0.25">
      <c r="A166" s="48">
        <v>2484</v>
      </c>
      <c r="B166" s="49" t="s">
        <v>238</v>
      </c>
      <c r="C166" s="48" t="s">
        <v>221</v>
      </c>
      <c r="D166" s="49" t="s">
        <v>222</v>
      </c>
      <c r="E166" s="48">
        <v>3</v>
      </c>
      <c r="F166" s="49" t="s">
        <v>223</v>
      </c>
      <c r="G166" s="48">
        <v>2</v>
      </c>
      <c r="H166" s="49" t="s">
        <v>239</v>
      </c>
      <c r="I166" s="49" t="s">
        <v>240</v>
      </c>
      <c r="J166" s="48">
        <v>4</v>
      </c>
      <c r="K166" s="50">
        <v>5000</v>
      </c>
      <c r="L166" s="50">
        <v>20000</v>
      </c>
      <c r="M166" s="51">
        <v>42099</v>
      </c>
      <c r="N166" s="51">
        <v>42156</v>
      </c>
      <c r="O166" s="52" t="s">
        <v>241</v>
      </c>
      <c r="P166" s="48" t="s">
        <v>135</v>
      </c>
      <c r="Q166" s="49" t="s">
        <v>52</v>
      </c>
      <c r="R166" s="49" t="s">
        <v>53</v>
      </c>
      <c r="S166" s="49" t="s">
        <v>54</v>
      </c>
      <c r="T166" s="49" t="s">
        <v>55</v>
      </c>
      <c r="U166" s="49" t="s">
        <v>242</v>
      </c>
      <c r="V166" s="45"/>
      <c r="W166" s="45"/>
      <c r="X166" s="45"/>
      <c r="Y166" s="45"/>
      <c r="Z166" s="45"/>
      <c r="AA166" s="45"/>
      <c r="AB166" s="45"/>
      <c r="AC166" s="45"/>
      <c r="AD166" s="45"/>
      <c r="AE166" s="45"/>
      <c r="AF166" s="45"/>
      <c r="AG166" s="45"/>
      <c r="AH166" s="45"/>
      <c r="AI166" s="45"/>
      <c r="AJ166" s="45"/>
      <c r="AK166" s="45"/>
      <c r="AL166" s="45"/>
      <c r="AM166" s="45"/>
      <c r="AN166" s="45"/>
      <c r="AO166" s="45"/>
      <c r="AP166" s="45"/>
      <c r="AQ166" s="45"/>
      <c r="AR166" s="45"/>
      <c r="AS166" s="45"/>
      <c r="AT166" s="45"/>
      <c r="AU166" s="45"/>
      <c r="AV166" s="45"/>
      <c r="AW166" s="45"/>
      <c r="AX166" s="45"/>
      <c r="AY166" s="45"/>
      <c r="AZ166" s="45"/>
    </row>
    <row r="169" spans="1:52" x14ac:dyDescent="0.25">
      <c r="L169" s="47">
        <f>SUM(L22:L168)</f>
        <v>2676410</v>
      </c>
    </row>
  </sheetData>
  <mergeCells count="31">
    <mergeCell ref="S20:S21"/>
    <mergeCell ref="T20:T21"/>
    <mergeCell ref="U20:U21"/>
    <mergeCell ref="M20:M21"/>
    <mergeCell ref="N20:N21"/>
    <mergeCell ref="O20:O21"/>
    <mergeCell ref="P20:P21"/>
    <mergeCell ref="Q20:Q21"/>
    <mergeCell ref="R20:R21"/>
    <mergeCell ref="L20:L21"/>
    <mergeCell ref="C10:F10"/>
    <mergeCell ref="C13:U14"/>
    <mergeCell ref="C16:D16"/>
    <mergeCell ref="A19:B19"/>
    <mergeCell ref="A20:A21"/>
    <mergeCell ref="B20:B21"/>
    <mergeCell ref="C20:C21"/>
    <mergeCell ref="D20:D21"/>
    <mergeCell ref="E20:E21"/>
    <mergeCell ref="F20:F21"/>
    <mergeCell ref="G20:G21"/>
    <mergeCell ref="H20:H21"/>
    <mergeCell ref="I20:I21"/>
    <mergeCell ref="J20:J21"/>
    <mergeCell ref="K20:K21"/>
    <mergeCell ref="B8:D8"/>
    <mergeCell ref="A1:U1"/>
    <mergeCell ref="A2:U2"/>
    <mergeCell ref="A3:U3"/>
    <mergeCell ref="A5:U5"/>
    <mergeCell ref="J7:L7"/>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34"/>
  <sheetViews>
    <sheetView topLeftCell="I1" zoomScale="60" zoomScaleNormal="60" workbookViewId="0">
      <selection activeCell="L33" sqref="L33"/>
    </sheetView>
  </sheetViews>
  <sheetFormatPr baseColWidth="10" defaultColWidth="11.42578125" defaultRowHeight="15" x14ac:dyDescent="0.25"/>
  <cols>
    <col min="1" max="1" width="15.85546875" customWidth="1"/>
    <col min="2" max="2" width="69.28515625" customWidth="1"/>
    <col min="3" max="3" width="14.7109375" customWidth="1"/>
    <col min="4" max="4" width="27.140625" customWidth="1"/>
    <col min="5" max="5" width="9.7109375" bestFit="1" customWidth="1"/>
    <col min="6" max="6" width="30.28515625" customWidth="1"/>
    <col min="7" max="7" width="11.5703125" bestFit="1" customWidth="1"/>
    <col min="8" max="8" width="39.28515625" customWidth="1"/>
    <col min="9" max="9" width="28.140625" customWidth="1"/>
    <col min="10" max="10" width="15.85546875" bestFit="1" customWidth="1"/>
    <col min="11" max="11" width="24.85546875" customWidth="1"/>
    <col min="12" max="12" width="22.28515625" customWidth="1"/>
    <col min="13" max="13" width="18.5703125" customWidth="1"/>
    <col min="14" max="14" width="21" customWidth="1"/>
    <col min="15" max="15" width="74.42578125" customWidth="1"/>
    <col min="16" max="17" width="22.28515625" customWidth="1"/>
    <col min="18" max="18" width="25.42578125" customWidth="1"/>
    <col min="19" max="19" width="17.85546875" customWidth="1"/>
    <col min="20" max="20" width="22.28515625" customWidth="1"/>
    <col min="21" max="21" width="29.42578125" customWidth="1"/>
  </cols>
  <sheetData>
    <row r="1" spans="1:52" s="2" customFormat="1" ht="27.75" x14ac:dyDescent="0.25">
      <c r="A1" s="89" t="s">
        <v>0</v>
      </c>
      <c r="B1" s="89"/>
      <c r="C1" s="89"/>
      <c r="D1" s="89"/>
      <c r="E1" s="89"/>
      <c r="F1" s="89"/>
      <c r="G1" s="89"/>
      <c r="H1" s="89"/>
      <c r="I1" s="89"/>
      <c r="J1" s="89"/>
      <c r="K1" s="89"/>
      <c r="L1" s="89"/>
      <c r="M1" s="89"/>
      <c r="N1" s="89"/>
      <c r="O1" s="89"/>
      <c r="P1" s="89"/>
      <c r="Q1" s="89"/>
      <c r="R1" s="89"/>
      <c r="S1" s="89"/>
      <c r="T1" s="89"/>
      <c r="U1" s="89"/>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row>
    <row r="2" spans="1:52" s="2" customFormat="1" ht="20.25" x14ac:dyDescent="0.25">
      <c r="A2" s="90"/>
      <c r="B2" s="90"/>
      <c r="C2" s="90"/>
      <c r="D2" s="90"/>
      <c r="E2" s="90"/>
      <c r="F2" s="90"/>
      <c r="G2" s="90"/>
      <c r="H2" s="90"/>
      <c r="I2" s="90"/>
      <c r="J2" s="90"/>
      <c r="K2" s="90"/>
      <c r="L2" s="90"/>
      <c r="M2" s="90"/>
      <c r="N2" s="90"/>
      <c r="O2" s="90"/>
      <c r="P2" s="90"/>
      <c r="Q2" s="90"/>
      <c r="R2" s="90"/>
      <c r="S2" s="90"/>
      <c r="T2" s="90"/>
      <c r="U2" s="90"/>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row>
    <row r="3" spans="1:52" s="2" customFormat="1" ht="18" x14ac:dyDescent="0.25">
      <c r="A3" s="91"/>
      <c r="B3" s="91"/>
      <c r="C3" s="91"/>
      <c r="D3" s="91"/>
      <c r="E3" s="91"/>
      <c r="F3" s="91"/>
      <c r="G3" s="91"/>
      <c r="H3" s="91"/>
      <c r="I3" s="91"/>
      <c r="J3" s="91"/>
      <c r="K3" s="91"/>
      <c r="L3" s="91"/>
      <c r="M3" s="91"/>
      <c r="N3" s="91"/>
      <c r="O3" s="91"/>
      <c r="P3" s="91"/>
      <c r="Q3" s="91"/>
      <c r="R3" s="91"/>
      <c r="S3" s="91"/>
      <c r="T3" s="91"/>
      <c r="U3" s="9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row>
    <row r="4" spans="1:52" s="2" customFormat="1" x14ac:dyDescent="0.25">
      <c r="A4" s="3"/>
      <c r="B4" s="4"/>
      <c r="C4" s="3"/>
      <c r="D4" s="4"/>
      <c r="E4" s="3"/>
      <c r="F4" s="5"/>
      <c r="G4" s="3"/>
      <c r="H4" s="4"/>
      <c r="I4" s="6"/>
      <c r="J4" s="7"/>
      <c r="K4" s="8"/>
      <c r="L4" s="8"/>
      <c r="M4" s="9"/>
      <c r="N4" s="9"/>
      <c r="O4" s="4"/>
      <c r="P4" s="3"/>
      <c r="Q4" s="10"/>
      <c r="R4" s="10"/>
      <c r="S4" s="3"/>
      <c r="T4" s="10"/>
      <c r="U4" s="4"/>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row>
    <row r="5" spans="1:52" s="2" customFormat="1" ht="23.25" x14ac:dyDescent="0.25">
      <c r="A5" s="88" t="s">
        <v>1</v>
      </c>
      <c r="B5" s="92"/>
      <c r="C5" s="92"/>
      <c r="D5" s="92"/>
      <c r="E5" s="92"/>
      <c r="F5" s="92"/>
      <c r="G5" s="92"/>
      <c r="H5" s="92"/>
      <c r="I5" s="92"/>
      <c r="J5" s="92"/>
      <c r="K5" s="92"/>
      <c r="L5" s="92"/>
      <c r="M5" s="92"/>
      <c r="N5" s="92"/>
      <c r="O5" s="92"/>
      <c r="P5" s="92"/>
      <c r="Q5" s="92"/>
      <c r="R5" s="92"/>
      <c r="S5" s="92"/>
      <c r="T5" s="92"/>
      <c r="U5" s="9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row>
    <row r="6" spans="1:52" s="2" customFormat="1" x14ac:dyDescent="0.25">
      <c r="A6" s="11"/>
      <c r="B6" s="12"/>
      <c r="C6" s="11"/>
      <c r="D6" s="12"/>
      <c r="E6" s="11"/>
      <c r="F6" s="13"/>
      <c r="G6" s="11"/>
      <c r="H6" s="12"/>
      <c r="I6" s="14"/>
      <c r="J6" s="15"/>
      <c r="K6" s="16"/>
      <c r="L6" s="16"/>
      <c r="M6" s="17"/>
      <c r="N6" s="17"/>
      <c r="O6" s="12"/>
      <c r="P6" s="11"/>
      <c r="S6" s="11"/>
      <c r="U6" s="12"/>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row>
    <row r="7" spans="1:52" s="2" customFormat="1" ht="23.25" x14ac:dyDescent="0.25">
      <c r="A7" s="11"/>
      <c r="B7" s="12"/>
      <c r="C7" s="11"/>
      <c r="D7" s="12"/>
      <c r="E7" s="11"/>
      <c r="F7" s="13"/>
      <c r="G7" s="11"/>
      <c r="H7" s="12"/>
      <c r="I7" s="14"/>
      <c r="J7" s="88" t="s">
        <v>2</v>
      </c>
      <c r="K7" s="92"/>
      <c r="L7" s="92"/>
      <c r="M7" s="18"/>
      <c r="N7" s="17"/>
      <c r="O7" s="12"/>
      <c r="P7" s="11"/>
      <c r="S7" s="11"/>
      <c r="U7" s="12"/>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row>
    <row r="8" spans="1:52" s="2" customFormat="1" ht="23.25" x14ac:dyDescent="0.25">
      <c r="A8" s="11"/>
      <c r="B8" s="88" t="s">
        <v>3</v>
      </c>
      <c r="C8" s="88"/>
      <c r="D8" s="88"/>
      <c r="E8" s="11"/>
      <c r="F8" s="13"/>
      <c r="G8" s="11"/>
      <c r="H8" s="12"/>
      <c r="I8" s="14"/>
      <c r="J8" s="15"/>
      <c r="K8" s="16"/>
      <c r="L8" s="16"/>
      <c r="M8" s="17"/>
      <c r="N8" s="17"/>
      <c r="O8" s="12"/>
      <c r="P8" s="11"/>
      <c r="S8" s="11"/>
      <c r="U8" s="12"/>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row>
    <row r="9" spans="1:52" s="2" customFormat="1" x14ac:dyDescent="0.25">
      <c r="A9" s="19"/>
      <c r="B9" s="20"/>
      <c r="C9" s="19"/>
      <c r="D9" s="20"/>
      <c r="E9" s="21"/>
      <c r="F9" s="22"/>
      <c r="G9" s="23"/>
      <c r="H9" s="24"/>
      <c r="I9" s="25"/>
      <c r="J9" s="26"/>
      <c r="K9" s="27"/>
      <c r="L9" s="27"/>
      <c r="M9" s="17"/>
      <c r="N9" s="28"/>
      <c r="O9" s="24"/>
      <c r="P9" s="11"/>
      <c r="S9" s="11"/>
      <c r="U9" s="12"/>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row>
    <row r="10" spans="1:52" s="2" customFormat="1" ht="21" customHeight="1" x14ac:dyDescent="0.25">
      <c r="A10" s="19"/>
      <c r="B10" s="29" t="s">
        <v>4</v>
      </c>
      <c r="C10" s="82" t="s">
        <v>5</v>
      </c>
      <c r="D10" s="82"/>
      <c r="E10" s="82"/>
      <c r="F10" s="82"/>
      <c r="G10" s="23"/>
      <c r="H10" s="24"/>
      <c r="I10" s="25"/>
      <c r="J10" s="26"/>
      <c r="K10" s="27"/>
      <c r="L10" s="27"/>
      <c r="M10" s="17"/>
      <c r="N10" s="28"/>
      <c r="O10" s="24"/>
      <c r="P10" s="11"/>
      <c r="S10" s="11"/>
      <c r="U10" s="12"/>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row>
    <row r="11" spans="1:52" s="2" customFormat="1" x14ac:dyDescent="0.25">
      <c r="A11" s="19"/>
      <c r="B11" s="30"/>
      <c r="C11" s="23"/>
      <c r="D11" s="12"/>
      <c r="E11" s="11"/>
      <c r="F11" s="13"/>
      <c r="G11" s="23"/>
      <c r="H11" s="24"/>
      <c r="I11" s="25"/>
      <c r="J11" s="26"/>
      <c r="K11" s="27"/>
      <c r="L11" s="27"/>
      <c r="M11" s="17"/>
      <c r="N11" s="28"/>
      <c r="O11" s="24"/>
      <c r="P11" s="11"/>
      <c r="S11" s="11"/>
      <c r="U11" s="12"/>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row>
    <row r="12" spans="1:52" s="2" customFormat="1" x14ac:dyDescent="0.25">
      <c r="A12" s="19"/>
      <c r="B12" s="30"/>
      <c r="C12" s="23"/>
      <c r="D12" s="12"/>
      <c r="E12" s="11"/>
      <c r="F12" s="13"/>
      <c r="G12" s="23"/>
      <c r="H12" s="24"/>
      <c r="I12" s="25"/>
      <c r="J12" s="26"/>
      <c r="K12" s="27"/>
      <c r="L12" s="27"/>
      <c r="M12" s="17"/>
      <c r="N12" s="28"/>
      <c r="O12" s="24"/>
      <c r="P12" s="11"/>
      <c r="S12" s="11"/>
      <c r="U12" s="12"/>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row>
    <row r="13" spans="1:52" s="2" customFormat="1" ht="28.5" customHeight="1" x14ac:dyDescent="0.25">
      <c r="A13" s="19" t="s">
        <v>6</v>
      </c>
      <c r="B13" s="29" t="s">
        <v>7</v>
      </c>
      <c r="C13" s="83" t="s">
        <v>8</v>
      </c>
      <c r="D13" s="83"/>
      <c r="E13" s="83"/>
      <c r="F13" s="83"/>
      <c r="G13" s="83"/>
      <c r="H13" s="83"/>
      <c r="I13" s="83"/>
      <c r="J13" s="83"/>
      <c r="K13" s="83"/>
      <c r="L13" s="83"/>
      <c r="M13" s="83"/>
      <c r="N13" s="83"/>
      <c r="O13" s="83"/>
      <c r="P13" s="83"/>
      <c r="Q13" s="83"/>
      <c r="R13" s="83"/>
      <c r="S13" s="83"/>
      <c r="T13" s="83"/>
      <c r="U13" s="83"/>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row>
    <row r="14" spans="1:52" s="2" customFormat="1" x14ac:dyDescent="0.25">
      <c r="A14" s="19"/>
      <c r="B14" s="30"/>
      <c r="C14" s="83"/>
      <c r="D14" s="83"/>
      <c r="E14" s="83"/>
      <c r="F14" s="83"/>
      <c r="G14" s="83"/>
      <c r="H14" s="83"/>
      <c r="I14" s="83"/>
      <c r="J14" s="83"/>
      <c r="K14" s="83"/>
      <c r="L14" s="83"/>
      <c r="M14" s="83"/>
      <c r="N14" s="83"/>
      <c r="O14" s="83"/>
      <c r="P14" s="83"/>
      <c r="Q14" s="83"/>
      <c r="R14" s="83"/>
      <c r="S14" s="83"/>
      <c r="T14" s="83"/>
      <c r="U14" s="83"/>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row>
    <row r="15" spans="1:52" s="2" customFormat="1" x14ac:dyDescent="0.25">
      <c r="A15" s="19"/>
      <c r="B15" s="30"/>
      <c r="C15" s="23"/>
      <c r="D15" s="12"/>
      <c r="E15" s="11"/>
      <c r="F15" s="13"/>
      <c r="G15" s="23"/>
      <c r="H15" s="24"/>
      <c r="I15" s="25"/>
      <c r="J15" s="26"/>
      <c r="K15" s="27"/>
      <c r="L15" s="27"/>
      <c r="M15" s="17"/>
      <c r="N15" s="28"/>
      <c r="O15" s="24"/>
      <c r="P15" s="11"/>
      <c r="S15" s="11"/>
      <c r="U15" s="12"/>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row>
    <row r="16" spans="1:52" s="35" customFormat="1" ht="21" customHeight="1" x14ac:dyDescent="0.25">
      <c r="A16" s="31"/>
      <c r="B16" s="29" t="s">
        <v>9</v>
      </c>
      <c r="C16" s="84">
        <f>L391</f>
        <v>0</v>
      </c>
      <c r="D16" s="84"/>
      <c r="E16" s="32"/>
      <c r="F16" s="33"/>
      <c r="G16" s="23"/>
      <c r="H16" s="24"/>
      <c r="I16" s="25"/>
      <c r="J16" s="26"/>
      <c r="K16" s="27"/>
      <c r="L16" s="27"/>
      <c r="M16" s="17"/>
      <c r="N16" s="28"/>
      <c r="O16" s="24"/>
      <c r="P16" s="11"/>
      <c r="Q16" s="2"/>
      <c r="R16" s="2"/>
      <c r="S16" s="11"/>
      <c r="T16" s="2"/>
      <c r="U16" s="12"/>
      <c r="V16" s="34"/>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row>
    <row r="17" spans="1:52" s="35" customFormat="1" x14ac:dyDescent="0.25">
      <c r="A17" s="31"/>
      <c r="B17" s="36"/>
      <c r="C17" s="31"/>
      <c r="D17" s="36"/>
      <c r="E17" s="37"/>
      <c r="F17" s="38"/>
      <c r="G17" s="23"/>
      <c r="H17" s="24"/>
      <c r="I17" s="25"/>
      <c r="J17" s="26"/>
      <c r="K17" s="27"/>
      <c r="L17" s="27"/>
      <c r="M17" s="17"/>
      <c r="N17" s="28"/>
      <c r="O17" s="24"/>
      <c r="P17" s="11"/>
      <c r="Q17" s="2"/>
      <c r="R17" s="2"/>
      <c r="S17" s="11"/>
      <c r="T17" s="2"/>
      <c r="U17" s="12"/>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row>
    <row r="18" spans="1:52" s="35" customFormat="1" ht="15.75" thickBot="1" x14ac:dyDescent="0.3">
      <c r="A18" s="31"/>
      <c r="B18" s="36"/>
      <c r="C18" s="31"/>
      <c r="D18" s="36"/>
      <c r="E18" s="37"/>
      <c r="F18" s="38"/>
      <c r="G18" s="23"/>
      <c r="H18" s="24"/>
      <c r="I18" s="25"/>
      <c r="J18" s="26"/>
      <c r="K18" s="27"/>
      <c r="L18" s="27"/>
      <c r="M18" s="17"/>
      <c r="N18" s="28"/>
      <c r="O18" s="24"/>
      <c r="P18" s="11"/>
      <c r="Q18" s="2"/>
      <c r="R18" s="2"/>
      <c r="S18" s="11"/>
      <c r="T18" s="2"/>
      <c r="U18" s="12"/>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row>
    <row r="19" spans="1:52" s="35" customFormat="1" ht="21.75" thickBot="1" x14ac:dyDescent="0.3">
      <c r="A19" s="85" t="s">
        <v>10</v>
      </c>
      <c r="B19" s="86"/>
      <c r="C19" s="31"/>
      <c r="D19" s="36"/>
      <c r="E19" s="37"/>
      <c r="F19" s="38"/>
      <c r="G19" s="23"/>
      <c r="H19" s="24"/>
      <c r="I19" s="25"/>
      <c r="J19" s="26"/>
      <c r="K19" s="27"/>
      <c r="L19" s="27"/>
      <c r="M19" s="17"/>
      <c r="N19" s="28"/>
      <c r="O19" s="24"/>
      <c r="P19" s="11"/>
      <c r="Q19" s="2"/>
      <c r="R19" s="2"/>
      <c r="S19" s="11"/>
      <c r="T19" s="2"/>
      <c r="U19" s="12"/>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row>
    <row r="20" spans="1:52" s="11" customFormat="1" ht="16.5" customHeight="1" x14ac:dyDescent="0.25">
      <c r="A20" s="87" t="s">
        <v>11</v>
      </c>
      <c r="B20" s="87" t="s">
        <v>12</v>
      </c>
      <c r="C20" s="80" t="s">
        <v>13</v>
      </c>
      <c r="D20" s="80" t="s">
        <v>14</v>
      </c>
      <c r="E20" s="80" t="s">
        <v>15</v>
      </c>
      <c r="F20" s="80" t="s">
        <v>16</v>
      </c>
      <c r="G20" s="80" t="s">
        <v>17</v>
      </c>
      <c r="H20" s="80" t="s">
        <v>18</v>
      </c>
      <c r="I20" s="80" t="s">
        <v>19</v>
      </c>
      <c r="J20" s="80" t="s">
        <v>20</v>
      </c>
      <c r="K20" s="81" t="s">
        <v>21</v>
      </c>
      <c r="L20" s="81" t="s">
        <v>22</v>
      </c>
      <c r="M20" s="78" t="s">
        <v>23</v>
      </c>
      <c r="N20" s="79" t="s">
        <v>24</v>
      </c>
      <c r="O20" s="80" t="s">
        <v>25</v>
      </c>
      <c r="P20" s="76" t="s">
        <v>26</v>
      </c>
      <c r="Q20" s="76" t="s">
        <v>27</v>
      </c>
      <c r="R20" s="76" t="s">
        <v>28</v>
      </c>
      <c r="S20" s="76" t="s">
        <v>29</v>
      </c>
      <c r="T20" s="76" t="s">
        <v>30</v>
      </c>
      <c r="U20" s="76" t="s">
        <v>31</v>
      </c>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row>
    <row r="21" spans="1:52" s="11" customFormat="1" ht="61.5" customHeight="1" x14ac:dyDescent="0.25">
      <c r="A21" s="80"/>
      <c r="B21" s="80"/>
      <c r="C21" s="80"/>
      <c r="D21" s="80"/>
      <c r="E21" s="80"/>
      <c r="F21" s="80"/>
      <c r="G21" s="80"/>
      <c r="H21" s="80"/>
      <c r="I21" s="80"/>
      <c r="J21" s="80"/>
      <c r="K21" s="81"/>
      <c r="L21" s="81"/>
      <c r="M21" s="78"/>
      <c r="N21" s="79"/>
      <c r="O21" s="80"/>
      <c r="P21" s="76"/>
      <c r="Q21" s="76"/>
      <c r="R21" s="76"/>
      <c r="S21" s="76"/>
      <c r="T21" s="77"/>
      <c r="U21" s="76"/>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row>
    <row r="22" spans="1:52" s="46" customFormat="1" ht="135" x14ac:dyDescent="0.25">
      <c r="A22" s="48">
        <v>2683</v>
      </c>
      <c r="B22" s="49" t="s">
        <v>628</v>
      </c>
      <c r="C22" s="48" t="s">
        <v>629</v>
      </c>
      <c r="D22" s="49" t="s">
        <v>630</v>
      </c>
      <c r="E22" s="48">
        <v>3</v>
      </c>
      <c r="F22" s="49" t="s">
        <v>631</v>
      </c>
      <c r="G22" s="48">
        <v>1</v>
      </c>
      <c r="H22" s="49" t="s">
        <v>632</v>
      </c>
      <c r="I22" s="49" t="s">
        <v>285</v>
      </c>
      <c r="J22" s="48">
        <v>1</v>
      </c>
      <c r="K22" s="50">
        <v>8000</v>
      </c>
      <c r="L22" s="50">
        <v>8000</v>
      </c>
      <c r="M22" s="51">
        <v>42174</v>
      </c>
      <c r="N22" s="51">
        <v>42233</v>
      </c>
      <c r="O22" s="52" t="s">
        <v>633</v>
      </c>
      <c r="P22" s="48" t="s">
        <v>287</v>
      </c>
      <c r="Q22" s="49" t="s">
        <v>58</v>
      </c>
      <c r="R22" s="49" t="s">
        <v>267</v>
      </c>
      <c r="S22" s="49" t="s">
        <v>634</v>
      </c>
      <c r="T22" s="49" t="s">
        <v>61</v>
      </c>
      <c r="U22" s="49" t="s">
        <v>635</v>
      </c>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5"/>
      <c r="AU22" s="45"/>
      <c r="AV22" s="45"/>
      <c r="AW22" s="45"/>
      <c r="AX22" s="45"/>
      <c r="AY22" s="45"/>
      <c r="AZ22" s="45"/>
    </row>
    <row r="23" spans="1:52" s="46" customFormat="1" ht="75" customHeight="1" x14ac:dyDescent="0.25">
      <c r="A23" s="48">
        <v>2682</v>
      </c>
      <c r="B23" s="49" t="s">
        <v>636</v>
      </c>
      <c r="C23" s="48" t="s">
        <v>629</v>
      </c>
      <c r="D23" s="49" t="s">
        <v>630</v>
      </c>
      <c r="E23" s="48">
        <v>3</v>
      </c>
      <c r="F23" s="49" t="s">
        <v>631</v>
      </c>
      <c r="G23" s="48">
        <v>3</v>
      </c>
      <c r="H23" s="49" t="s">
        <v>637</v>
      </c>
      <c r="I23" s="49" t="s">
        <v>232</v>
      </c>
      <c r="J23" s="48">
        <v>1</v>
      </c>
      <c r="K23" s="50">
        <v>6000</v>
      </c>
      <c r="L23" s="50">
        <v>6000</v>
      </c>
      <c r="M23" s="51">
        <v>42186</v>
      </c>
      <c r="N23" s="51">
        <v>42261</v>
      </c>
      <c r="O23" s="52" t="s">
        <v>638</v>
      </c>
      <c r="P23" s="48" t="s">
        <v>532</v>
      </c>
      <c r="Q23" s="49" t="s">
        <v>69</v>
      </c>
      <c r="R23" s="49" t="s">
        <v>228</v>
      </c>
      <c r="S23" s="49" t="s">
        <v>234</v>
      </c>
      <c r="T23" s="49" t="s">
        <v>230</v>
      </c>
      <c r="U23" s="49" t="s">
        <v>639</v>
      </c>
      <c r="V23" s="45"/>
      <c r="W23" s="45"/>
      <c r="X23" s="45"/>
      <c r="Y23" s="45"/>
      <c r="Z23" s="45"/>
      <c r="AA23" s="45"/>
      <c r="AB23" s="45"/>
      <c r="AC23" s="45"/>
      <c r="AD23" s="45"/>
      <c r="AE23" s="45"/>
      <c r="AF23" s="45"/>
      <c r="AG23" s="45"/>
      <c r="AH23" s="45"/>
      <c r="AI23" s="45"/>
      <c r="AJ23" s="45"/>
      <c r="AK23" s="45"/>
      <c r="AL23" s="45"/>
      <c r="AM23" s="45"/>
      <c r="AN23" s="45"/>
      <c r="AO23" s="45"/>
      <c r="AP23" s="45"/>
      <c r="AQ23" s="45"/>
      <c r="AR23" s="45"/>
      <c r="AS23" s="45"/>
      <c r="AT23" s="45"/>
      <c r="AU23" s="45"/>
      <c r="AV23" s="45"/>
      <c r="AW23" s="45"/>
      <c r="AX23" s="45"/>
      <c r="AY23" s="45"/>
      <c r="AZ23" s="45"/>
    </row>
    <row r="24" spans="1:52" s="46" customFormat="1" ht="165" x14ac:dyDescent="0.25">
      <c r="A24" s="48">
        <v>2682</v>
      </c>
      <c r="B24" s="49" t="s">
        <v>636</v>
      </c>
      <c r="C24" s="48" t="s">
        <v>629</v>
      </c>
      <c r="D24" s="49" t="s">
        <v>630</v>
      </c>
      <c r="E24" s="48">
        <v>3</v>
      </c>
      <c r="F24" s="49" t="s">
        <v>631</v>
      </c>
      <c r="G24" s="48">
        <v>3</v>
      </c>
      <c r="H24" s="49" t="s">
        <v>637</v>
      </c>
      <c r="I24" s="49" t="s">
        <v>232</v>
      </c>
      <c r="J24" s="48">
        <v>1</v>
      </c>
      <c r="K24" s="50">
        <v>2000</v>
      </c>
      <c r="L24" s="50">
        <v>2000</v>
      </c>
      <c r="M24" s="51">
        <v>42196</v>
      </c>
      <c r="N24" s="51">
        <v>42261</v>
      </c>
      <c r="O24" s="52" t="s">
        <v>640</v>
      </c>
      <c r="P24" s="48" t="s">
        <v>532</v>
      </c>
      <c r="Q24" s="49" t="s">
        <v>69</v>
      </c>
      <c r="R24" s="49" t="s">
        <v>228</v>
      </c>
      <c r="S24" s="49" t="s">
        <v>234</v>
      </c>
      <c r="T24" s="49" t="s">
        <v>230</v>
      </c>
      <c r="U24" s="49" t="s">
        <v>641</v>
      </c>
      <c r="V24" s="45"/>
      <c r="W24" s="45"/>
      <c r="X24" s="45"/>
      <c r="Y24" s="45"/>
      <c r="Z24" s="45"/>
      <c r="AA24" s="45"/>
      <c r="AB24" s="45"/>
      <c r="AC24" s="45"/>
      <c r="AD24" s="45"/>
      <c r="AE24" s="45"/>
      <c r="AF24" s="45"/>
      <c r="AG24" s="45"/>
      <c r="AH24" s="45"/>
      <c r="AI24" s="45"/>
      <c r="AJ24" s="45"/>
      <c r="AK24" s="45"/>
      <c r="AL24" s="45"/>
      <c r="AM24" s="45"/>
      <c r="AN24" s="45"/>
      <c r="AO24" s="45"/>
      <c r="AP24" s="45"/>
      <c r="AQ24" s="45"/>
      <c r="AR24" s="45"/>
      <c r="AS24" s="45"/>
      <c r="AT24" s="45"/>
      <c r="AU24" s="45"/>
      <c r="AV24" s="45"/>
      <c r="AW24" s="45"/>
      <c r="AX24" s="45"/>
      <c r="AY24" s="45"/>
      <c r="AZ24" s="45"/>
    </row>
    <row r="25" spans="1:52" s="46" customFormat="1" ht="75" customHeight="1" x14ac:dyDescent="0.25">
      <c r="A25" s="48">
        <v>2682</v>
      </c>
      <c r="B25" s="49" t="s">
        <v>636</v>
      </c>
      <c r="C25" s="48" t="s">
        <v>629</v>
      </c>
      <c r="D25" s="49" t="s">
        <v>630</v>
      </c>
      <c r="E25" s="48">
        <v>3</v>
      </c>
      <c r="F25" s="49" t="s">
        <v>631</v>
      </c>
      <c r="G25" s="48">
        <v>3</v>
      </c>
      <c r="H25" s="49" t="s">
        <v>637</v>
      </c>
      <c r="I25" s="49" t="s">
        <v>275</v>
      </c>
      <c r="J25" s="48">
        <v>1</v>
      </c>
      <c r="K25" s="50">
        <v>26416</v>
      </c>
      <c r="L25" s="50">
        <v>26416</v>
      </c>
      <c r="M25" s="51">
        <v>42186</v>
      </c>
      <c r="N25" s="51">
        <v>42261</v>
      </c>
      <c r="O25" s="52" t="s">
        <v>642</v>
      </c>
      <c r="P25" s="48" t="s">
        <v>532</v>
      </c>
      <c r="Q25" s="49" t="s">
        <v>69</v>
      </c>
      <c r="R25" s="49" t="s">
        <v>320</v>
      </c>
      <c r="S25" s="49" t="s">
        <v>234</v>
      </c>
      <c r="T25" s="49" t="s">
        <v>230</v>
      </c>
      <c r="U25" s="49" t="s">
        <v>643</v>
      </c>
      <c r="V25" s="45"/>
      <c r="W25" s="45"/>
      <c r="X25" s="45"/>
      <c r="Y25" s="45"/>
      <c r="Z25" s="45"/>
      <c r="AA25" s="45"/>
      <c r="AB25" s="45"/>
      <c r="AC25" s="45"/>
      <c r="AD25" s="45"/>
      <c r="AE25" s="45"/>
      <c r="AF25" s="45"/>
      <c r="AG25" s="45"/>
      <c r="AH25" s="45"/>
      <c r="AI25" s="45"/>
      <c r="AJ25" s="45"/>
      <c r="AK25" s="45"/>
      <c r="AL25" s="45"/>
      <c r="AM25" s="45"/>
      <c r="AN25" s="45"/>
      <c r="AO25" s="45"/>
      <c r="AP25" s="45"/>
      <c r="AQ25" s="45"/>
      <c r="AR25" s="45"/>
      <c r="AS25" s="45"/>
      <c r="AT25" s="45"/>
      <c r="AU25" s="45"/>
      <c r="AV25" s="45"/>
      <c r="AW25" s="45"/>
      <c r="AX25" s="45"/>
      <c r="AY25" s="45"/>
      <c r="AZ25" s="45"/>
    </row>
    <row r="26" spans="1:52" s="46" customFormat="1" ht="165" x14ac:dyDescent="0.25">
      <c r="A26" s="48">
        <v>2729</v>
      </c>
      <c r="B26" s="49" t="s">
        <v>721</v>
      </c>
      <c r="C26" s="48" t="s">
        <v>722</v>
      </c>
      <c r="D26" s="49" t="s">
        <v>723</v>
      </c>
      <c r="E26" s="48">
        <v>3</v>
      </c>
      <c r="F26" s="49" t="s">
        <v>631</v>
      </c>
      <c r="G26" s="48">
        <v>2</v>
      </c>
      <c r="H26" s="49" t="s">
        <v>724</v>
      </c>
      <c r="I26" s="49" t="s">
        <v>261</v>
      </c>
      <c r="J26" s="48">
        <v>1</v>
      </c>
      <c r="K26" s="50">
        <v>400</v>
      </c>
      <c r="L26" s="50">
        <v>400</v>
      </c>
      <c r="M26" s="51">
        <v>42170</v>
      </c>
      <c r="N26" s="51">
        <v>42233</v>
      </c>
      <c r="O26" s="52" t="s">
        <v>725</v>
      </c>
      <c r="P26" s="48" t="s">
        <v>359</v>
      </c>
      <c r="Q26" s="49" t="s">
        <v>189</v>
      </c>
      <c r="R26" s="49" t="s">
        <v>190</v>
      </c>
      <c r="S26" s="49" t="s">
        <v>191</v>
      </c>
      <c r="T26" s="49" t="s">
        <v>192</v>
      </c>
      <c r="U26" s="49" t="s">
        <v>193</v>
      </c>
      <c r="V26" s="45"/>
      <c r="W26" s="45"/>
      <c r="X26" s="45"/>
      <c r="Y26" s="45"/>
      <c r="Z26" s="45"/>
      <c r="AA26" s="45"/>
      <c r="AB26" s="45"/>
      <c r="AC26" s="45"/>
      <c r="AD26" s="45"/>
      <c r="AE26" s="45"/>
      <c r="AF26" s="45"/>
      <c r="AG26" s="45"/>
      <c r="AH26" s="45"/>
      <c r="AI26" s="45"/>
      <c r="AJ26" s="45"/>
      <c r="AK26" s="45"/>
      <c r="AL26" s="45"/>
      <c r="AM26" s="45"/>
      <c r="AN26" s="45"/>
      <c r="AO26" s="45"/>
      <c r="AP26" s="45"/>
      <c r="AQ26" s="45"/>
      <c r="AR26" s="45"/>
      <c r="AS26" s="45"/>
      <c r="AT26" s="45"/>
      <c r="AU26" s="45"/>
      <c r="AV26" s="45"/>
      <c r="AW26" s="45"/>
      <c r="AX26" s="45"/>
      <c r="AY26" s="45"/>
      <c r="AZ26" s="45"/>
    </row>
    <row r="27" spans="1:52" s="46" customFormat="1" ht="165" x14ac:dyDescent="0.25">
      <c r="A27" s="48">
        <v>2729</v>
      </c>
      <c r="B27" s="49" t="s">
        <v>721</v>
      </c>
      <c r="C27" s="48" t="s">
        <v>722</v>
      </c>
      <c r="D27" s="49" t="s">
        <v>723</v>
      </c>
      <c r="E27" s="48">
        <v>3</v>
      </c>
      <c r="F27" s="49" t="s">
        <v>631</v>
      </c>
      <c r="G27" s="48">
        <v>2</v>
      </c>
      <c r="H27" s="49" t="s">
        <v>724</v>
      </c>
      <c r="I27" s="49" t="s">
        <v>232</v>
      </c>
      <c r="J27" s="48">
        <v>1</v>
      </c>
      <c r="K27" s="50">
        <v>9756</v>
      </c>
      <c r="L27" s="50">
        <v>9756</v>
      </c>
      <c r="M27" s="51">
        <v>42170</v>
      </c>
      <c r="N27" s="51">
        <v>42233</v>
      </c>
      <c r="O27" s="52" t="s">
        <v>726</v>
      </c>
      <c r="P27" s="48" t="s">
        <v>359</v>
      </c>
      <c r="Q27" s="49" t="s">
        <v>189</v>
      </c>
      <c r="R27" s="49" t="s">
        <v>190</v>
      </c>
      <c r="S27" s="49" t="s">
        <v>191</v>
      </c>
      <c r="T27" s="49" t="s">
        <v>192</v>
      </c>
      <c r="U27" s="49" t="s">
        <v>193</v>
      </c>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row>
    <row r="28" spans="1:52" s="46" customFormat="1" ht="75" customHeight="1" x14ac:dyDescent="0.25">
      <c r="A28" s="48">
        <v>2879</v>
      </c>
      <c r="B28" s="49" t="s">
        <v>727</v>
      </c>
      <c r="C28" s="48" t="s">
        <v>722</v>
      </c>
      <c r="D28" s="49" t="s">
        <v>723</v>
      </c>
      <c r="E28" s="48">
        <v>3</v>
      </c>
      <c r="F28" s="49" t="s">
        <v>631</v>
      </c>
      <c r="G28" s="48">
        <v>2</v>
      </c>
      <c r="H28" s="49" t="s">
        <v>724</v>
      </c>
      <c r="I28" s="49" t="s">
        <v>261</v>
      </c>
      <c r="J28" s="48">
        <v>1</v>
      </c>
      <c r="K28" s="50">
        <v>1000</v>
      </c>
      <c r="L28" s="50">
        <v>1000</v>
      </c>
      <c r="M28" s="51">
        <v>42033</v>
      </c>
      <c r="N28" s="51">
        <v>42090</v>
      </c>
      <c r="O28" s="52" t="s">
        <v>728</v>
      </c>
      <c r="P28" s="48" t="s">
        <v>577</v>
      </c>
      <c r="Q28" s="49" t="s">
        <v>58</v>
      </c>
      <c r="R28" s="49" t="s">
        <v>267</v>
      </c>
      <c r="S28" s="49" t="s">
        <v>60</v>
      </c>
      <c r="T28" s="49" t="s">
        <v>61</v>
      </c>
      <c r="U28" s="49" t="s">
        <v>729</v>
      </c>
      <c r="V28" s="45"/>
      <c r="W28" s="45"/>
      <c r="X28" s="45"/>
      <c r="Y28" s="45"/>
      <c r="Z28" s="45"/>
      <c r="AA28" s="45"/>
      <c r="AB28" s="45"/>
      <c r="AC28" s="45"/>
      <c r="AD28" s="45"/>
      <c r="AE28" s="45"/>
      <c r="AF28" s="45"/>
      <c r="AG28" s="45"/>
      <c r="AH28" s="45"/>
      <c r="AI28" s="45"/>
      <c r="AJ28" s="45"/>
      <c r="AK28" s="45"/>
      <c r="AL28" s="45"/>
      <c r="AM28" s="45"/>
      <c r="AN28" s="45"/>
      <c r="AO28" s="45"/>
      <c r="AP28" s="45"/>
      <c r="AQ28" s="45"/>
      <c r="AR28" s="45"/>
      <c r="AS28" s="45"/>
      <c r="AT28" s="45"/>
      <c r="AU28" s="45"/>
      <c r="AV28" s="45"/>
      <c r="AW28" s="45"/>
      <c r="AX28" s="45"/>
      <c r="AY28" s="45"/>
      <c r="AZ28" s="45"/>
    </row>
    <row r="29" spans="1:52" s="46" customFormat="1" ht="75" customHeight="1" x14ac:dyDescent="0.25">
      <c r="A29" s="48">
        <v>2879</v>
      </c>
      <c r="B29" s="49" t="s">
        <v>727</v>
      </c>
      <c r="C29" s="48" t="s">
        <v>722</v>
      </c>
      <c r="D29" s="49" t="s">
        <v>723</v>
      </c>
      <c r="E29" s="48">
        <v>3</v>
      </c>
      <c r="F29" s="49" t="s">
        <v>631</v>
      </c>
      <c r="G29" s="48">
        <v>2</v>
      </c>
      <c r="H29" s="49" t="s">
        <v>724</v>
      </c>
      <c r="I29" s="49" t="s">
        <v>261</v>
      </c>
      <c r="J29" s="48">
        <v>1</v>
      </c>
      <c r="K29" s="50">
        <v>1000</v>
      </c>
      <c r="L29" s="50">
        <v>1000</v>
      </c>
      <c r="M29" s="51">
        <v>42058</v>
      </c>
      <c r="N29" s="51">
        <v>42121</v>
      </c>
      <c r="O29" s="52" t="s">
        <v>728</v>
      </c>
      <c r="P29" s="48" t="s">
        <v>342</v>
      </c>
      <c r="Q29" s="49" t="s">
        <v>58</v>
      </c>
      <c r="R29" s="49" t="s">
        <v>267</v>
      </c>
      <c r="S29" s="49" t="s">
        <v>634</v>
      </c>
      <c r="T29" s="49" t="s">
        <v>61</v>
      </c>
      <c r="U29" s="49" t="s">
        <v>730</v>
      </c>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c r="AZ29" s="45"/>
    </row>
    <row r="30" spans="1:52" s="46" customFormat="1" ht="75" customHeight="1" x14ac:dyDescent="0.25">
      <c r="A30" s="48">
        <v>2879</v>
      </c>
      <c r="B30" s="49" t="s">
        <v>727</v>
      </c>
      <c r="C30" s="48" t="s">
        <v>722</v>
      </c>
      <c r="D30" s="49" t="s">
        <v>723</v>
      </c>
      <c r="E30" s="48">
        <v>3</v>
      </c>
      <c r="F30" s="49" t="s">
        <v>631</v>
      </c>
      <c r="G30" s="48">
        <v>2</v>
      </c>
      <c r="H30" s="49" t="s">
        <v>724</v>
      </c>
      <c r="I30" s="49" t="s">
        <v>261</v>
      </c>
      <c r="J30" s="48">
        <v>1</v>
      </c>
      <c r="K30" s="50">
        <v>1000</v>
      </c>
      <c r="L30" s="50">
        <v>1000</v>
      </c>
      <c r="M30" s="51">
        <v>42090</v>
      </c>
      <c r="N30" s="51">
        <v>42151</v>
      </c>
      <c r="O30" s="52" t="s">
        <v>731</v>
      </c>
      <c r="P30" s="48" t="s">
        <v>342</v>
      </c>
      <c r="Q30" s="49" t="s">
        <v>58</v>
      </c>
      <c r="R30" s="49" t="s">
        <v>267</v>
      </c>
      <c r="S30" s="49" t="s">
        <v>634</v>
      </c>
      <c r="T30" s="49" t="s">
        <v>61</v>
      </c>
      <c r="U30" s="49" t="s">
        <v>729</v>
      </c>
      <c r="V30" s="45"/>
      <c r="W30" s="45"/>
      <c r="X30" s="45"/>
      <c r="Y30" s="45"/>
      <c r="Z30" s="45"/>
      <c r="AA30" s="45"/>
      <c r="AB30" s="45"/>
      <c r="AC30" s="45"/>
      <c r="AD30" s="45"/>
      <c r="AE30" s="45"/>
      <c r="AF30" s="45"/>
      <c r="AG30" s="45"/>
      <c r="AH30" s="45"/>
      <c r="AI30" s="45"/>
      <c r="AJ30" s="45"/>
      <c r="AK30" s="45"/>
      <c r="AL30" s="45"/>
      <c r="AM30" s="45"/>
      <c r="AN30" s="45"/>
      <c r="AO30" s="45"/>
      <c r="AP30" s="45"/>
      <c r="AQ30" s="45"/>
      <c r="AR30" s="45"/>
      <c r="AS30" s="45"/>
      <c r="AT30" s="45"/>
      <c r="AU30" s="45"/>
      <c r="AV30" s="45"/>
      <c r="AW30" s="45"/>
      <c r="AX30" s="45"/>
      <c r="AY30" s="45"/>
      <c r="AZ30" s="45"/>
    </row>
    <row r="31" spans="1:52" s="46" customFormat="1" ht="75" customHeight="1" x14ac:dyDescent="0.25">
      <c r="A31" s="48">
        <v>2879</v>
      </c>
      <c r="B31" s="49" t="s">
        <v>727</v>
      </c>
      <c r="C31" s="48" t="s">
        <v>722</v>
      </c>
      <c r="D31" s="49" t="s">
        <v>723</v>
      </c>
      <c r="E31" s="48">
        <v>3</v>
      </c>
      <c r="F31" s="49" t="s">
        <v>631</v>
      </c>
      <c r="G31" s="48">
        <v>2</v>
      </c>
      <c r="H31" s="49" t="s">
        <v>724</v>
      </c>
      <c r="I31" s="49" t="s">
        <v>261</v>
      </c>
      <c r="J31" s="48">
        <v>1</v>
      </c>
      <c r="K31" s="50">
        <v>1000</v>
      </c>
      <c r="L31" s="50">
        <v>1000</v>
      </c>
      <c r="M31" s="51">
        <v>42244</v>
      </c>
      <c r="N31" s="51">
        <v>42307</v>
      </c>
      <c r="O31" s="52" t="s">
        <v>728</v>
      </c>
      <c r="P31" s="48" t="s">
        <v>732</v>
      </c>
      <c r="Q31" s="49" t="s">
        <v>58</v>
      </c>
      <c r="R31" s="49" t="s">
        <v>267</v>
      </c>
      <c r="S31" s="49" t="s">
        <v>634</v>
      </c>
      <c r="T31" s="49" t="s">
        <v>61</v>
      </c>
      <c r="U31" s="49" t="s">
        <v>729</v>
      </c>
      <c r="V31" s="45"/>
      <c r="W31" s="45"/>
      <c r="X31" s="45"/>
      <c r="Y31" s="45"/>
      <c r="Z31" s="45"/>
      <c r="AA31" s="45"/>
      <c r="AB31" s="45"/>
      <c r="AC31" s="45"/>
      <c r="AD31" s="45"/>
      <c r="AE31" s="45"/>
      <c r="AF31" s="45"/>
      <c r="AG31" s="45"/>
      <c r="AH31" s="45"/>
      <c r="AI31" s="45"/>
      <c r="AJ31" s="45"/>
      <c r="AK31" s="45"/>
      <c r="AL31" s="45"/>
      <c r="AM31" s="45"/>
      <c r="AN31" s="45"/>
      <c r="AO31" s="45"/>
      <c r="AP31" s="45"/>
      <c r="AQ31" s="45"/>
      <c r="AR31" s="45"/>
      <c r="AS31" s="45"/>
      <c r="AT31" s="45"/>
      <c r="AU31" s="45"/>
      <c r="AV31" s="45"/>
      <c r="AW31" s="45"/>
      <c r="AX31" s="45"/>
      <c r="AY31" s="45"/>
      <c r="AZ31" s="45"/>
    </row>
    <row r="32" spans="1:52" s="46" customFormat="1" ht="75" customHeight="1" x14ac:dyDescent="0.25">
      <c r="A32" s="48">
        <v>2879</v>
      </c>
      <c r="B32" s="49" t="s">
        <v>727</v>
      </c>
      <c r="C32" s="48" t="s">
        <v>722</v>
      </c>
      <c r="D32" s="49" t="s">
        <v>723</v>
      </c>
      <c r="E32" s="48">
        <v>3</v>
      </c>
      <c r="F32" s="49" t="s">
        <v>631</v>
      </c>
      <c r="G32" s="48">
        <v>2</v>
      </c>
      <c r="H32" s="49" t="s">
        <v>724</v>
      </c>
      <c r="I32" s="49" t="s">
        <v>261</v>
      </c>
      <c r="J32" s="48">
        <v>1</v>
      </c>
      <c r="K32" s="50">
        <v>1000</v>
      </c>
      <c r="L32" s="50">
        <v>1000</v>
      </c>
      <c r="M32" s="51">
        <v>42215</v>
      </c>
      <c r="N32" s="51">
        <v>42277</v>
      </c>
      <c r="O32" s="52" t="s">
        <v>728</v>
      </c>
      <c r="P32" s="48" t="s">
        <v>452</v>
      </c>
      <c r="Q32" s="49" t="s">
        <v>58</v>
      </c>
      <c r="R32" s="49" t="s">
        <v>267</v>
      </c>
      <c r="S32" s="49" t="s">
        <v>634</v>
      </c>
      <c r="T32" s="49" t="s">
        <v>61</v>
      </c>
      <c r="U32" s="49" t="s">
        <v>729</v>
      </c>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45"/>
      <c r="AY32" s="45"/>
      <c r="AZ32" s="45"/>
    </row>
    <row r="34" spans="12:12" x14ac:dyDescent="0.25">
      <c r="L34" s="47">
        <f>SUM(L22:L33)</f>
        <v>57572</v>
      </c>
    </row>
  </sheetData>
  <mergeCells count="31">
    <mergeCell ref="S20:S21"/>
    <mergeCell ref="T20:T21"/>
    <mergeCell ref="U20:U21"/>
    <mergeCell ref="M20:M21"/>
    <mergeCell ref="N20:N21"/>
    <mergeCell ref="O20:O21"/>
    <mergeCell ref="P20:P21"/>
    <mergeCell ref="Q20:Q21"/>
    <mergeCell ref="R20:R21"/>
    <mergeCell ref="L20:L21"/>
    <mergeCell ref="C10:F10"/>
    <mergeCell ref="C13:U14"/>
    <mergeCell ref="C16:D16"/>
    <mergeCell ref="A19:B19"/>
    <mergeCell ref="A20:A21"/>
    <mergeCell ref="B20:B21"/>
    <mergeCell ref="C20:C21"/>
    <mergeCell ref="D20:D21"/>
    <mergeCell ref="E20:E21"/>
    <mergeCell ref="F20:F21"/>
    <mergeCell ref="G20:G21"/>
    <mergeCell ref="H20:H21"/>
    <mergeCell ref="I20:I21"/>
    <mergeCell ref="J20:J21"/>
    <mergeCell ref="K20:K21"/>
    <mergeCell ref="B8:D8"/>
    <mergeCell ref="A1:U1"/>
    <mergeCell ref="A2:U2"/>
    <mergeCell ref="A3:U3"/>
    <mergeCell ref="A5:U5"/>
    <mergeCell ref="J7:L7"/>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33"/>
  <sheetViews>
    <sheetView topLeftCell="G1" zoomScale="70" zoomScaleNormal="70" workbookViewId="0">
      <selection activeCell="L33" sqref="L33"/>
    </sheetView>
  </sheetViews>
  <sheetFormatPr baseColWidth="10" defaultColWidth="11.42578125" defaultRowHeight="15" x14ac:dyDescent="0.25"/>
  <cols>
    <col min="1" max="1" width="15.85546875" customWidth="1"/>
    <col min="2" max="2" width="69.28515625" customWidth="1"/>
    <col min="3" max="3" width="14.7109375" customWidth="1"/>
    <col min="4" max="4" width="27.140625" customWidth="1"/>
    <col min="5" max="5" width="9.7109375" bestFit="1" customWidth="1"/>
    <col min="6" max="6" width="30.28515625" customWidth="1"/>
    <col min="7" max="7" width="11.5703125" bestFit="1" customWidth="1"/>
    <col min="8" max="8" width="39.28515625" customWidth="1"/>
    <col min="9" max="9" width="28.140625" customWidth="1"/>
    <col min="10" max="10" width="15.85546875" bestFit="1" customWidth="1"/>
    <col min="11" max="11" width="24.85546875" customWidth="1"/>
    <col min="12" max="12" width="22.28515625" customWidth="1"/>
    <col min="13" max="13" width="18.5703125" customWidth="1"/>
    <col min="14" max="14" width="21" customWidth="1"/>
    <col min="15" max="15" width="74.42578125" customWidth="1"/>
    <col min="16" max="17" width="22.28515625" customWidth="1"/>
    <col min="18" max="18" width="25.42578125" customWidth="1"/>
    <col min="19" max="19" width="17.85546875" customWidth="1"/>
    <col min="20" max="20" width="22.28515625" customWidth="1"/>
    <col min="21" max="21" width="29.42578125" customWidth="1"/>
  </cols>
  <sheetData>
    <row r="1" spans="1:52" s="2" customFormat="1" ht="27.75" x14ac:dyDescent="0.25">
      <c r="A1" s="89" t="s">
        <v>0</v>
      </c>
      <c r="B1" s="89"/>
      <c r="C1" s="89"/>
      <c r="D1" s="89"/>
      <c r="E1" s="89"/>
      <c r="F1" s="89"/>
      <c r="G1" s="89"/>
      <c r="H1" s="89"/>
      <c r="I1" s="89"/>
      <c r="J1" s="89"/>
      <c r="K1" s="89"/>
      <c r="L1" s="89"/>
      <c r="M1" s="89"/>
      <c r="N1" s="89"/>
      <c r="O1" s="89"/>
      <c r="P1" s="89"/>
      <c r="Q1" s="89"/>
      <c r="R1" s="89"/>
      <c r="S1" s="89"/>
      <c r="T1" s="89"/>
      <c r="U1" s="89"/>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row>
    <row r="2" spans="1:52" s="2" customFormat="1" ht="20.25" x14ac:dyDescent="0.25">
      <c r="A2" s="90"/>
      <c r="B2" s="90"/>
      <c r="C2" s="90"/>
      <c r="D2" s="90"/>
      <c r="E2" s="90"/>
      <c r="F2" s="90"/>
      <c r="G2" s="90"/>
      <c r="H2" s="90"/>
      <c r="I2" s="90"/>
      <c r="J2" s="90"/>
      <c r="K2" s="90"/>
      <c r="L2" s="90"/>
      <c r="M2" s="90"/>
      <c r="N2" s="90"/>
      <c r="O2" s="90"/>
      <c r="P2" s="90"/>
      <c r="Q2" s="90"/>
      <c r="R2" s="90"/>
      <c r="S2" s="90"/>
      <c r="T2" s="90"/>
      <c r="U2" s="90"/>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row>
    <row r="3" spans="1:52" s="2" customFormat="1" ht="18" x14ac:dyDescent="0.25">
      <c r="A3" s="91"/>
      <c r="B3" s="91"/>
      <c r="C3" s="91"/>
      <c r="D3" s="91"/>
      <c r="E3" s="91"/>
      <c r="F3" s="91"/>
      <c r="G3" s="91"/>
      <c r="H3" s="91"/>
      <c r="I3" s="91"/>
      <c r="J3" s="91"/>
      <c r="K3" s="91"/>
      <c r="L3" s="91"/>
      <c r="M3" s="91"/>
      <c r="N3" s="91"/>
      <c r="O3" s="91"/>
      <c r="P3" s="91"/>
      <c r="Q3" s="91"/>
      <c r="R3" s="91"/>
      <c r="S3" s="91"/>
      <c r="T3" s="91"/>
      <c r="U3" s="9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row>
    <row r="4" spans="1:52" s="2" customFormat="1" x14ac:dyDescent="0.25">
      <c r="A4" s="3"/>
      <c r="B4" s="4"/>
      <c r="C4" s="3"/>
      <c r="D4" s="4"/>
      <c r="E4" s="3"/>
      <c r="F4" s="5"/>
      <c r="G4" s="3"/>
      <c r="H4" s="4"/>
      <c r="I4" s="6"/>
      <c r="J4" s="7"/>
      <c r="K4" s="8"/>
      <c r="L4" s="8"/>
      <c r="M4" s="9"/>
      <c r="N4" s="9"/>
      <c r="O4" s="4"/>
      <c r="P4" s="3"/>
      <c r="Q4" s="10"/>
      <c r="R4" s="10"/>
      <c r="S4" s="3"/>
      <c r="T4" s="10"/>
      <c r="U4" s="4"/>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row>
    <row r="5" spans="1:52" s="2" customFormat="1" ht="23.25" x14ac:dyDescent="0.25">
      <c r="A5" s="88" t="s">
        <v>1</v>
      </c>
      <c r="B5" s="92"/>
      <c r="C5" s="92"/>
      <c r="D5" s="92"/>
      <c r="E5" s="92"/>
      <c r="F5" s="92"/>
      <c r="G5" s="92"/>
      <c r="H5" s="92"/>
      <c r="I5" s="92"/>
      <c r="J5" s="92"/>
      <c r="K5" s="92"/>
      <c r="L5" s="92"/>
      <c r="M5" s="92"/>
      <c r="N5" s="92"/>
      <c r="O5" s="92"/>
      <c r="P5" s="92"/>
      <c r="Q5" s="92"/>
      <c r="R5" s="92"/>
      <c r="S5" s="92"/>
      <c r="T5" s="92"/>
      <c r="U5" s="9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row>
    <row r="6" spans="1:52" s="2" customFormat="1" x14ac:dyDescent="0.25">
      <c r="A6" s="11"/>
      <c r="B6" s="12"/>
      <c r="C6" s="11"/>
      <c r="D6" s="12"/>
      <c r="E6" s="11"/>
      <c r="F6" s="13"/>
      <c r="G6" s="11"/>
      <c r="H6" s="12"/>
      <c r="I6" s="14"/>
      <c r="J6" s="15"/>
      <c r="K6" s="16"/>
      <c r="L6" s="16"/>
      <c r="M6" s="17"/>
      <c r="N6" s="17"/>
      <c r="O6" s="12"/>
      <c r="P6" s="11"/>
      <c r="S6" s="11"/>
      <c r="U6" s="12"/>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row>
    <row r="7" spans="1:52" s="2" customFormat="1" ht="23.25" x14ac:dyDescent="0.25">
      <c r="A7" s="11"/>
      <c r="B7" s="12"/>
      <c r="C7" s="11"/>
      <c r="D7" s="12"/>
      <c r="E7" s="11"/>
      <c r="F7" s="13"/>
      <c r="G7" s="11"/>
      <c r="H7" s="12"/>
      <c r="I7" s="14"/>
      <c r="J7" s="88" t="s">
        <v>2</v>
      </c>
      <c r="K7" s="92"/>
      <c r="L7" s="92"/>
      <c r="M7" s="18"/>
      <c r="N7" s="17"/>
      <c r="O7" s="12"/>
      <c r="P7" s="11"/>
      <c r="S7" s="11"/>
      <c r="U7" s="12"/>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row>
    <row r="8" spans="1:52" s="2" customFormat="1" ht="23.25" x14ac:dyDescent="0.25">
      <c r="A8" s="11"/>
      <c r="B8" s="88" t="s">
        <v>3</v>
      </c>
      <c r="C8" s="88"/>
      <c r="D8" s="88"/>
      <c r="E8" s="11"/>
      <c r="F8" s="13"/>
      <c r="G8" s="11"/>
      <c r="H8" s="12"/>
      <c r="I8" s="14"/>
      <c r="J8" s="15"/>
      <c r="K8" s="16"/>
      <c r="L8" s="16"/>
      <c r="M8" s="17"/>
      <c r="N8" s="17"/>
      <c r="O8" s="12"/>
      <c r="P8" s="11"/>
      <c r="S8" s="11"/>
      <c r="U8" s="12"/>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row>
    <row r="9" spans="1:52" s="2" customFormat="1" x14ac:dyDescent="0.25">
      <c r="A9" s="19"/>
      <c r="B9" s="20"/>
      <c r="C9" s="19"/>
      <c r="D9" s="20"/>
      <c r="E9" s="21"/>
      <c r="F9" s="22"/>
      <c r="G9" s="23"/>
      <c r="H9" s="24"/>
      <c r="I9" s="25"/>
      <c r="J9" s="26"/>
      <c r="K9" s="27"/>
      <c r="L9" s="27"/>
      <c r="M9" s="17"/>
      <c r="N9" s="28"/>
      <c r="O9" s="24"/>
      <c r="P9" s="11"/>
      <c r="S9" s="11"/>
      <c r="U9" s="12"/>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row>
    <row r="10" spans="1:52" s="2" customFormat="1" ht="21" customHeight="1" x14ac:dyDescent="0.25">
      <c r="A10" s="19"/>
      <c r="B10" s="29" t="s">
        <v>4</v>
      </c>
      <c r="C10" s="82" t="s">
        <v>5</v>
      </c>
      <c r="D10" s="82"/>
      <c r="E10" s="82"/>
      <c r="F10" s="82"/>
      <c r="G10" s="23"/>
      <c r="H10" s="24"/>
      <c r="I10" s="25"/>
      <c r="J10" s="26"/>
      <c r="K10" s="27"/>
      <c r="L10" s="27"/>
      <c r="M10" s="17"/>
      <c r="N10" s="28"/>
      <c r="O10" s="24"/>
      <c r="P10" s="11"/>
      <c r="S10" s="11"/>
      <c r="U10" s="12"/>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row>
    <row r="11" spans="1:52" s="2" customFormat="1" x14ac:dyDescent="0.25">
      <c r="A11" s="19"/>
      <c r="B11" s="30"/>
      <c r="C11" s="23"/>
      <c r="D11" s="12"/>
      <c r="E11" s="11"/>
      <c r="F11" s="13"/>
      <c r="G11" s="23"/>
      <c r="H11" s="24"/>
      <c r="I11" s="25"/>
      <c r="J11" s="26"/>
      <c r="K11" s="27"/>
      <c r="L11" s="27"/>
      <c r="M11" s="17"/>
      <c r="N11" s="28"/>
      <c r="O11" s="24"/>
      <c r="P11" s="11"/>
      <c r="S11" s="11"/>
      <c r="U11" s="12"/>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row>
    <row r="12" spans="1:52" s="2" customFormat="1" x14ac:dyDescent="0.25">
      <c r="A12" s="19"/>
      <c r="B12" s="30"/>
      <c r="C12" s="23"/>
      <c r="D12" s="12"/>
      <c r="E12" s="11"/>
      <c r="F12" s="13"/>
      <c r="G12" s="23"/>
      <c r="H12" s="24"/>
      <c r="I12" s="25"/>
      <c r="J12" s="26"/>
      <c r="K12" s="27"/>
      <c r="L12" s="27"/>
      <c r="M12" s="17"/>
      <c r="N12" s="28"/>
      <c r="O12" s="24"/>
      <c r="P12" s="11"/>
      <c r="S12" s="11"/>
      <c r="U12" s="12"/>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row>
    <row r="13" spans="1:52" s="2" customFormat="1" ht="28.5" customHeight="1" x14ac:dyDescent="0.25">
      <c r="A13" s="19" t="s">
        <v>6</v>
      </c>
      <c r="B13" s="29" t="s">
        <v>7</v>
      </c>
      <c r="C13" s="83" t="s">
        <v>8</v>
      </c>
      <c r="D13" s="83"/>
      <c r="E13" s="83"/>
      <c r="F13" s="83"/>
      <c r="G13" s="83"/>
      <c r="H13" s="83"/>
      <c r="I13" s="83"/>
      <c r="J13" s="83"/>
      <c r="K13" s="83"/>
      <c r="L13" s="83"/>
      <c r="M13" s="83"/>
      <c r="N13" s="83"/>
      <c r="O13" s="83"/>
      <c r="P13" s="83"/>
      <c r="Q13" s="83"/>
      <c r="R13" s="83"/>
      <c r="S13" s="83"/>
      <c r="T13" s="83"/>
      <c r="U13" s="83"/>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row>
    <row r="14" spans="1:52" s="2" customFormat="1" x14ac:dyDescent="0.25">
      <c r="A14" s="19"/>
      <c r="B14" s="30"/>
      <c r="C14" s="83"/>
      <c r="D14" s="83"/>
      <c r="E14" s="83"/>
      <c r="F14" s="83"/>
      <c r="G14" s="83"/>
      <c r="H14" s="83"/>
      <c r="I14" s="83"/>
      <c r="J14" s="83"/>
      <c r="K14" s="83"/>
      <c r="L14" s="83"/>
      <c r="M14" s="83"/>
      <c r="N14" s="83"/>
      <c r="O14" s="83"/>
      <c r="P14" s="83"/>
      <c r="Q14" s="83"/>
      <c r="R14" s="83"/>
      <c r="S14" s="83"/>
      <c r="T14" s="83"/>
      <c r="U14" s="83"/>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row>
    <row r="15" spans="1:52" s="2" customFormat="1" x14ac:dyDescent="0.25">
      <c r="A15" s="19"/>
      <c r="B15" s="30"/>
      <c r="C15" s="23"/>
      <c r="D15" s="12"/>
      <c r="E15" s="11"/>
      <c r="F15" s="13"/>
      <c r="G15" s="23"/>
      <c r="H15" s="24"/>
      <c r="I15" s="25"/>
      <c r="J15" s="26"/>
      <c r="K15" s="27"/>
      <c r="L15" s="27"/>
      <c r="M15" s="17"/>
      <c r="N15" s="28"/>
      <c r="O15" s="24"/>
      <c r="P15" s="11"/>
      <c r="S15" s="11"/>
      <c r="U15" s="12"/>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row>
    <row r="16" spans="1:52" s="35" customFormat="1" ht="21" customHeight="1" x14ac:dyDescent="0.25">
      <c r="A16" s="31"/>
      <c r="B16" s="29" t="s">
        <v>9</v>
      </c>
      <c r="C16" s="84">
        <f>L388</f>
        <v>0</v>
      </c>
      <c r="D16" s="84"/>
      <c r="E16" s="32"/>
      <c r="F16" s="33"/>
      <c r="G16" s="23"/>
      <c r="H16" s="24"/>
      <c r="I16" s="25"/>
      <c r="J16" s="26"/>
      <c r="K16" s="27"/>
      <c r="L16" s="27"/>
      <c r="M16" s="17"/>
      <c r="N16" s="28"/>
      <c r="O16" s="24"/>
      <c r="P16" s="11"/>
      <c r="Q16" s="2"/>
      <c r="R16" s="2"/>
      <c r="S16" s="11"/>
      <c r="T16" s="2"/>
      <c r="U16" s="12"/>
      <c r="V16" s="34"/>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row>
    <row r="17" spans="1:52" s="35" customFormat="1" x14ac:dyDescent="0.25">
      <c r="A17" s="31"/>
      <c r="B17" s="36"/>
      <c r="C17" s="31"/>
      <c r="D17" s="36"/>
      <c r="E17" s="37"/>
      <c r="F17" s="38"/>
      <c r="G17" s="23"/>
      <c r="H17" s="24"/>
      <c r="I17" s="25"/>
      <c r="J17" s="26"/>
      <c r="K17" s="27"/>
      <c r="L17" s="27"/>
      <c r="M17" s="17"/>
      <c r="N17" s="28"/>
      <c r="O17" s="24"/>
      <c r="P17" s="11"/>
      <c r="Q17" s="2"/>
      <c r="R17" s="2"/>
      <c r="S17" s="11"/>
      <c r="T17" s="2"/>
      <c r="U17" s="12"/>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row>
    <row r="18" spans="1:52" s="35" customFormat="1" ht="15.75" thickBot="1" x14ac:dyDescent="0.3">
      <c r="A18" s="31"/>
      <c r="B18" s="36"/>
      <c r="C18" s="31"/>
      <c r="D18" s="36"/>
      <c r="E18" s="37"/>
      <c r="F18" s="38"/>
      <c r="G18" s="23"/>
      <c r="H18" s="24"/>
      <c r="I18" s="25"/>
      <c r="J18" s="26"/>
      <c r="K18" s="27"/>
      <c r="L18" s="27"/>
      <c r="M18" s="17"/>
      <c r="N18" s="28"/>
      <c r="O18" s="24"/>
      <c r="P18" s="11"/>
      <c r="Q18" s="2"/>
      <c r="R18" s="2"/>
      <c r="S18" s="11"/>
      <c r="T18" s="2"/>
      <c r="U18" s="12"/>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row>
    <row r="19" spans="1:52" s="35" customFormat="1" ht="21.75" thickBot="1" x14ac:dyDescent="0.3">
      <c r="A19" s="85" t="s">
        <v>10</v>
      </c>
      <c r="B19" s="86"/>
      <c r="C19" s="31"/>
      <c r="D19" s="36"/>
      <c r="E19" s="37"/>
      <c r="F19" s="38"/>
      <c r="G19" s="23"/>
      <c r="H19" s="24"/>
      <c r="I19" s="25"/>
      <c r="J19" s="26"/>
      <c r="K19" s="27"/>
      <c r="L19" s="27"/>
      <c r="M19" s="17"/>
      <c r="N19" s="28"/>
      <c r="O19" s="24"/>
      <c r="P19" s="11"/>
      <c r="Q19" s="2"/>
      <c r="R19" s="2"/>
      <c r="S19" s="11"/>
      <c r="T19" s="2"/>
      <c r="U19" s="12"/>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row>
    <row r="20" spans="1:52" s="11" customFormat="1" ht="16.5" customHeight="1" x14ac:dyDescent="0.25">
      <c r="A20" s="87" t="s">
        <v>11</v>
      </c>
      <c r="B20" s="87" t="s">
        <v>12</v>
      </c>
      <c r="C20" s="80" t="s">
        <v>13</v>
      </c>
      <c r="D20" s="80" t="s">
        <v>14</v>
      </c>
      <c r="E20" s="80" t="s">
        <v>15</v>
      </c>
      <c r="F20" s="80" t="s">
        <v>16</v>
      </c>
      <c r="G20" s="80" t="s">
        <v>17</v>
      </c>
      <c r="H20" s="80" t="s">
        <v>18</v>
      </c>
      <c r="I20" s="80" t="s">
        <v>19</v>
      </c>
      <c r="J20" s="80" t="s">
        <v>20</v>
      </c>
      <c r="K20" s="81" t="s">
        <v>21</v>
      </c>
      <c r="L20" s="81" t="s">
        <v>22</v>
      </c>
      <c r="M20" s="78" t="s">
        <v>23</v>
      </c>
      <c r="N20" s="79" t="s">
        <v>24</v>
      </c>
      <c r="O20" s="80" t="s">
        <v>25</v>
      </c>
      <c r="P20" s="76" t="s">
        <v>26</v>
      </c>
      <c r="Q20" s="76" t="s">
        <v>27</v>
      </c>
      <c r="R20" s="76" t="s">
        <v>28</v>
      </c>
      <c r="S20" s="76" t="s">
        <v>29</v>
      </c>
      <c r="T20" s="76" t="s">
        <v>30</v>
      </c>
      <c r="U20" s="76" t="s">
        <v>31</v>
      </c>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row>
    <row r="21" spans="1:52" s="11" customFormat="1" ht="61.5" customHeight="1" x14ac:dyDescent="0.25">
      <c r="A21" s="80"/>
      <c r="B21" s="80"/>
      <c r="C21" s="80"/>
      <c r="D21" s="80"/>
      <c r="E21" s="80"/>
      <c r="F21" s="80"/>
      <c r="G21" s="80"/>
      <c r="H21" s="80"/>
      <c r="I21" s="80"/>
      <c r="J21" s="80"/>
      <c r="K21" s="81"/>
      <c r="L21" s="81"/>
      <c r="M21" s="78"/>
      <c r="N21" s="79"/>
      <c r="O21" s="80"/>
      <c r="P21" s="76"/>
      <c r="Q21" s="76"/>
      <c r="R21" s="76"/>
      <c r="S21" s="76"/>
      <c r="T21" s="77"/>
      <c r="U21" s="76"/>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row>
    <row r="22" spans="1:52" s="46" customFormat="1" ht="150" x14ac:dyDescent="0.25">
      <c r="A22" s="48">
        <v>2632</v>
      </c>
      <c r="B22" s="49" t="s">
        <v>644</v>
      </c>
      <c r="C22" s="48" t="s">
        <v>645</v>
      </c>
      <c r="D22" s="49" t="s">
        <v>646</v>
      </c>
      <c r="E22" s="48">
        <v>2</v>
      </c>
      <c r="F22" s="49" t="s">
        <v>273</v>
      </c>
      <c r="G22" s="48">
        <v>2</v>
      </c>
      <c r="H22" s="49" t="s">
        <v>373</v>
      </c>
      <c r="I22" s="49" t="s">
        <v>307</v>
      </c>
      <c r="J22" s="48">
        <v>1</v>
      </c>
      <c r="K22" s="50">
        <v>13319</v>
      </c>
      <c r="L22" s="50">
        <v>13319</v>
      </c>
      <c r="M22" s="51">
        <v>42045</v>
      </c>
      <c r="N22" s="51">
        <v>42090</v>
      </c>
      <c r="O22" s="52" t="s">
        <v>647</v>
      </c>
      <c r="P22" s="48" t="s">
        <v>648</v>
      </c>
      <c r="Q22" s="49" t="s">
        <v>40</v>
      </c>
      <c r="R22" s="49" t="s">
        <v>41</v>
      </c>
      <c r="S22" s="49" t="s">
        <v>42</v>
      </c>
      <c r="T22" s="49" t="s">
        <v>43</v>
      </c>
      <c r="U22" s="49" t="s">
        <v>649</v>
      </c>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5"/>
      <c r="AU22" s="45"/>
      <c r="AV22" s="45"/>
      <c r="AW22" s="45"/>
      <c r="AX22" s="45"/>
      <c r="AY22" s="45"/>
      <c r="AZ22" s="45"/>
    </row>
    <row r="23" spans="1:52" s="46" customFormat="1" ht="150" x14ac:dyDescent="0.25">
      <c r="A23" s="48">
        <v>2643</v>
      </c>
      <c r="B23" s="49" t="s">
        <v>650</v>
      </c>
      <c r="C23" s="48" t="s">
        <v>645</v>
      </c>
      <c r="D23" s="49" t="s">
        <v>646</v>
      </c>
      <c r="E23" s="48">
        <v>2</v>
      </c>
      <c r="F23" s="49" t="s">
        <v>273</v>
      </c>
      <c r="G23" s="48">
        <v>2</v>
      </c>
      <c r="H23" s="49" t="s">
        <v>373</v>
      </c>
      <c r="I23" s="49" t="s">
        <v>307</v>
      </c>
      <c r="J23" s="48">
        <v>5</v>
      </c>
      <c r="K23" s="50">
        <v>2400</v>
      </c>
      <c r="L23" s="50">
        <v>12000</v>
      </c>
      <c r="M23" s="51">
        <v>42065</v>
      </c>
      <c r="N23" s="51">
        <v>42121</v>
      </c>
      <c r="O23" s="52" t="s">
        <v>651</v>
      </c>
      <c r="P23" s="48" t="s">
        <v>135</v>
      </c>
      <c r="Q23" s="49" t="s">
        <v>52</v>
      </c>
      <c r="R23" s="49" t="s">
        <v>53</v>
      </c>
      <c r="S23" s="49" t="s">
        <v>54</v>
      </c>
      <c r="T23" s="49" t="s">
        <v>55</v>
      </c>
      <c r="U23" s="49" t="s">
        <v>652</v>
      </c>
      <c r="V23" s="45"/>
      <c r="W23" s="45"/>
      <c r="X23" s="45"/>
      <c r="Y23" s="45"/>
      <c r="Z23" s="45"/>
      <c r="AA23" s="45"/>
      <c r="AB23" s="45"/>
      <c r="AC23" s="45"/>
      <c r="AD23" s="45"/>
      <c r="AE23" s="45"/>
      <c r="AF23" s="45"/>
      <c r="AG23" s="45"/>
      <c r="AH23" s="45"/>
      <c r="AI23" s="45"/>
      <c r="AJ23" s="45"/>
      <c r="AK23" s="45"/>
      <c r="AL23" s="45"/>
      <c r="AM23" s="45"/>
      <c r="AN23" s="45"/>
      <c r="AO23" s="45"/>
      <c r="AP23" s="45"/>
      <c r="AQ23" s="45"/>
      <c r="AR23" s="45"/>
      <c r="AS23" s="45"/>
      <c r="AT23" s="45"/>
      <c r="AU23" s="45"/>
      <c r="AV23" s="45"/>
      <c r="AW23" s="45"/>
      <c r="AX23" s="45"/>
      <c r="AY23" s="45"/>
      <c r="AZ23" s="45"/>
    </row>
    <row r="24" spans="1:52" s="46" customFormat="1" ht="75" customHeight="1" x14ac:dyDescent="0.25">
      <c r="A24" s="48">
        <v>2698</v>
      </c>
      <c r="B24" s="49" t="s">
        <v>653</v>
      </c>
      <c r="C24" s="48" t="s">
        <v>645</v>
      </c>
      <c r="D24" s="49" t="s">
        <v>646</v>
      </c>
      <c r="E24" s="48">
        <v>2</v>
      </c>
      <c r="F24" s="49" t="s">
        <v>273</v>
      </c>
      <c r="G24" s="48">
        <v>2</v>
      </c>
      <c r="H24" s="49" t="s">
        <v>373</v>
      </c>
      <c r="I24" s="49" t="s">
        <v>307</v>
      </c>
      <c r="J24" s="48">
        <v>1</v>
      </c>
      <c r="K24" s="50">
        <v>15000</v>
      </c>
      <c r="L24" s="50">
        <v>15000</v>
      </c>
      <c r="M24" s="51">
        <v>42036</v>
      </c>
      <c r="N24" s="51">
        <v>42063</v>
      </c>
      <c r="O24" s="52" t="s">
        <v>654</v>
      </c>
      <c r="P24" s="48" t="s">
        <v>655</v>
      </c>
      <c r="Q24" s="49" t="s">
        <v>439</v>
      </c>
      <c r="R24" s="49" t="s">
        <v>440</v>
      </c>
      <c r="S24" s="49" t="s">
        <v>441</v>
      </c>
      <c r="T24" s="49" t="s">
        <v>446</v>
      </c>
      <c r="U24" s="49" t="s">
        <v>656</v>
      </c>
      <c r="V24" s="45"/>
      <c r="W24" s="45"/>
      <c r="X24" s="45"/>
      <c r="Y24" s="45"/>
      <c r="Z24" s="45"/>
      <c r="AA24" s="45"/>
      <c r="AB24" s="45"/>
      <c r="AC24" s="45"/>
      <c r="AD24" s="45"/>
      <c r="AE24" s="45"/>
      <c r="AF24" s="45"/>
      <c r="AG24" s="45"/>
      <c r="AH24" s="45"/>
      <c r="AI24" s="45"/>
      <c r="AJ24" s="45"/>
      <c r="AK24" s="45"/>
      <c r="AL24" s="45"/>
      <c r="AM24" s="45"/>
      <c r="AN24" s="45"/>
      <c r="AO24" s="45"/>
      <c r="AP24" s="45"/>
      <c r="AQ24" s="45"/>
      <c r="AR24" s="45"/>
      <c r="AS24" s="45"/>
      <c r="AT24" s="45"/>
      <c r="AU24" s="45"/>
      <c r="AV24" s="45"/>
      <c r="AW24" s="45"/>
      <c r="AX24" s="45"/>
      <c r="AY24" s="45"/>
      <c r="AZ24" s="45"/>
    </row>
    <row r="25" spans="1:52" s="46" customFormat="1" ht="150" x14ac:dyDescent="0.25">
      <c r="A25" s="48">
        <v>2699</v>
      </c>
      <c r="B25" s="49" t="s">
        <v>657</v>
      </c>
      <c r="C25" s="48" t="s">
        <v>645</v>
      </c>
      <c r="D25" s="49" t="s">
        <v>646</v>
      </c>
      <c r="E25" s="48">
        <v>2</v>
      </c>
      <c r="F25" s="49" t="s">
        <v>273</v>
      </c>
      <c r="G25" s="48">
        <v>2</v>
      </c>
      <c r="H25" s="49" t="s">
        <v>373</v>
      </c>
      <c r="I25" s="49" t="s">
        <v>307</v>
      </c>
      <c r="J25" s="48">
        <v>1</v>
      </c>
      <c r="K25" s="50">
        <v>10000</v>
      </c>
      <c r="L25" s="50">
        <v>10000</v>
      </c>
      <c r="M25" s="51">
        <v>42065</v>
      </c>
      <c r="N25" s="51">
        <v>42131</v>
      </c>
      <c r="O25" s="52" t="s">
        <v>658</v>
      </c>
      <c r="P25" s="48" t="s">
        <v>532</v>
      </c>
      <c r="Q25" s="49" t="s">
        <v>69</v>
      </c>
      <c r="R25" s="49" t="s">
        <v>330</v>
      </c>
      <c r="S25" s="49" t="s">
        <v>234</v>
      </c>
      <c r="T25" s="49" t="s">
        <v>326</v>
      </c>
      <c r="U25" s="49" t="s">
        <v>659</v>
      </c>
      <c r="V25" s="45"/>
      <c r="W25" s="45"/>
      <c r="X25" s="45"/>
      <c r="Y25" s="45"/>
      <c r="Z25" s="45"/>
      <c r="AA25" s="45"/>
      <c r="AB25" s="45"/>
      <c r="AC25" s="45"/>
      <c r="AD25" s="45"/>
      <c r="AE25" s="45"/>
      <c r="AF25" s="45"/>
      <c r="AG25" s="45"/>
      <c r="AH25" s="45"/>
      <c r="AI25" s="45"/>
      <c r="AJ25" s="45"/>
      <c r="AK25" s="45"/>
      <c r="AL25" s="45"/>
      <c r="AM25" s="45"/>
      <c r="AN25" s="45"/>
      <c r="AO25" s="45"/>
      <c r="AP25" s="45"/>
      <c r="AQ25" s="45"/>
      <c r="AR25" s="45"/>
      <c r="AS25" s="45"/>
      <c r="AT25" s="45"/>
      <c r="AU25" s="45"/>
      <c r="AV25" s="45"/>
      <c r="AW25" s="45"/>
      <c r="AX25" s="45"/>
      <c r="AY25" s="45"/>
      <c r="AZ25" s="45"/>
    </row>
    <row r="26" spans="1:52" s="46" customFormat="1" ht="75" customHeight="1" x14ac:dyDescent="0.25">
      <c r="A26" s="48">
        <v>2699</v>
      </c>
      <c r="B26" s="49" t="s">
        <v>657</v>
      </c>
      <c r="C26" s="48" t="s">
        <v>645</v>
      </c>
      <c r="D26" s="49" t="s">
        <v>646</v>
      </c>
      <c r="E26" s="48">
        <v>2</v>
      </c>
      <c r="F26" s="49" t="s">
        <v>273</v>
      </c>
      <c r="G26" s="48">
        <v>2</v>
      </c>
      <c r="H26" s="49" t="s">
        <v>373</v>
      </c>
      <c r="I26" s="49" t="s">
        <v>307</v>
      </c>
      <c r="J26" s="48">
        <v>1</v>
      </c>
      <c r="K26" s="50">
        <v>5000</v>
      </c>
      <c r="L26" s="50">
        <v>5000</v>
      </c>
      <c r="M26" s="51">
        <v>42065</v>
      </c>
      <c r="N26" s="51">
        <v>42131</v>
      </c>
      <c r="O26" s="52" t="s">
        <v>660</v>
      </c>
      <c r="P26" s="48" t="s">
        <v>532</v>
      </c>
      <c r="Q26" s="49" t="s">
        <v>69</v>
      </c>
      <c r="R26" s="49" t="s">
        <v>228</v>
      </c>
      <c r="S26" s="49" t="s">
        <v>234</v>
      </c>
      <c r="T26" s="49" t="s">
        <v>230</v>
      </c>
      <c r="U26" s="49" t="s">
        <v>44</v>
      </c>
      <c r="V26" s="45"/>
      <c r="W26" s="45"/>
      <c r="X26" s="45"/>
      <c r="Y26" s="45"/>
      <c r="Z26" s="45"/>
      <c r="AA26" s="45"/>
      <c r="AB26" s="45"/>
      <c r="AC26" s="45"/>
      <c r="AD26" s="45"/>
      <c r="AE26" s="45"/>
      <c r="AF26" s="45"/>
      <c r="AG26" s="45"/>
      <c r="AH26" s="45"/>
      <c r="AI26" s="45"/>
      <c r="AJ26" s="45"/>
      <c r="AK26" s="45"/>
      <c r="AL26" s="45"/>
      <c r="AM26" s="45"/>
      <c r="AN26" s="45"/>
      <c r="AO26" s="45"/>
      <c r="AP26" s="45"/>
      <c r="AQ26" s="45"/>
      <c r="AR26" s="45"/>
      <c r="AS26" s="45"/>
      <c r="AT26" s="45"/>
      <c r="AU26" s="45"/>
      <c r="AV26" s="45"/>
      <c r="AW26" s="45"/>
      <c r="AX26" s="45"/>
      <c r="AY26" s="45"/>
      <c r="AZ26" s="45"/>
    </row>
    <row r="27" spans="1:52" s="46" customFormat="1" ht="150" x14ac:dyDescent="0.25">
      <c r="A27" s="48">
        <v>2702</v>
      </c>
      <c r="B27" s="49" t="s">
        <v>661</v>
      </c>
      <c r="C27" s="48" t="s">
        <v>645</v>
      </c>
      <c r="D27" s="49" t="s">
        <v>646</v>
      </c>
      <c r="E27" s="48">
        <v>2</v>
      </c>
      <c r="F27" s="49" t="s">
        <v>273</v>
      </c>
      <c r="G27" s="48">
        <v>2</v>
      </c>
      <c r="H27" s="49" t="s">
        <v>373</v>
      </c>
      <c r="I27" s="49" t="s">
        <v>307</v>
      </c>
      <c r="J27" s="48">
        <v>1</v>
      </c>
      <c r="K27" s="50">
        <v>6000</v>
      </c>
      <c r="L27" s="50">
        <v>6000</v>
      </c>
      <c r="M27" s="51">
        <v>42100</v>
      </c>
      <c r="N27" s="51">
        <v>42156</v>
      </c>
      <c r="O27" s="52" t="s">
        <v>662</v>
      </c>
      <c r="P27" s="48" t="s">
        <v>663</v>
      </c>
      <c r="Q27" s="49" t="s">
        <v>58</v>
      </c>
      <c r="R27" s="49" t="s">
        <v>215</v>
      </c>
      <c r="S27" s="49" t="s">
        <v>60</v>
      </c>
      <c r="T27" s="49" t="s">
        <v>61</v>
      </c>
      <c r="U27" s="49" t="s">
        <v>664</v>
      </c>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row>
    <row r="28" spans="1:52" s="46" customFormat="1" ht="75" customHeight="1" x14ac:dyDescent="0.25">
      <c r="A28" s="48">
        <v>2702</v>
      </c>
      <c r="B28" s="49" t="s">
        <v>661</v>
      </c>
      <c r="C28" s="48" t="s">
        <v>645</v>
      </c>
      <c r="D28" s="49" t="s">
        <v>646</v>
      </c>
      <c r="E28" s="48">
        <v>2</v>
      </c>
      <c r="F28" s="49" t="s">
        <v>273</v>
      </c>
      <c r="G28" s="48">
        <v>2</v>
      </c>
      <c r="H28" s="49" t="s">
        <v>373</v>
      </c>
      <c r="I28" s="49" t="s">
        <v>307</v>
      </c>
      <c r="J28" s="48">
        <v>1</v>
      </c>
      <c r="K28" s="50">
        <v>4000</v>
      </c>
      <c r="L28" s="50">
        <v>4000</v>
      </c>
      <c r="M28" s="51">
        <v>42067</v>
      </c>
      <c r="N28" s="51">
        <v>42128</v>
      </c>
      <c r="O28" s="52" t="s">
        <v>665</v>
      </c>
      <c r="P28" s="48" t="s">
        <v>663</v>
      </c>
      <c r="Q28" s="49" t="s">
        <v>58</v>
      </c>
      <c r="R28" s="49" t="s">
        <v>215</v>
      </c>
      <c r="S28" s="49" t="s">
        <v>60</v>
      </c>
      <c r="T28" s="49" t="s">
        <v>61</v>
      </c>
      <c r="U28" s="49" t="s">
        <v>666</v>
      </c>
      <c r="V28" s="45"/>
      <c r="W28" s="45"/>
      <c r="X28" s="45"/>
      <c r="Y28" s="45"/>
      <c r="Z28" s="45"/>
      <c r="AA28" s="45"/>
      <c r="AB28" s="45"/>
      <c r="AC28" s="45"/>
      <c r="AD28" s="45"/>
      <c r="AE28" s="45"/>
      <c r="AF28" s="45"/>
      <c r="AG28" s="45"/>
      <c r="AH28" s="45"/>
      <c r="AI28" s="45"/>
      <c r="AJ28" s="45"/>
      <c r="AK28" s="45"/>
      <c r="AL28" s="45"/>
      <c r="AM28" s="45"/>
      <c r="AN28" s="45"/>
      <c r="AO28" s="45"/>
      <c r="AP28" s="45"/>
      <c r="AQ28" s="45"/>
      <c r="AR28" s="45"/>
      <c r="AS28" s="45"/>
      <c r="AT28" s="45"/>
      <c r="AU28" s="45"/>
      <c r="AV28" s="45"/>
      <c r="AW28" s="45"/>
      <c r="AX28" s="45"/>
      <c r="AY28" s="45"/>
      <c r="AZ28" s="45"/>
    </row>
    <row r="29" spans="1:52" s="46" customFormat="1" ht="150" x14ac:dyDescent="0.25">
      <c r="A29" s="48">
        <v>2845</v>
      </c>
      <c r="B29" s="49" t="s">
        <v>667</v>
      </c>
      <c r="C29" s="48" t="s">
        <v>645</v>
      </c>
      <c r="D29" s="49" t="s">
        <v>646</v>
      </c>
      <c r="E29" s="48">
        <v>2</v>
      </c>
      <c r="F29" s="49" t="s">
        <v>273</v>
      </c>
      <c r="G29" s="48">
        <v>2</v>
      </c>
      <c r="H29" s="49" t="s">
        <v>373</v>
      </c>
      <c r="I29" s="49" t="s">
        <v>307</v>
      </c>
      <c r="J29" s="48">
        <v>4</v>
      </c>
      <c r="K29" s="50">
        <v>1500</v>
      </c>
      <c r="L29" s="50">
        <v>6000</v>
      </c>
      <c r="M29" s="51">
        <v>42050</v>
      </c>
      <c r="N29" s="51">
        <v>42063</v>
      </c>
      <c r="O29" s="52" t="s">
        <v>668</v>
      </c>
      <c r="P29" s="48" t="s">
        <v>135</v>
      </c>
      <c r="Q29" s="49" t="s">
        <v>97</v>
      </c>
      <c r="R29" s="49" t="s">
        <v>278</v>
      </c>
      <c r="S29" s="49" t="s">
        <v>279</v>
      </c>
      <c r="T29" s="49" t="s">
        <v>280</v>
      </c>
      <c r="U29" s="49" t="s">
        <v>669</v>
      </c>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c r="AZ29" s="45"/>
    </row>
    <row r="30" spans="1:52" s="46" customFormat="1" ht="75" customHeight="1" x14ac:dyDescent="0.25">
      <c r="A30" s="48">
        <v>2698</v>
      </c>
      <c r="B30" s="49" t="s">
        <v>653</v>
      </c>
      <c r="C30" s="48" t="s">
        <v>645</v>
      </c>
      <c r="D30" s="49" t="s">
        <v>646</v>
      </c>
      <c r="E30" s="48">
        <v>23</v>
      </c>
      <c r="F30" s="49" t="s">
        <v>273</v>
      </c>
      <c r="G30" s="48">
        <v>3</v>
      </c>
      <c r="H30" s="49" t="s">
        <v>386</v>
      </c>
      <c r="I30" s="49" t="s">
        <v>307</v>
      </c>
      <c r="J30" s="48">
        <v>1</v>
      </c>
      <c r="K30" s="50">
        <v>10000</v>
      </c>
      <c r="L30" s="50">
        <v>10000</v>
      </c>
      <c r="M30" s="51">
        <v>42049</v>
      </c>
      <c r="N30" s="51">
        <v>42063</v>
      </c>
      <c r="O30" s="52" t="s">
        <v>670</v>
      </c>
      <c r="P30" s="48" t="s">
        <v>135</v>
      </c>
      <c r="Q30" s="49" t="s">
        <v>439</v>
      </c>
      <c r="R30" s="49" t="s">
        <v>440</v>
      </c>
      <c r="S30" s="49" t="s">
        <v>441</v>
      </c>
      <c r="T30" s="49" t="s">
        <v>446</v>
      </c>
      <c r="U30" s="49" t="s">
        <v>671</v>
      </c>
      <c r="V30" s="45"/>
      <c r="W30" s="45"/>
      <c r="X30" s="45"/>
      <c r="Y30" s="45"/>
      <c r="Z30" s="45"/>
      <c r="AA30" s="45"/>
      <c r="AB30" s="45"/>
      <c r="AC30" s="45"/>
      <c r="AD30" s="45"/>
      <c r="AE30" s="45"/>
      <c r="AF30" s="45"/>
      <c r="AG30" s="45"/>
      <c r="AH30" s="45"/>
      <c r="AI30" s="45"/>
      <c r="AJ30" s="45"/>
      <c r="AK30" s="45"/>
      <c r="AL30" s="45"/>
      <c r="AM30" s="45"/>
      <c r="AN30" s="45"/>
      <c r="AO30" s="45"/>
      <c r="AP30" s="45"/>
      <c r="AQ30" s="45"/>
      <c r="AR30" s="45"/>
      <c r="AS30" s="45"/>
      <c r="AT30" s="45"/>
      <c r="AU30" s="45"/>
      <c r="AV30" s="45"/>
      <c r="AW30" s="45"/>
      <c r="AX30" s="45"/>
      <c r="AY30" s="45"/>
      <c r="AZ30" s="45"/>
    </row>
    <row r="33" spans="12:12" x14ac:dyDescent="0.25">
      <c r="L33" s="47">
        <f>SUM(L22:L32)</f>
        <v>81319</v>
      </c>
    </row>
  </sheetData>
  <mergeCells count="31">
    <mergeCell ref="S20:S21"/>
    <mergeCell ref="T20:T21"/>
    <mergeCell ref="U20:U21"/>
    <mergeCell ref="M20:M21"/>
    <mergeCell ref="N20:N21"/>
    <mergeCell ref="O20:O21"/>
    <mergeCell ref="P20:P21"/>
    <mergeCell ref="Q20:Q21"/>
    <mergeCell ref="R20:R21"/>
    <mergeCell ref="L20:L21"/>
    <mergeCell ref="C10:F10"/>
    <mergeCell ref="C13:U14"/>
    <mergeCell ref="C16:D16"/>
    <mergeCell ref="A19:B19"/>
    <mergeCell ref="A20:A21"/>
    <mergeCell ref="B20:B21"/>
    <mergeCell ref="C20:C21"/>
    <mergeCell ref="D20:D21"/>
    <mergeCell ref="E20:E21"/>
    <mergeCell ref="F20:F21"/>
    <mergeCell ref="G20:G21"/>
    <mergeCell ref="H20:H21"/>
    <mergeCell ref="I20:I21"/>
    <mergeCell ref="J20:J21"/>
    <mergeCell ref="K20:K21"/>
    <mergeCell ref="B8:D8"/>
    <mergeCell ref="A1:U1"/>
    <mergeCell ref="A2:U2"/>
    <mergeCell ref="A3:U3"/>
    <mergeCell ref="A5:U5"/>
    <mergeCell ref="J7:L7"/>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42"/>
  <sheetViews>
    <sheetView topLeftCell="E1" zoomScale="60" zoomScaleNormal="60" workbookViewId="0">
      <selection activeCell="L54" sqref="L54"/>
    </sheetView>
  </sheetViews>
  <sheetFormatPr baseColWidth="10" defaultColWidth="11.42578125" defaultRowHeight="15" x14ac:dyDescent="0.25"/>
  <cols>
    <col min="1" max="1" width="15.85546875" customWidth="1"/>
    <col min="2" max="2" width="69.28515625" customWidth="1"/>
    <col min="3" max="3" width="14.7109375" customWidth="1"/>
    <col min="4" max="4" width="27.140625" customWidth="1"/>
    <col min="5" max="5" width="9.7109375" bestFit="1" customWidth="1"/>
    <col min="6" max="6" width="30.28515625" customWidth="1"/>
    <col min="7" max="7" width="11.5703125" bestFit="1" customWidth="1"/>
    <col min="8" max="8" width="39.28515625" customWidth="1"/>
    <col min="9" max="9" width="28.140625" customWidth="1"/>
    <col min="10" max="10" width="15.85546875" bestFit="1" customWidth="1"/>
    <col min="11" max="11" width="24.85546875" customWidth="1"/>
    <col min="12" max="12" width="22.28515625" customWidth="1"/>
    <col min="13" max="13" width="18.5703125" customWidth="1"/>
    <col min="14" max="14" width="21" customWidth="1"/>
    <col min="15" max="15" width="74.42578125" customWidth="1"/>
    <col min="16" max="17" width="22.28515625" customWidth="1"/>
    <col min="18" max="18" width="25.42578125" customWidth="1"/>
    <col min="19" max="19" width="17.85546875" customWidth="1"/>
    <col min="20" max="20" width="22.28515625" customWidth="1"/>
    <col min="21" max="21" width="29.42578125" customWidth="1"/>
  </cols>
  <sheetData>
    <row r="1" spans="1:52" s="2" customFormat="1" ht="27.75" x14ac:dyDescent="0.25">
      <c r="A1" s="89" t="s">
        <v>0</v>
      </c>
      <c r="B1" s="89"/>
      <c r="C1" s="89"/>
      <c r="D1" s="89"/>
      <c r="E1" s="89"/>
      <c r="F1" s="89"/>
      <c r="G1" s="89"/>
      <c r="H1" s="89"/>
      <c r="I1" s="89"/>
      <c r="J1" s="89"/>
      <c r="K1" s="89"/>
      <c r="L1" s="89"/>
      <c r="M1" s="89"/>
      <c r="N1" s="89"/>
      <c r="O1" s="89"/>
      <c r="P1" s="89"/>
      <c r="Q1" s="89"/>
      <c r="R1" s="89"/>
      <c r="S1" s="89"/>
      <c r="T1" s="89"/>
      <c r="U1" s="89"/>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row>
    <row r="2" spans="1:52" s="2" customFormat="1" ht="20.25" x14ac:dyDescent="0.25">
      <c r="A2" s="90"/>
      <c r="B2" s="90"/>
      <c r="C2" s="90"/>
      <c r="D2" s="90"/>
      <c r="E2" s="90"/>
      <c r="F2" s="90"/>
      <c r="G2" s="90"/>
      <c r="H2" s="90"/>
      <c r="I2" s="90"/>
      <c r="J2" s="90"/>
      <c r="K2" s="90"/>
      <c r="L2" s="90"/>
      <c r="M2" s="90"/>
      <c r="N2" s="90"/>
      <c r="O2" s="90"/>
      <c r="P2" s="90"/>
      <c r="Q2" s="90"/>
      <c r="R2" s="90"/>
      <c r="S2" s="90"/>
      <c r="T2" s="90"/>
      <c r="U2" s="90"/>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row>
    <row r="3" spans="1:52" s="2" customFormat="1" ht="18" x14ac:dyDescent="0.25">
      <c r="A3" s="91"/>
      <c r="B3" s="91"/>
      <c r="C3" s="91"/>
      <c r="D3" s="91"/>
      <c r="E3" s="91"/>
      <c r="F3" s="91"/>
      <c r="G3" s="91"/>
      <c r="H3" s="91"/>
      <c r="I3" s="91"/>
      <c r="J3" s="91"/>
      <c r="K3" s="91"/>
      <c r="L3" s="91"/>
      <c r="M3" s="91"/>
      <c r="N3" s="91"/>
      <c r="O3" s="91"/>
      <c r="P3" s="91"/>
      <c r="Q3" s="91"/>
      <c r="R3" s="91"/>
      <c r="S3" s="91"/>
      <c r="T3" s="91"/>
      <c r="U3" s="9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row>
    <row r="4" spans="1:52" s="2" customFormat="1" x14ac:dyDescent="0.25">
      <c r="A4" s="3"/>
      <c r="B4" s="4"/>
      <c r="C4" s="3"/>
      <c r="D4" s="4"/>
      <c r="E4" s="3"/>
      <c r="F4" s="5"/>
      <c r="G4" s="3"/>
      <c r="H4" s="4"/>
      <c r="I4" s="6"/>
      <c r="J4" s="7"/>
      <c r="K4" s="8"/>
      <c r="L4" s="8"/>
      <c r="M4" s="9"/>
      <c r="N4" s="9"/>
      <c r="O4" s="4"/>
      <c r="P4" s="3"/>
      <c r="Q4" s="10"/>
      <c r="R4" s="10"/>
      <c r="S4" s="3"/>
      <c r="T4" s="10"/>
      <c r="U4" s="4"/>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row>
    <row r="5" spans="1:52" s="2" customFormat="1" ht="23.25" x14ac:dyDescent="0.25">
      <c r="A5" s="88" t="s">
        <v>1</v>
      </c>
      <c r="B5" s="92"/>
      <c r="C5" s="92"/>
      <c r="D5" s="92"/>
      <c r="E5" s="92"/>
      <c r="F5" s="92"/>
      <c r="G5" s="92"/>
      <c r="H5" s="92"/>
      <c r="I5" s="92"/>
      <c r="J5" s="92"/>
      <c r="K5" s="92"/>
      <c r="L5" s="92"/>
      <c r="M5" s="92"/>
      <c r="N5" s="92"/>
      <c r="O5" s="92"/>
      <c r="P5" s="92"/>
      <c r="Q5" s="92"/>
      <c r="R5" s="92"/>
      <c r="S5" s="92"/>
      <c r="T5" s="92"/>
      <c r="U5" s="9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row>
    <row r="6" spans="1:52" s="2" customFormat="1" x14ac:dyDescent="0.25">
      <c r="A6" s="11"/>
      <c r="B6" s="12"/>
      <c r="C6" s="11"/>
      <c r="D6" s="12"/>
      <c r="E6" s="11"/>
      <c r="F6" s="13"/>
      <c r="G6" s="11"/>
      <c r="H6" s="12"/>
      <c r="I6" s="14"/>
      <c r="J6" s="15"/>
      <c r="K6" s="16"/>
      <c r="L6" s="16"/>
      <c r="M6" s="17"/>
      <c r="N6" s="17"/>
      <c r="O6" s="12"/>
      <c r="P6" s="11"/>
      <c r="S6" s="11"/>
      <c r="U6" s="12"/>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row>
    <row r="7" spans="1:52" s="2" customFormat="1" ht="23.25" x14ac:dyDescent="0.25">
      <c r="A7" s="11"/>
      <c r="B7" s="12"/>
      <c r="C7" s="11"/>
      <c r="D7" s="12"/>
      <c r="E7" s="11"/>
      <c r="F7" s="13"/>
      <c r="G7" s="11"/>
      <c r="H7" s="12"/>
      <c r="I7" s="14"/>
      <c r="J7" s="88" t="s">
        <v>2</v>
      </c>
      <c r="K7" s="92"/>
      <c r="L7" s="92"/>
      <c r="M7" s="18"/>
      <c r="N7" s="17"/>
      <c r="O7" s="12"/>
      <c r="P7" s="11"/>
      <c r="S7" s="11"/>
      <c r="U7" s="12"/>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row>
    <row r="8" spans="1:52" s="2" customFormat="1" ht="23.25" x14ac:dyDescent="0.25">
      <c r="A8" s="11"/>
      <c r="B8" s="88" t="s">
        <v>3</v>
      </c>
      <c r="C8" s="88"/>
      <c r="D8" s="88"/>
      <c r="E8" s="11"/>
      <c r="F8" s="13"/>
      <c r="G8" s="11"/>
      <c r="H8" s="12"/>
      <c r="I8" s="14"/>
      <c r="J8" s="15"/>
      <c r="K8" s="16"/>
      <c r="L8" s="16"/>
      <c r="M8" s="17"/>
      <c r="N8" s="17"/>
      <c r="O8" s="12"/>
      <c r="P8" s="11"/>
      <c r="S8" s="11"/>
      <c r="U8" s="12"/>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row>
    <row r="9" spans="1:52" s="2" customFormat="1" x14ac:dyDescent="0.25">
      <c r="A9" s="19"/>
      <c r="B9" s="20"/>
      <c r="C9" s="19"/>
      <c r="D9" s="20"/>
      <c r="E9" s="21"/>
      <c r="F9" s="22"/>
      <c r="G9" s="23"/>
      <c r="H9" s="24"/>
      <c r="I9" s="25"/>
      <c r="J9" s="26"/>
      <c r="K9" s="27"/>
      <c r="L9" s="27"/>
      <c r="M9" s="17"/>
      <c r="N9" s="28"/>
      <c r="O9" s="24"/>
      <c r="P9" s="11"/>
      <c r="S9" s="11"/>
      <c r="U9" s="12"/>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row>
    <row r="10" spans="1:52" s="2" customFormat="1" ht="21" customHeight="1" x14ac:dyDescent="0.25">
      <c r="A10" s="19"/>
      <c r="B10" s="29" t="s">
        <v>4</v>
      </c>
      <c r="C10" s="82" t="s">
        <v>5</v>
      </c>
      <c r="D10" s="82"/>
      <c r="E10" s="82"/>
      <c r="F10" s="82"/>
      <c r="G10" s="23"/>
      <c r="H10" s="24"/>
      <c r="I10" s="25"/>
      <c r="J10" s="26"/>
      <c r="K10" s="27"/>
      <c r="L10" s="27"/>
      <c r="M10" s="17"/>
      <c r="N10" s="28"/>
      <c r="O10" s="24"/>
      <c r="P10" s="11"/>
      <c r="S10" s="11"/>
      <c r="U10" s="12"/>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row>
    <row r="11" spans="1:52" s="2" customFormat="1" x14ac:dyDescent="0.25">
      <c r="A11" s="19"/>
      <c r="B11" s="30"/>
      <c r="C11" s="23"/>
      <c r="D11" s="12"/>
      <c r="E11" s="11"/>
      <c r="F11" s="13"/>
      <c r="G11" s="23"/>
      <c r="H11" s="24"/>
      <c r="I11" s="25"/>
      <c r="J11" s="26"/>
      <c r="K11" s="27"/>
      <c r="L11" s="27"/>
      <c r="M11" s="17"/>
      <c r="N11" s="28"/>
      <c r="O11" s="24"/>
      <c r="P11" s="11"/>
      <c r="S11" s="11"/>
      <c r="U11" s="12"/>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row>
    <row r="12" spans="1:52" s="2" customFormat="1" x14ac:dyDescent="0.25">
      <c r="A12" s="19"/>
      <c r="B12" s="30"/>
      <c r="C12" s="23"/>
      <c r="D12" s="12"/>
      <c r="E12" s="11"/>
      <c r="F12" s="13"/>
      <c r="G12" s="23"/>
      <c r="H12" s="24"/>
      <c r="I12" s="25"/>
      <c r="J12" s="26"/>
      <c r="K12" s="27"/>
      <c r="L12" s="27"/>
      <c r="M12" s="17"/>
      <c r="N12" s="28"/>
      <c r="O12" s="24"/>
      <c r="P12" s="11"/>
      <c r="S12" s="11"/>
      <c r="U12" s="12"/>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row>
    <row r="13" spans="1:52" s="2" customFormat="1" ht="28.5" customHeight="1" x14ac:dyDescent="0.25">
      <c r="A13" s="19" t="s">
        <v>6</v>
      </c>
      <c r="B13" s="29" t="s">
        <v>7</v>
      </c>
      <c r="C13" s="83" t="s">
        <v>8</v>
      </c>
      <c r="D13" s="83"/>
      <c r="E13" s="83"/>
      <c r="F13" s="83"/>
      <c r="G13" s="83"/>
      <c r="H13" s="83"/>
      <c r="I13" s="83"/>
      <c r="J13" s="83"/>
      <c r="K13" s="83"/>
      <c r="L13" s="83"/>
      <c r="M13" s="83"/>
      <c r="N13" s="83"/>
      <c r="O13" s="83"/>
      <c r="P13" s="83"/>
      <c r="Q13" s="83"/>
      <c r="R13" s="83"/>
      <c r="S13" s="83"/>
      <c r="T13" s="83"/>
      <c r="U13" s="83"/>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row>
    <row r="14" spans="1:52" s="2" customFormat="1" x14ac:dyDescent="0.25">
      <c r="A14" s="19"/>
      <c r="B14" s="30"/>
      <c r="C14" s="83"/>
      <c r="D14" s="83"/>
      <c r="E14" s="83"/>
      <c r="F14" s="83"/>
      <c r="G14" s="83"/>
      <c r="H14" s="83"/>
      <c r="I14" s="83"/>
      <c r="J14" s="83"/>
      <c r="K14" s="83"/>
      <c r="L14" s="83"/>
      <c r="M14" s="83"/>
      <c r="N14" s="83"/>
      <c r="O14" s="83"/>
      <c r="P14" s="83"/>
      <c r="Q14" s="83"/>
      <c r="R14" s="83"/>
      <c r="S14" s="83"/>
      <c r="T14" s="83"/>
      <c r="U14" s="83"/>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row>
    <row r="15" spans="1:52" s="2" customFormat="1" x14ac:dyDescent="0.25">
      <c r="A15" s="19"/>
      <c r="B15" s="30"/>
      <c r="C15" s="23"/>
      <c r="D15" s="12"/>
      <c r="E15" s="11"/>
      <c r="F15" s="13"/>
      <c r="G15" s="23"/>
      <c r="H15" s="24"/>
      <c r="I15" s="25"/>
      <c r="J15" s="26"/>
      <c r="K15" s="27"/>
      <c r="L15" s="27"/>
      <c r="M15" s="17"/>
      <c r="N15" s="28"/>
      <c r="O15" s="24"/>
      <c r="P15" s="11"/>
      <c r="S15" s="11"/>
      <c r="U15" s="12"/>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row>
    <row r="16" spans="1:52" s="35" customFormat="1" ht="21" customHeight="1" x14ac:dyDescent="0.25">
      <c r="A16" s="31"/>
      <c r="B16" s="29" t="s">
        <v>9</v>
      </c>
      <c r="C16" s="84">
        <f>L384</f>
        <v>0</v>
      </c>
      <c r="D16" s="84"/>
      <c r="E16" s="32"/>
      <c r="F16" s="33"/>
      <c r="G16" s="23"/>
      <c r="H16" s="24"/>
      <c r="I16" s="25"/>
      <c r="J16" s="26"/>
      <c r="K16" s="27"/>
      <c r="L16" s="27"/>
      <c r="M16" s="17"/>
      <c r="N16" s="28"/>
      <c r="O16" s="24"/>
      <c r="P16" s="11"/>
      <c r="Q16" s="2"/>
      <c r="R16" s="2"/>
      <c r="S16" s="11"/>
      <c r="T16" s="2"/>
      <c r="U16" s="12"/>
      <c r="V16" s="34"/>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row>
    <row r="17" spans="1:52" s="35" customFormat="1" x14ac:dyDescent="0.25">
      <c r="A17" s="31"/>
      <c r="B17" s="36"/>
      <c r="C17" s="31"/>
      <c r="D17" s="36"/>
      <c r="E17" s="37"/>
      <c r="F17" s="38"/>
      <c r="G17" s="23"/>
      <c r="H17" s="24"/>
      <c r="I17" s="25"/>
      <c r="J17" s="26"/>
      <c r="K17" s="27"/>
      <c r="L17" s="27"/>
      <c r="M17" s="17"/>
      <c r="N17" s="28"/>
      <c r="O17" s="24"/>
      <c r="P17" s="11"/>
      <c r="Q17" s="2"/>
      <c r="R17" s="2"/>
      <c r="S17" s="11"/>
      <c r="T17" s="2"/>
      <c r="U17" s="12"/>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row>
    <row r="18" spans="1:52" s="35" customFormat="1" ht="15.75" thickBot="1" x14ac:dyDescent="0.3">
      <c r="A18" s="31"/>
      <c r="B18" s="36"/>
      <c r="C18" s="31"/>
      <c r="D18" s="36"/>
      <c r="E18" s="37"/>
      <c r="F18" s="38"/>
      <c r="G18" s="23"/>
      <c r="H18" s="24"/>
      <c r="I18" s="25"/>
      <c r="J18" s="26"/>
      <c r="K18" s="27"/>
      <c r="L18" s="27"/>
      <c r="M18" s="17"/>
      <c r="N18" s="28"/>
      <c r="O18" s="24"/>
      <c r="P18" s="11"/>
      <c r="Q18" s="2"/>
      <c r="R18" s="2"/>
      <c r="S18" s="11"/>
      <c r="T18" s="2"/>
      <c r="U18" s="12"/>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row>
    <row r="19" spans="1:52" s="35" customFormat="1" ht="21.75" thickBot="1" x14ac:dyDescent="0.3">
      <c r="A19" s="85" t="s">
        <v>10</v>
      </c>
      <c r="B19" s="86"/>
      <c r="C19" s="31"/>
      <c r="D19" s="36"/>
      <c r="E19" s="37"/>
      <c r="F19" s="38"/>
      <c r="G19" s="23"/>
      <c r="H19" s="24"/>
      <c r="I19" s="25"/>
      <c r="J19" s="26"/>
      <c r="K19" s="27"/>
      <c r="L19" s="27"/>
      <c r="M19" s="17"/>
      <c r="N19" s="28"/>
      <c r="O19" s="24"/>
      <c r="P19" s="11"/>
      <c r="Q19" s="2"/>
      <c r="R19" s="2"/>
      <c r="S19" s="11"/>
      <c r="T19" s="2"/>
      <c r="U19" s="12"/>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row>
    <row r="20" spans="1:52" s="11" customFormat="1" ht="16.5" customHeight="1" x14ac:dyDescent="0.25">
      <c r="A20" s="87" t="s">
        <v>11</v>
      </c>
      <c r="B20" s="87" t="s">
        <v>12</v>
      </c>
      <c r="C20" s="80" t="s">
        <v>13</v>
      </c>
      <c r="D20" s="80" t="s">
        <v>14</v>
      </c>
      <c r="E20" s="80" t="s">
        <v>15</v>
      </c>
      <c r="F20" s="80" t="s">
        <v>16</v>
      </c>
      <c r="G20" s="80" t="s">
        <v>17</v>
      </c>
      <c r="H20" s="80" t="s">
        <v>18</v>
      </c>
      <c r="I20" s="80" t="s">
        <v>19</v>
      </c>
      <c r="J20" s="80" t="s">
        <v>20</v>
      </c>
      <c r="K20" s="81" t="s">
        <v>21</v>
      </c>
      <c r="L20" s="81" t="s">
        <v>22</v>
      </c>
      <c r="M20" s="78" t="s">
        <v>23</v>
      </c>
      <c r="N20" s="79" t="s">
        <v>24</v>
      </c>
      <c r="O20" s="80" t="s">
        <v>25</v>
      </c>
      <c r="P20" s="76" t="s">
        <v>26</v>
      </c>
      <c r="Q20" s="76" t="s">
        <v>27</v>
      </c>
      <c r="R20" s="76" t="s">
        <v>28</v>
      </c>
      <c r="S20" s="76" t="s">
        <v>29</v>
      </c>
      <c r="T20" s="76" t="s">
        <v>30</v>
      </c>
      <c r="U20" s="76" t="s">
        <v>31</v>
      </c>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row>
    <row r="21" spans="1:52" s="11" customFormat="1" ht="61.5" customHeight="1" x14ac:dyDescent="0.25">
      <c r="A21" s="80"/>
      <c r="B21" s="80"/>
      <c r="C21" s="80"/>
      <c r="D21" s="80"/>
      <c r="E21" s="80"/>
      <c r="F21" s="80"/>
      <c r="G21" s="80"/>
      <c r="H21" s="80"/>
      <c r="I21" s="80"/>
      <c r="J21" s="80"/>
      <c r="K21" s="81"/>
      <c r="L21" s="81"/>
      <c r="M21" s="78"/>
      <c r="N21" s="79"/>
      <c r="O21" s="80"/>
      <c r="P21" s="76"/>
      <c r="Q21" s="76"/>
      <c r="R21" s="76"/>
      <c r="S21" s="76"/>
      <c r="T21" s="77"/>
      <c r="U21" s="76"/>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row>
    <row r="22" spans="1:52" s="46" customFormat="1" ht="270" x14ac:dyDescent="0.25">
      <c r="A22" s="48">
        <v>2728</v>
      </c>
      <c r="B22" s="49" t="s">
        <v>182</v>
      </c>
      <c r="C22" s="48" t="s">
        <v>183</v>
      </c>
      <c r="D22" s="49" t="s">
        <v>184</v>
      </c>
      <c r="E22" s="48">
        <v>11</v>
      </c>
      <c r="F22" s="49" t="s">
        <v>185</v>
      </c>
      <c r="G22" s="48">
        <v>2</v>
      </c>
      <c r="H22" s="49" t="s">
        <v>186</v>
      </c>
      <c r="I22" s="49" t="s">
        <v>232</v>
      </c>
      <c r="J22" s="48">
        <v>10</v>
      </c>
      <c r="K22" s="50">
        <v>400</v>
      </c>
      <c r="L22" s="50">
        <v>4000</v>
      </c>
      <c r="M22" s="51">
        <v>42044</v>
      </c>
      <c r="N22" s="51">
        <v>42100</v>
      </c>
      <c r="O22" s="52" t="s">
        <v>676</v>
      </c>
      <c r="P22" s="48" t="s">
        <v>359</v>
      </c>
      <c r="Q22" s="49" t="s">
        <v>189</v>
      </c>
      <c r="R22" s="49" t="s">
        <v>190</v>
      </c>
      <c r="S22" s="49" t="s">
        <v>191</v>
      </c>
      <c r="T22" s="49" t="s">
        <v>192</v>
      </c>
      <c r="U22" s="49" t="s">
        <v>193</v>
      </c>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5"/>
      <c r="AU22" s="45"/>
      <c r="AV22" s="45"/>
      <c r="AW22" s="45"/>
      <c r="AX22" s="45"/>
      <c r="AY22" s="45"/>
      <c r="AZ22" s="45"/>
    </row>
    <row r="23" spans="1:52" s="46" customFormat="1" ht="270" x14ac:dyDescent="0.25">
      <c r="A23" s="48">
        <v>2728</v>
      </c>
      <c r="B23" s="49" t="s">
        <v>182</v>
      </c>
      <c r="C23" s="48" t="s">
        <v>183</v>
      </c>
      <c r="D23" s="49" t="s">
        <v>184</v>
      </c>
      <c r="E23" s="48">
        <v>31</v>
      </c>
      <c r="F23" s="49" t="s">
        <v>194</v>
      </c>
      <c r="G23" s="48">
        <v>2</v>
      </c>
      <c r="H23" s="49" t="s">
        <v>195</v>
      </c>
      <c r="I23" s="49" t="s">
        <v>232</v>
      </c>
      <c r="J23" s="48">
        <v>4</v>
      </c>
      <c r="K23" s="50">
        <v>400</v>
      </c>
      <c r="L23" s="50">
        <v>1600</v>
      </c>
      <c r="M23" s="51">
        <v>42044</v>
      </c>
      <c r="N23" s="51">
        <v>42100</v>
      </c>
      <c r="O23" s="52" t="s">
        <v>677</v>
      </c>
      <c r="P23" s="48" t="s">
        <v>359</v>
      </c>
      <c r="Q23" s="49" t="s">
        <v>189</v>
      </c>
      <c r="R23" s="49" t="s">
        <v>197</v>
      </c>
      <c r="S23" s="49" t="s">
        <v>198</v>
      </c>
      <c r="T23" s="49" t="s">
        <v>199</v>
      </c>
      <c r="U23" s="49" t="s">
        <v>193</v>
      </c>
      <c r="V23" s="45"/>
      <c r="W23" s="45"/>
      <c r="X23" s="45"/>
      <c r="Y23" s="45"/>
      <c r="Z23" s="45"/>
      <c r="AA23" s="45"/>
      <c r="AB23" s="45"/>
      <c r="AC23" s="45"/>
      <c r="AD23" s="45"/>
      <c r="AE23" s="45"/>
      <c r="AF23" s="45"/>
      <c r="AG23" s="45"/>
      <c r="AH23" s="45"/>
      <c r="AI23" s="45"/>
      <c r="AJ23" s="45"/>
      <c r="AK23" s="45"/>
      <c r="AL23" s="45"/>
      <c r="AM23" s="45"/>
      <c r="AN23" s="45"/>
      <c r="AO23" s="45"/>
      <c r="AP23" s="45"/>
      <c r="AQ23" s="45"/>
      <c r="AR23" s="45"/>
      <c r="AS23" s="45"/>
      <c r="AT23" s="45"/>
      <c r="AU23" s="45"/>
      <c r="AV23" s="45"/>
      <c r="AW23" s="45"/>
      <c r="AX23" s="45"/>
      <c r="AY23" s="45"/>
      <c r="AZ23" s="45"/>
    </row>
    <row r="24" spans="1:52" s="46" customFormat="1" ht="120" x14ac:dyDescent="0.25">
      <c r="A24" s="48">
        <v>2598</v>
      </c>
      <c r="B24" s="49" t="s">
        <v>678</v>
      </c>
      <c r="C24" s="48" t="s">
        <v>183</v>
      </c>
      <c r="D24" s="49" t="s">
        <v>184</v>
      </c>
      <c r="E24" s="48">
        <v>11</v>
      </c>
      <c r="F24" s="49" t="s">
        <v>679</v>
      </c>
      <c r="G24" s="48">
        <v>1</v>
      </c>
      <c r="H24" s="49" t="s">
        <v>680</v>
      </c>
      <c r="I24" s="49" t="s">
        <v>343</v>
      </c>
      <c r="J24" s="48">
        <v>1</v>
      </c>
      <c r="K24" s="50">
        <v>6140</v>
      </c>
      <c r="L24" s="50">
        <v>6140</v>
      </c>
      <c r="M24" s="51">
        <v>42073</v>
      </c>
      <c r="N24" s="51">
        <v>42121</v>
      </c>
      <c r="O24" s="52" t="s">
        <v>681</v>
      </c>
      <c r="P24" s="48" t="s">
        <v>682</v>
      </c>
      <c r="Q24" s="49" t="s">
        <v>40</v>
      </c>
      <c r="R24" s="49" t="s">
        <v>41</v>
      </c>
      <c r="S24" s="49" t="s">
        <v>42</v>
      </c>
      <c r="T24" s="49" t="s">
        <v>43</v>
      </c>
      <c r="U24" s="49" t="s">
        <v>683</v>
      </c>
      <c r="V24" s="45"/>
      <c r="W24" s="45"/>
      <c r="X24" s="45"/>
      <c r="Y24" s="45"/>
      <c r="Z24" s="45"/>
      <c r="AA24" s="45"/>
      <c r="AB24" s="45"/>
      <c r="AC24" s="45"/>
      <c r="AD24" s="45"/>
      <c r="AE24" s="45"/>
      <c r="AF24" s="45"/>
      <c r="AG24" s="45"/>
      <c r="AH24" s="45"/>
      <c r="AI24" s="45"/>
      <c r="AJ24" s="45"/>
      <c r="AK24" s="45"/>
      <c r="AL24" s="45"/>
      <c r="AM24" s="45"/>
      <c r="AN24" s="45"/>
      <c r="AO24" s="45"/>
      <c r="AP24" s="45"/>
      <c r="AQ24" s="45"/>
      <c r="AR24" s="45"/>
      <c r="AS24" s="45"/>
      <c r="AT24" s="45"/>
      <c r="AU24" s="45"/>
      <c r="AV24" s="45"/>
      <c r="AW24" s="45"/>
      <c r="AX24" s="45"/>
      <c r="AY24" s="45"/>
      <c r="AZ24" s="45"/>
    </row>
    <row r="25" spans="1:52" s="46" customFormat="1" ht="165" x14ac:dyDescent="0.25">
      <c r="A25" s="48">
        <v>2737</v>
      </c>
      <c r="B25" s="49" t="s">
        <v>684</v>
      </c>
      <c r="C25" s="48" t="s">
        <v>183</v>
      </c>
      <c r="D25" s="49" t="s">
        <v>184</v>
      </c>
      <c r="E25" s="48">
        <v>4</v>
      </c>
      <c r="F25" s="49" t="s">
        <v>470</v>
      </c>
      <c r="G25" s="48">
        <v>4</v>
      </c>
      <c r="H25" s="49" t="s">
        <v>685</v>
      </c>
      <c r="I25" s="49" t="s">
        <v>261</v>
      </c>
      <c r="J25" s="48">
        <v>1</v>
      </c>
      <c r="K25" s="50">
        <v>4988</v>
      </c>
      <c r="L25" s="50">
        <v>4988</v>
      </c>
      <c r="M25" s="51">
        <v>42065</v>
      </c>
      <c r="N25" s="51">
        <v>42153</v>
      </c>
      <c r="O25" s="52" t="s">
        <v>686</v>
      </c>
      <c r="P25" s="48" t="s">
        <v>135</v>
      </c>
      <c r="Q25" s="49" t="s">
        <v>189</v>
      </c>
      <c r="R25" s="49" t="s">
        <v>423</v>
      </c>
      <c r="S25" s="49" t="s">
        <v>413</v>
      </c>
      <c r="T25" s="49" t="s">
        <v>424</v>
      </c>
      <c r="U25" s="49" t="s">
        <v>687</v>
      </c>
      <c r="V25" s="45"/>
      <c r="W25" s="45"/>
      <c r="X25" s="45"/>
      <c r="Y25" s="45"/>
      <c r="Z25" s="45"/>
      <c r="AA25" s="45"/>
      <c r="AB25" s="45"/>
      <c r="AC25" s="45"/>
      <c r="AD25" s="45"/>
      <c r="AE25" s="45"/>
      <c r="AF25" s="45"/>
      <c r="AG25" s="45"/>
      <c r="AH25" s="45"/>
      <c r="AI25" s="45"/>
      <c r="AJ25" s="45"/>
      <c r="AK25" s="45"/>
      <c r="AL25" s="45"/>
      <c r="AM25" s="45"/>
      <c r="AN25" s="45"/>
      <c r="AO25" s="45"/>
      <c r="AP25" s="45"/>
      <c r="AQ25" s="45"/>
      <c r="AR25" s="45"/>
      <c r="AS25" s="45"/>
      <c r="AT25" s="45"/>
      <c r="AU25" s="45"/>
      <c r="AV25" s="45"/>
      <c r="AW25" s="45"/>
      <c r="AX25" s="45"/>
      <c r="AY25" s="45"/>
      <c r="AZ25" s="45"/>
    </row>
    <row r="26" spans="1:52" s="46" customFormat="1" ht="165" x14ac:dyDescent="0.25">
      <c r="A26" s="48">
        <v>2737</v>
      </c>
      <c r="B26" s="49" t="s">
        <v>684</v>
      </c>
      <c r="C26" s="48" t="s">
        <v>183</v>
      </c>
      <c r="D26" s="49" t="s">
        <v>184</v>
      </c>
      <c r="E26" s="48">
        <v>4</v>
      </c>
      <c r="F26" s="49" t="s">
        <v>470</v>
      </c>
      <c r="G26" s="48">
        <v>4</v>
      </c>
      <c r="H26" s="49" t="s">
        <v>685</v>
      </c>
      <c r="I26" s="49" t="s">
        <v>232</v>
      </c>
      <c r="J26" s="48">
        <v>1</v>
      </c>
      <c r="K26" s="50">
        <v>10000</v>
      </c>
      <c r="L26" s="50">
        <v>10000</v>
      </c>
      <c r="M26" s="51">
        <v>42065</v>
      </c>
      <c r="N26" s="51">
        <v>42153</v>
      </c>
      <c r="O26" s="52" t="s">
        <v>688</v>
      </c>
      <c r="P26" s="48" t="s">
        <v>135</v>
      </c>
      <c r="Q26" s="49" t="s">
        <v>189</v>
      </c>
      <c r="R26" s="49" t="s">
        <v>423</v>
      </c>
      <c r="S26" s="49" t="s">
        <v>413</v>
      </c>
      <c r="T26" s="49" t="s">
        <v>424</v>
      </c>
      <c r="U26" s="49" t="s">
        <v>689</v>
      </c>
      <c r="V26" s="45"/>
      <c r="W26" s="45"/>
      <c r="X26" s="45"/>
      <c r="Y26" s="45"/>
      <c r="Z26" s="45"/>
      <c r="AA26" s="45"/>
      <c r="AB26" s="45"/>
      <c r="AC26" s="45"/>
      <c r="AD26" s="45"/>
      <c r="AE26" s="45"/>
      <c r="AF26" s="45"/>
      <c r="AG26" s="45"/>
      <c r="AH26" s="45"/>
      <c r="AI26" s="45"/>
      <c r="AJ26" s="45"/>
      <c r="AK26" s="45"/>
      <c r="AL26" s="45"/>
      <c r="AM26" s="45"/>
      <c r="AN26" s="45"/>
      <c r="AO26" s="45"/>
      <c r="AP26" s="45"/>
      <c r="AQ26" s="45"/>
      <c r="AR26" s="45"/>
      <c r="AS26" s="45"/>
      <c r="AT26" s="45"/>
      <c r="AU26" s="45"/>
      <c r="AV26" s="45"/>
      <c r="AW26" s="45"/>
      <c r="AX26" s="45"/>
      <c r="AY26" s="45"/>
      <c r="AZ26" s="45"/>
    </row>
    <row r="27" spans="1:52" s="46" customFormat="1" ht="180" x14ac:dyDescent="0.25">
      <c r="A27" s="48">
        <v>2878</v>
      </c>
      <c r="B27" s="49" t="s">
        <v>690</v>
      </c>
      <c r="C27" s="48" t="s">
        <v>183</v>
      </c>
      <c r="D27" s="49" t="s">
        <v>184</v>
      </c>
      <c r="E27" s="48">
        <v>1</v>
      </c>
      <c r="F27" s="49" t="s">
        <v>185</v>
      </c>
      <c r="G27" s="48">
        <v>2</v>
      </c>
      <c r="H27" s="49" t="s">
        <v>186</v>
      </c>
      <c r="I27" s="49" t="s">
        <v>343</v>
      </c>
      <c r="J27" s="48">
        <v>1</v>
      </c>
      <c r="K27" s="50">
        <v>1500</v>
      </c>
      <c r="L27" s="50">
        <v>1500</v>
      </c>
      <c r="M27" s="51">
        <v>42058</v>
      </c>
      <c r="N27" s="51">
        <v>42128</v>
      </c>
      <c r="O27" s="52" t="s">
        <v>691</v>
      </c>
      <c r="P27" s="48" t="s">
        <v>135</v>
      </c>
      <c r="Q27" s="49" t="s">
        <v>58</v>
      </c>
      <c r="R27" s="49" t="s">
        <v>215</v>
      </c>
      <c r="S27" s="49" t="s">
        <v>60</v>
      </c>
      <c r="T27" s="49" t="s">
        <v>61</v>
      </c>
      <c r="U27" s="49" t="s">
        <v>692</v>
      </c>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row>
    <row r="28" spans="1:52" s="46" customFormat="1" ht="75" customHeight="1" x14ac:dyDescent="0.25">
      <c r="A28" s="48">
        <v>2878</v>
      </c>
      <c r="B28" s="49" t="s">
        <v>690</v>
      </c>
      <c r="C28" s="48" t="s">
        <v>183</v>
      </c>
      <c r="D28" s="49" t="s">
        <v>184</v>
      </c>
      <c r="E28" s="48">
        <v>1</v>
      </c>
      <c r="F28" s="49" t="s">
        <v>185</v>
      </c>
      <c r="G28" s="48">
        <v>2</v>
      </c>
      <c r="H28" s="49" t="s">
        <v>186</v>
      </c>
      <c r="I28" s="49" t="s">
        <v>232</v>
      </c>
      <c r="J28" s="48">
        <v>2</v>
      </c>
      <c r="K28" s="50">
        <v>1660</v>
      </c>
      <c r="L28" s="50">
        <v>3320</v>
      </c>
      <c r="M28" s="51">
        <v>42147</v>
      </c>
      <c r="N28" s="51">
        <v>42186</v>
      </c>
      <c r="O28" s="52" t="s">
        <v>693</v>
      </c>
      <c r="P28" s="48" t="s">
        <v>290</v>
      </c>
      <c r="Q28" s="49" t="s">
        <v>58</v>
      </c>
      <c r="R28" s="49" t="s">
        <v>148</v>
      </c>
      <c r="S28" s="49" t="s">
        <v>60</v>
      </c>
      <c r="T28" s="49" t="s">
        <v>61</v>
      </c>
      <c r="U28" s="49" t="s">
        <v>694</v>
      </c>
      <c r="V28" s="45"/>
      <c r="W28" s="45"/>
      <c r="X28" s="45"/>
      <c r="Y28" s="45"/>
      <c r="Z28" s="45"/>
      <c r="AA28" s="45"/>
      <c r="AB28" s="45"/>
      <c r="AC28" s="45"/>
      <c r="AD28" s="45"/>
      <c r="AE28" s="45"/>
      <c r="AF28" s="45"/>
      <c r="AG28" s="45"/>
      <c r="AH28" s="45"/>
      <c r="AI28" s="45"/>
      <c r="AJ28" s="45"/>
      <c r="AK28" s="45"/>
      <c r="AL28" s="45"/>
      <c r="AM28" s="45"/>
      <c r="AN28" s="45"/>
      <c r="AO28" s="45"/>
      <c r="AP28" s="45"/>
      <c r="AQ28" s="45"/>
      <c r="AR28" s="45"/>
      <c r="AS28" s="45"/>
      <c r="AT28" s="45"/>
      <c r="AU28" s="45"/>
      <c r="AV28" s="45"/>
      <c r="AW28" s="45"/>
      <c r="AX28" s="45"/>
      <c r="AY28" s="45"/>
      <c r="AZ28" s="45"/>
    </row>
    <row r="29" spans="1:52" s="46" customFormat="1" ht="75" customHeight="1" x14ac:dyDescent="0.25">
      <c r="A29" s="48">
        <v>2878</v>
      </c>
      <c r="B29" s="49" t="s">
        <v>690</v>
      </c>
      <c r="C29" s="48" t="s">
        <v>183</v>
      </c>
      <c r="D29" s="49" t="s">
        <v>184</v>
      </c>
      <c r="E29" s="48">
        <v>1</v>
      </c>
      <c r="F29" s="49" t="s">
        <v>185</v>
      </c>
      <c r="G29" s="48">
        <v>2</v>
      </c>
      <c r="H29" s="49" t="s">
        <v>186</v>
      </c>
      <c r="I29" s="49" t="s">
        <v>232</v>
      </c>
      <c r="J29" s="48">
        <v>2</v>
      </c>
      <c r="K29" s="50">
        <v>3500</v>
      </c>
      <c r="L29" s="50">
        <v>7000</v>
      </c>
      <c r="M29" s="51">
        <v>42128</v>
      </c>
      <c r="N29" s="51">
        <v>42186</v>
      </c>
      <c r="O29" s="52" t="s">
        <v>695</v>
      </c>
      <c r="P29" s="48" t="s">
        <v>417</v>
      </c>
      <c r="Q29" s="49" t="s">
        <v>58</v>
      </c>
      <c r="R29" s="49" t="s">
        <v>148</v>
      </c>
      <c r="S29" s="49" t="s">
        <v>60</v>
      </c>
      <c r="T29" s="49" t="s">
        <v>61</v>
      </c>
      <c r="U29" s="49" t="s">
        <v>694</v>
      </c>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c r="AZ29" s="45"/>
    </row>
    <row r="30" spans="1:52" s="46" customFormat="1" ht="75" customHeight="1" x14ac:dyDescent="0.25">
      <c r="A30" s="48">
        <v>2691</v>
      </c>
      <c r="B30" s="49" t="s">
        <v>696</v>
      </c>
      <c r="C30" s="48" t="s">
        <v>183</v>
      </c>
      <c r="D30" s="49" t="s">
        <v>184</v>
      </c>
      <c r="E30" s="48">
        <v>1</v>
      </c>
      <c r="F30" s="49" t="s">
        <v>185</v>
      </c>
      <c r="G30" s="48">
        <v>2</v>
      </c>
      <c r="H30" s="49" t="s">
        <v>186</v>
      </c>
      <c r="I30" s="49" t="s">
        <v>261</v>
      </c>
      <c r="J30" s="48">
        <v>30</v>
      </c>
      <c r="K30" s="50">
        <v>87</v>
      </c>
      <c r="L30" s="50">
        <v>2610</v>
      </c>
      <c r="M30" s="51">
        <v>42100</v>
      </c>
      <c r="N30" s="51">
        <v>42158</v>
      </c>
      <c r="O30" s="52" t="s">
        <v>697</v>
      </c>
      <c r="P30" s="48" t="s">
        <v>135</v>
      </c>
      <c r="Q30" s="49" t="s">
        <v>69</v>
      </c>
      <c r="R30" s="49" t="s">
        <v>320</v>
      </c>
      <c r="S30" s="49" t="s">
        <v>234</v>
      </c>
      <c r="T30" s="49" t="s">
        <v>230</v>
      </c>
      <c r="U30" s="49" t="s">
        <v>698</v>
      </c>
      <c r="V30" s="45"/>
      <c r="W30" s="45"/>
      <c r="X30" s="45"/>
      <c r="Y30" s="45"/>
      <c r="Z30" s="45"/>
      <c r="AA30" s="45"/>
      <c r="AB30" s="45"/>
      <c r="AC30" s="45"/>
      <c r="AD30" s="45"/>
      <c r="AE30" s="45"/>
      <c r="AF30" s="45"/>
      <c r="AG30" s="45"/>
      <c r="AH30" s="45"/>
      <c r="AI30" s="45"/>
      <c r="AJ30" s="45"/>
      <c r="AK30" s="45"/>
      <c r="AL30" s="45"/>
      <c r="AM30" s="45"/>
      <c r="AN30" s="45"/>
      <c r="AO30" s="45"/>
      <c r="AP30" s="45"/>
      <c r="AQ30" s="45"/>
      <c r="AR30" s="45"/>
      <c r="AS30" s="45"/>
      <c r="AT30" s="45"/>
      <c r="AU30" s="45"/>
      <c r="AV30" s="45"/>
      <c r="AW30" s="45"/>
      <c r="AX30" s="45"/>
      <c r="AY30" s="45"/>
      <c r="AZ30" s="45"/>
    </row>
    <row r="31" spans="1:52" s="46" customFormat="1" ht="75" customHeight="1" x14ac:dyDescent="0.25">
      <c r="A31" s="48">
        <v>2691</v>
      </c>
      <c r="B31" s="49" t="s">
        <v>696</v>
      </c>
      <c r="C31" s="48" t="s">
        <v>183</v>
      </c>
      <c r="D31" s="49" t="s">
        <v>184</v>
      </c>
      <c r="E31" s="48">
        <v>1</v>
      </c>
      <c r="F31" s="49" t="s">
        <v>185</v>
      </c>
      <c r="G31" s="48">
        <v>2</v>
      </c>
      <c r="H31" s="49" t="s">
        <v>186</v>
      </c>
      <c r="I31" s="49" t="s">
        <v>261</v>
      </c>
      <c r="J31" s="48">
        <v>30</v>
      </c>
      <c r="K31" s="50">
        <v>87</v>
      </c>
      <c r="L31" s="50">
        <v>2610</v>
      </c>
      <c r="M31" s="51">
        <v>42100</v>
      </c>
      <c r="N31" s="51">
        <v>42158</v>
      </c>
      <c r="O31" s="52" t="s">
        <v>697</v>
      </c>
      <c r="P31" s="48" t="s">
        <v>135</v>
      </c>
      <c r="Q31" s="49" t="s">
        <v>69</v>
      </c>
      <c r="R31" s="49" t="s">
        <v>320</v>
      </c>
      <c r="S31" s="49" t="s">
        <v>234</v>
      </c>
      <c r="T31" s="49" t="s">
        <v>326</v>
      </c>
      <c r="U31" s="49" t="s">
        <v>699</v>
      </c>
      <c r="V31" s="45"/>
      <c r="W31" s="45"/>
      <c r="X31" s="45"/>
      <c r="Y31" s="45"/>
      <c r="Z31" s="45"/>
      <c r="AA31" s="45"/>
      <c r="AB31" s="45"/>
      <c r="AC31" s="45"/>
      <c r="AD31" s="45"/>
      <c r="AE31" s="45"/>
      <c r="AF31" s="45"/>
      <c r="AG31" s="45"/>
      <c r="AH31" s="45"/>
      <c r="AI31" s="45"/>
      <c r="AJ31" s="45"/>
      <c r="AK31" s="45"/>
      <c r="AL31" s="45"/>
      <c r="AM31" s="45"/>
      <c r="AN31" s="45"/>
      <c r="AO31" s="45"/>
      <c r="AP31" s="45"/>
      <c r="AQ31" s="45"/>
      <c r="AR31" s="45"/>
      <c r="AS31" s="45"/>
      <c r="AT31" s="45"/>
      <c r="AU31" s="45"/>
      <c r="AV31" s="45"/>
      <c r="AW31" s="45"/>
      <c r="AX31" s="45"/>
      <c r="AY31" s="45"/>
      <c r="AZ31" s="45"/>
    </row>
    <row r="32" spans="1:52" s="46" customFormat="1" ht="75" customHeight="1" x14ac:dyDescent="0.25">
      <c r="A32" s="48">
        <v>2691</v>
      </c>
      <c r="B32" s="49" t="s">
        <v>696</v>
      </c>
      <c r="C32" s="48" t="s">
        <v>183</v>
      </c>
      <c r="D32" s="49" t="s">
        <v>184</v>
      </c>
      <c r="E32" s="48">
        <v>1</v>
      </c>
      <c r="F32" s="49" t="s">
        <v>185</v>
      </c>
      <c r="G32" s="48">
        <v>2</v>
      </c>
      <c r="H32" s="49" t="s">
        <v>186</v>
      </c>
      <c r="I32" s="49" t="s">
        <v>285</v>
      </c>
      <c r="J32" s="48">
        <v>30</v>
      </c>
      <c r="K32" s="50">
        <v>110</v>
      </c>
      <c r="L32" s="50">
        <v>3300</v>
      </c>
      <c r="M32" s="51">
        <v>42100</v>
      </c>
      <c r="N32" s="51">
        <v>42158</v>
      </c>
      <c r="O32" s="52" t="s">
        <v>700</v>
      </c>
      <c r="P32" s="48" t="s">
        <v>135</v>
      </c>
      <c r="Q32" s="49" t="s">
        <v>69</v>
      </c>
      <c r="R32" s="49" t="s">
        <v>320</v>
      </c>
      <c r="S32" s="49" t="s">
        <v>234</v>
      </c>
      <c r="T32" s="49" t="s">
        <v>230</v>
      </c>
      <c r="U32" s="49" t="s">
        <v>701</v>
      </c>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45"/>
      <c r="AY32" s="45"/>
      <c r="AZ32" s="45"/>
    </row>
    <row r="33" spans="1:52" s="46" customFormat="1" ht="150" x14ac:dyDescent="0.25">
      <c r="A33" s="48">
        <v>2691</v>
      </c>
      <c r="B33" s="49" t="s">
        <v>696</v>
      </c>
      <c r="C33" s="48" t="s">
        <v>183</v>
      </c>
      <c r="D33" s="49" t="s">
        <v>184</v>
      </c>
      <c r="E33" s="48">
        <v>1</v>
      </c>
      <c r="F33" s="49" t="s">
        <v>185</v>
      </c>
      <c r="G33" s="48">
        <v>2</v>
      </c>
      <c r="H33" s="49" t="s">
        <v>186</v>
      </c>
      <c r="I33" s="49" t="s">
        <v>285</v>
      </c>
      <c r="J33" s="48">
        <v>30</v>
      </c>
      <c r="K33" s="50">
        <v>110</v>
      </c>
      <c r="L33" s="50">
        <v>3300</v>
      </c>
      <c r="M33" s="51">
        <v>42100</v>
      </c>
      <c r="N33" s="51">
        <v>42158</v>
      </c>
      <c r="O33" s="52" t="s">
        <v>700</v>
      </c>
      <c r="P33" s="48" t="s">
        <v>135</v>
      </c>
      <c r="Q33" s="49" t="s">
        <v>69</v>
      </c>
      <c r="R33" s="49" t="s">
        <v>320</v>
      </c>
      <c r="S33" s="49" t="s">
        <v>234</v>
      </c>
      <c r="T33" s="49" t="s">
        <v>326</v>
      </c>
      <c r="U33" s="49" t="s">
        <v>701</v>
      </c>
      <c r="V33" s="45"/>
      <c r="W33" s="45"/>
      <c r="X33" s="45"/>
      <c r="Y33" s="45"/>
      <c r="Z33" s="45"/>
      <c r="AA33" s="45"/>
      <c r="AB33" s="45"/>
      <c r="AC33" s="45"/>
      <c r="AD33" s="45"/>
      <c r="AE33" s="45"/>
      <c r="AF33" s="45"/>
      <c r="AG33" s="45"/>
      <c r="AH33" s="45"/>
      <c r="AI33" s="45"/>
      <c r="AJ33" s="45"/>
      <c r="AK33" s="45"/>
      <c r="AL33" s="45"/>
      <c r="AM33" s="45"/>
      <c r="AN33" s="45"/>
      <c r="AO33" s="45"/>
      <c r="AP33" s="45"/>
      <c r="AQ33" s="45"/>
      <c r="AR33" s="45"/>
      <c r="AS33" s="45"/>
      <c r="AT33" s="45"/>
      <c r="AU33" s="45"/>
      <c r="AV33" s="45"/>
      <c r="AW33" s="45"/>
      <c r="AX33" s="45"/>
      <c r="AY33" s="45"/>
      <c r="AZ33" s="45"/>
    </row>
    <row r="34" spans="1:52" s="46" customFormat="1" ht="120" x14ac:dyDescent="0.25">
      <c r="A34" s="48">
        <v>2691</v>
      </c>
      <c r="B34" s="49" t="s">
        <v>696</v>
      </c>
      <c r="C34" s="48" t="s">
        <v>183</v>
      </c>
      <c r="D34" s="49" t="s">
        <v>184</v>
      </c>
      <c r="E34" s="48">
        <v>11</v>
      </c>
      <c r="F34" s="49" t="s">
        <v>679</v>
      </c>
      <c r="G34" s="48">
        <v>1</v>
      </c>
      <c r="H34" s="49" t="s">
        <v>680</v>
      </c>
      <c r="I34" s="49" t="s">
        <v>343</v>
      </c>
      <c r="J34" s="48">
        <v>1</v>
      </c>
      <c r="K34" s="50">
        <v>800</v>
      </c>
      <c r="L34" s="50">
        <v>800</v>
      </c>
      <c r="M34" s="51">
        <v>42051</v>
      </c>
      <c r="N34" s="51">
        <v>42114</v>
      </c>
      <c r="O34" s="52" t="s">
        <v>702</v>
      </c>
      <c r="P34" s="48" t="s">
        <v>135</v>
      </c>
      <c r="Q34" s="49" t="s">
        <v>69</v>
      </c>
      <c r="R34" s="49" t="s">
        <v>320</v>
      </c>
      <c r="S34" s="49" t="s">
        <v>234</v>
      </c>
      <c r="T34" s="49" t="s">
        <v>230</v>
      </c>
      <c r="U34" s="49" t="s">
        <v>44</v>
      </c>
      <c r="V34" s="45"/>
      <c r="W34" s="45"/>
      <c r="X34" s="45"/>
      <c r="Y34" s="45"/>
      <c r="Z34" s="45"/>
      <c r="AA34" s="45"/>
      <c r="AB34" s="45"/>
      <c r="AC34" s="45"/>
      <c r="AD34" s="45"/>
      <c r="AE34" s="45"/>
      <c r="AF34" s="45"/>
      <c r="AG34" s="45"/>
      <c r="AH34" s="45"/>
      <c r="AI34" s="45"/>
      <c r="AJ34" s="45"/>
      <c r="AK34" s="45"/>
      <c r="AL34" s="45"/>
      <c r="AM34" s="45"/>
      <c r="AN34" s="45"/>
      <c r="AO34" s="45"/>
      <c r="AP34" s="45"/>
      <c r="AQ34" s="45"/>
      <c r="AR34" s="45"/>
      <c r="AS34" s="45"/>
      <c r="AT34" s="45"/>
      <c r="AU34" s="45"/>
      <c r="AV34" s="45"/>
      <c r="AW34" s="45"/>
      <c r="AX34" s="45"/>
      <c r="AY34" s="45"/>
      <c r="AZ34" s="45"/>
    </row>
    <row r="35" spans="1:52" s="46" customFormat="1" ht="120" x14ac:dyDescent="0.25">
      <c r="A35" s="48">
        <v>2691</v>
      </c>
      <c r="B35" s="49" t="s">
        <v>696</v>
      </c>
      <c r="C35" s="48" t="s">
        <v>183</v>
      </c>
      <c r="D35" s="49" t="s">
        <v>184</v>
      </c>
      <c r="E35" s="48">
        <v>11</v>
      </c>
      <c r="F35" s="49" t="s">
        <v>679</v>
      </c>
      <c r="G35" s="48">
        <v>1</v>
      </c>
      <c r="H35" s="49" t="s">
        <v>680</v>
      </c>
      <c r="I35" s="49" t="s">
        <v>285</v>
      </c>
      <c r="J35" s="48">
        <v>1</v>
      </c>
      <c r="K35" s="50">
        <v>2339</v>
      </c>
      <c r="L35" s="50">
        <v>2339</v>
      </c>
      <c r="M35" s="51">
        <v>42156</v>
      </c>
      <c r="N35" s="51">
        <v>42226</v>
      </c>
      <c r="O35" s="52" t="s">
        <v>703</v>
      </c>
      <c r="P35" s="48" t="s">
        <v>135</v>
      </c>
      <c r="Q35" s="49" t="s">
        <v>69</v>
      </c>
      <c r="R35" s="49" t="s">
        <v>320</v>
      </c>
      <c r="S35" s="49" t="s">
        <v>234</v>
      </c>
      <c r="T35" s="49" t="s">
        <v>326</v>
      </c>
      <c r="U35" s="49" t="s">
        <v>704</v>
      </c>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c r="AV35" s="45"/>
      <c r="AW35" s="45"/>
      <c r="AX35" s="45"/>
      <c r="AY35" s="45"/>
      <c r="AZ35" s="45"/>
    </row>
    <row r="36" spans="1:52" s="46" customFormat="1" ht="75" customHeight="1" x14ac:dyDescent="0.25">
      <c r="A36" s="48">
        <v>2728</v>
      </c>
      <c r="B36" s="49" t="s">
        <v>182</v>
      </c>
      <c r="C36" s="48" t="s">
        <v>183</v>
      </c>
      <c r="D36" s="49" t="s">
        <v>184</v>
      </c>
      <c r="E36" s="48">
        <v>12</v>
      </c>
      <c r="F36" s="49" t="s">
        <v>185</v>
      </c>
      <c r="G36" s="48">
        <v>2</v>
      </c>
      <c r="H36" s="49" t="s">
        <v>186</v>
      </c>
      <c r="I36" s="49" t="s">
        <v>285</v>
      </c>
      <c r="J36" s="48">
        <v>1</v>
      </c>
      <c r="K36" s="50">
        <v>6047</v>
      </c>
      <c r="L36" s="50">
        <v>6047</v>
      </c>
      <c r="M36" s="51">
        <v>42044</v>
      </c>
      <c r="N36" s="51">
        <v>42100</v>
      </c>
      <c r="O36" s="52" t="s">
        <v>705</v>
      </c>
      <c r="P36" s="48" t="s">
        <v>359</v>
      </c>
      <c r="Q36" s="49" t="s">
        <v>189</v>
      </c>
      <c r="R36" s="49" t="s">
        <v>190</v>
      </c>
      <c r="S36" s="49" t="s">
        <v>191</v>
      </c>
      <c r="T36" s="49" t="s">
        <v>192</v>
      </c>
      <c r="U36" s="49" t="s">
        <v>193</v>
      </c>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5"/>
      <c r="AU36" s="45"/>
      <c r="AV36" s="45"/>
      <c r="AW36" s="45"/>
      <c r="AX36" s="45"/>
      <c r="AY36" s="45"/>
      <c r="AZ36" s="45"/>
    </row>
    <row r="37" spans="1:52" s="46" customFormat="1" ht="270" x14ac:dyDescent="0.25">
      <c r="A37" s="48">
        <v>2728</v>
      </c>
      <c r="B37" s="49" t="s">
        <v>182</v>
      </c>
      <c r="C37" s="48" t="s">
        <v>183</v>
      </c>
      <c r="D37" s="49" t="s">
        <v>184</v>
      </c>
      <c r="E37" s="48">
        <v>32</v>
      </c>
      <c r="F37" s="49" t="s">
        <v>194</v>
      </c>
      <c r="G37" s="48">
        <v>2</v>
      </c>
      <c r="H37" s="49" t="s">
        <v>195</v>
      </c>
      <c r="I37" s="49" t="s">
        <v>285</v>
      </c>
      <c r="J37" s="48">
        <v>1</v>
      </c>
      <c r="K37" s="50">
        <v>2206</v>
      </c>
      <c r="L37" s="50">
        <v>2206</v>
      </c>
      <c r="M37" s="51">
        <v>42044</v>
      </c>
      <c r="N37" s="51">
        <v>42170</v>
      </c>
      <c r="O37" s="52" t="s">
        <v>706</v>
      </c>
      <c r="P37" s="48" t="s">
        <v>359</v>
      </c>
      <c r="Q37" s="49" t="s">
        <v>189</v>
      </c>
      <c r="R37" s="49" t="s">
        <v>197</v>
      </c>
      <c r="S37" s="49" t="s">
        <v>198</v>
      </c>
      <c r="T37" s="49" t="s">
        <v>199</v>
      </c>
      <c r="U37" s="49" t="s">
        <v>193</v>
      </c>
      <c r="V37" s="45"/>
      <c r="W37" s="45"/>
      <c r="X37" s="45"/>
      <c r="Y37" s="45"/>
      <c r="Z37" s="45"/>
      <c r="AA37" s="45"/>
      <c r="AB37" s="45"/>
      <c r="AC37" s="45"/>
      <c r="AD37" s="45"/>
      <c r="AE37" s="45"/>
      <c r="AF37" s="45"/>
      <c r="AG37" s="45"/>
      <c r="AH37" s="45"/>
      <c r="AI37" s="45"/>
      <c r="AJ37" s="45"/>
      <c r="AK37" s="45"/>
      <c r="AL37" s="45"/>
      <c r="AM37" s="45"/>
      <c r="AN37" s="45"/>
      <c r="AO37" s="45"/>
      <c r="AP37" s="45"/>
      <c r="AQ37" s="45"/>
      <c r="AR37" s="45"/>
      <c r="AS37" s="45"/>
      <c r="AT37" s="45"/>
      <c r="AU37" s="45"/>
      <c r="AV37" s="45"/>
      <c r="AW37" s="45"/>
      <c r="AX37" s="45"/>
      <c r="AY37" s="45"/>
      <c r="AZ37" s="45"/>
    </row>
    <row r="38" spans="1:52" s="46" customFormat="1" ht="150" x14ac:dyDescent="0.25">
      <c r="A38" s="48">
        <v>2598</v>
      </c>
      <c r="B38" s="49" t="s">
        <v>678</v>
      </c>
      <c r="C38" s="48" t="s">
        <v>183</v>
      </c>
      <c r="D38" s="49" t="s">
        <v>184</v>
      </c>
      <c r="E38" s="48">
        <v>1</v>
      </c>
      <c r="F38" s="49" t="s">
        <v>185</v>
      </c>
      <c r="G38" s="48">
        <v>2</v>
      </c>
      <c r="H38" s="49" t="s">
        <v>186</v>
      </c>
      <c r="I38" s="49" t="s">
        <v>285</v>
      </c>
      <c r="J38" s="48">
        <v>1</v>
      </c>
      <c r="K38" s="50">
        <v>5910</v>
      </c>
      <c r="L38" s="50">
        <v>5910</v>
      </c>
      <c r="M38" s="51">
        <v>42069</v>
      </c>
      <c r="N38" s="51">
        <v>42135</v>
      </c>
      <c r="O38" s="52" t="s">
        <v>707</v>
      </c>
      <c r="P38" s="48" t="s">
        <v>135</v>
      </c>
      <c r="Q38" s="49" t="s">
        <v>40</v>
      </c>
      <c r="R38" s="49" t="s">
        <v>41</v>
      </c>
      <c r="S38" s="49" t="s">
        <v>708</v>
      </c>
      <c r="T38" s="49" t="s">
        <v>43</v>
      </c>
      <c r="U38" s="49" t="s">
        <v>709</v>
      </c>
      <c r="V38" s="45"/>
      <c r="W38" s="45"/>
      <c r="X38" s="45"/>
      <c r="Y38" s="45"/>
      <c r="Z38" s="45"/>
      <c r="AA38" s="45"/>
      <c r="AB38" s="45"/>
      <c r="AC38" s="45"/>
      <c r="AD38" s="45"/>
      <c r="AE38" s="45"/>
      <c r="AF38" s="45"/>
      <c r="AG38" s="45"/>
      <c r="AH38" s="45"/>
      <c r="AI38" s="45"/>
      <c r="AJ38" s="45"/>
      <c r="AK38" s="45"/>
      <c r="AL38" s="45"/>
      <c r="AM38" s="45"/>
      <c r="AN38" s="45"/>
      <c r="AO38" s="45"/>
      <c r="AP38" s="45"/>
      <c r="AQ38" s="45"/>
      <c r="AR38" s="45"/>
      <c r="AS38" s="45"/>
      <c r="AT38" s="45"/>
      <c r="AU38" s="45"/>
      <c r="AV38" s="45"/>
      <c r="AW38" s="45"/>
      <c r="AX38" s="45"/>
      <c r="AY38" s="45"/>
      <c r="AZ38" s="45"/>
    </row>
    <row r="39" spans="1:52" s="46" customFormat="1" ht="150" x14ac:dyDescent="0.25">
      <c r="A39" s="48">
        <v>2598</v>
      </c>
      <c r="B39" s="49" t="s">
        <v>678</v>
      </c>
      <c r="C39" s="48" t="s">
        <v>183</v>
      </c>
      <c r="D39" s="49" t="s">
        <v>184</v>
      </c>
      <c r="E39" s="48">
        <v>1</v>
      </c>
      <c r="F39" s="49" t="s">
        <v>185</v>
      </c>
      <c r="G39" s="48">
        <v>2</v>
      </c>
      <c r="H39" s="49" t="s">
        <v>186</v>
      </c>
      <c r="I39" s="49" t="s">
        <v>285</v>
      </c>
      <c r="J39" s="48">
        <v>1</v>
      </c>
      <c r="K39" s="50">
        <v>5910</v>
      </c>
      <c r="L39" s="50">
        <v>5910</v>
      </c>
      <c r="M39" s="51">
        <v>42226</v>
      </c>
      <c r="N39" s="51">
        <v>42272</v>
      </c>
      <c r="O39" s="52" t="s">
        <v>707</v>
      </c>
      <c r="P39" s="48" t="s">
        <v>135</v>
      </c>
      <c r="Q39" s="49" t="s">
        <v>40</v>
      </c>
      <c r="R39" s="49" t="s">
        <v>41</v>
      </c>
      <c r="S39" s="49" t="s">
        <v>710</v>
      </c>
      <c r="T39" s="49" t="s">
        <v>43</v>
      </c>
      <c r="U39" s="49" t="s">
        <v>711</v>
      </c>
      <c r="V39" s="45"/>
      <c r="W39" s="45"/>
      <c r="X39" s="45"/>
      <c r="Y39" s="45"/>
      <c r="Z39" s="45"/>
      <c r="AA39" s="45"/>
      <c r="AB39" s="45"/>
      <c r="AC39" s="45"/>
      <c r="AD39" s="45"/>
      <c r="AE39" s="45"/>
      <c r="AF39" s="45"/>
      <c r="AG39" s="45"/>
      <c r="AH39" s="45"/>
      <c r="AI39" s="45"/>
      <c r="AJ39" s="45"/>
      <c r="AK39" s="45"/>
      <c r="AL39" s="45"/>
      <c r="AM39" s="45"/>
      <c r="AN39" s="45"/>
      <c r="AO39" s="45"/>
      <c r="AP39" s="45"/>
      <c r="AQ39" s="45"/>
      <c r="AR39" s="45"/>
      <c r="AS39" s="45"/>
      <c r="AT39" s="45"/>
      <c r="AU39" s="45"/>
      <c r="AV39" s="45"/>
      <c r="AW39" s="45"/>
      <c r="AX39" s="45"/>
      <c r="AY39" s="45"/>
      <c r="AZ39" s="45"/>
    </row>
    <row r="40" spans="1:52" s="46" customFormat="1" ht="120" x14ac:dyDescent="0.25">
      <c r="A40" s="48">
        <v>2691</v>
      </c>
      <c r="B40" s="49" t="s">
        <v>696</v>
      </c>
      <c r="C40" s="48" t="s">
        <v>183</v>
      </c>
      <c r="D40" s="49" t="s">
        <v>184</v>
      </c>
      <c r="E40" s="48">
        <v>12</v>
      </c>
      <c r="F40" s="49" t="s">
        <v>679</v>
      </c>
      <c r="G40" s="48">
        <v>1</v>
      </c>
      <c r="H40" s="49" t="s">
        <v>680</v>
      </c>
      <c r="I40" s="49" t="s">
        <v>285</v>
      </c>
      <c r="J40" s="48">
        <v>1</v>
      </c>
      <c r="K40" s="50">
        <v>3000</v>
      </c>
      <c r="L40" s="50">
        <v>3000</v>
      </c>
      <c r="M40" s="51">
        <v>42086</v>
      </c>
      <c r="N40" s="51">
        <v>42149</v>
      </c>
      <c r="O40" s="52" t="s">
        <v>712</v>
      </c>
      <c r="P40" s="48" t="s">
        <v>713</v>
      </c>
      <c r="Q40" s="49" t="s">
        <v>69</v>
      </c>
      <c r="R40" s="49" t="s">
        <v>320</v>
      </c>
      <c r="S40" s="49" t="s">
        <v>234</v>
      </c>
      <c r="T40" s="49" t="s">
        <v>230</v>
      </c>
      <c r="U40" s="49" t="s">
        <v>704</v>
      </c>
      <c r="V40" s="45"/>
      <c r="W40" s="45"/>
      <c r="X40" s="45"/>
      <c r="Y40" s="45"/>
      <c r="Z40" s="45"/>
      <c r="AA40" s="45"/>
      <c r="AB40" s="45"/>
      <c r="AC40" s="45"/>
      <c r="AD40" s="45"/>
      <c r="AE40" s="45"/>
      <c r="AF40" s="45"/>
      <c r="AG40" s="45"/>
      <c r="AH40" s="45"/>
      <c r="AI40" s="45"/>
      <c r="AJ40" s="45"/>
      <c r="AK40" s="45"/>
      <c r="AL40" s="45"/>
      <c r="AM40" s="45"/>
      <c r="AN40" s="45"/>
      <c r="AO40" s="45"/>
      <c r="AP40" s="45"/>
      <c r="AQ40" s="45"/>
      <c r="AR40" s="45"/>
      <c r="AS40" s="45"/>
      <c r="AT40" s="45"/>
      <c r="AU40" s="45"/>
      <c r="AV40" s="45"/>
      <c r="AW40" s="45"/>
      <c r="AX40" s="45"/>
      <c r="AY40" s="45"/>
      <c r="AZ40" s="45"/>
    </row>
    <row r="42" spans="1:52" x14ac:dyDescent="0.25">
      <c r="L42" s="47">
        <f>SUM(L22:L41)</f>
        <v>76580</v>
      </c>
    </row>
  </sheetData>
  <mergeCells count="31">
    <mergeCell ref="S20:S21"/>
    <mergeCell ref="T20:T21"/>
    <mergeCell ref="U20:U21"/>
    <mergeCell ref="M20:M21"/>
    <mergeCell ref="N20:N21"/>
    <mergeCell ref="O20:O21"/>
    <mergeCell ref="P20:P21"/>
    <mergeCell ref="Q20:Q21"/>
    <mergeCell ref="R20:R21"/>
    <mergeCell ref="L20:L21"/>
    <mergeCell ref="C10:F10"/>
    <mergeCell ref="C13:U14"/>
    <mergeCell ref="C16:D16"/>
    <mergeCell ref="A19:B19"/>
    <mergeCell ref="A20:A21"/>
    <mergeCell ref="B20:B21"/>
    <mergeCell ref="C20:C21"/>
    <mergeCell ref="D20:D21"/>
    <mergeCell ref="E20:E21"/>
    <mergeCell ref="F20:F21"/>
    <mergeCell ref="G20:G21"/>
    <mergeCell ref="H20:H21"/>
    <mergeCell ref="I20:I21"/>
    <mergeCell ref="J20:J21"/>
    <mergeCell ref="K20:K21"/>
    <mergeCell ref="B8:D8"/>
    <mergeCell ref="A1:U1"/>
    <mergeCell ref="A2:U2"/>
    <mergeCell ref="A3:U3"/>
    <mergeCell ref="A5:U5"/>
    <mergeCell ref="J7:L7"/>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32"/>
  <sheetViews>
    <sheetView topLeftCell="I1" zoomScale="70" zoomScaleNormal="70" workbookViewId="0">
      <selection activeCell="L32" sqref="L32"/>
    </sheetView>
  </sheetViews>
  <sheetFormatPr baseColWidth="10" defaultColWidth="11.42578125" defaultRowHeight="15" x14ac:dyDescent="0.25"/>
  <cols>
    <col min="1" max="1" width="15.85546875" customWidth="1"/>
    <col min="2" max="2" width="69.28515625" customWidth="1"/>
    <col min="3" max="3" width="14.7109375" customWidth="1"/>
    <col min="4" max="4" width="27.140625" customWidth="1"/>
    <col min="5" max="5" width="9.7109375" bestFit="1" customWidth="1"/>
    <col min="6" max="6" width="30.28515625" customWidth="1"/>
    <col min="7" max="7" width="11.5703125" bestFit="1" customWidth="1"/>
    <col min="8" max="8" width="39.28515625" customWidth="1"/>
    <col min="9" max="9" width="28.140625" customWidth="1"/>
    <col min="10" max="10" width="15.85546875" bestFit="1" customWidth="1"/>
    <col min="11" max="11" width="24.85546875" customWidth="1"/>
    <col min="12" max="12" width="22.28515625" customWidth="1"/>
    <col min="13" max="13" width="18.5703125" customWidth="1"/>
    <col min="14" max="14" width="21" customWidth="1"/>
    <col min="15" max="15" width="74.42578125" customWidth="1"/>
    <col min="16" max="17" width="22.28515625" customWidth="1"/>
    <col min="18" max="18" width="25.42578125" customWidth="1"/>
    <col min="19" max="19" width="17.85546875" customWidth="1"/>
    <col min="20" max="20" width="22.28515625" customWidth="1"/>
    <col min="21" max="21" width="29.42578125" customWidth="1"/>
  </cols>
  <sheetData>
    <row r="1" spans="1:52" s="2" customFormat="1" ht="27.75" x14ac:dyDescent="0.25">
      <c r="A1" s="89" t="s">
        <v>0</v>
      </c>
      <c r="B1" s="89"/>
      <c r="C1" s="89"/>
      <c r="D1" s="89"/>
      <c r="E1" s="89"/>
      <c r="F1" s="89"/>
      <c r="G1" s="89"/>
      <c r="H1" s="89"/>
      <c r="I1" s="89"/>
      <c r="J1" s="89"/>
      <c r="K1" s="89"/>
      <c r="L1" s="89"/>
      <c r="M1" s="89"/>
      <c r="N1" s="89"/>
      <c r="O1" s="89"/>
      <c r="P1" s="89"/>
      <c r="Q1" s="89"/>
      <c r="R1" s="89"/>
      <c r="S1" s="89"/>
      <c r="T1" s="89"/>
      <c r="U1" s="89"/>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row>
    <row r="2" spans="1:52" s="2" customFormat="1" ht="20.25" x14ac:dyDescent="0.25">
      <c r="A2" s="90"/>
      <c r="B2" s="90"/>
      <c r="C2" s="90"/>
      <c r="D2" s="90"/>
      <c r="E2" s="90"/>
      <c r="F2" s="90"/>
      <c r="G2" s="90"/>
      <c r="H2" s="90"/>
      <c r="I2" s="90"/>
      <c r="J2" s="90"/>
      <c r="K2" s="90"/>
      <c r="L2" s="90"/>
      <c r="M2" s="90"/>
      <c r="N2" s="90"/>
      <c r="O2" s="90"/>
      <c r="P2" s="90"/>
      <c r="Q2" s="90"/>
      <c r="R2" s="90"/>
      <c r="S2" s="90"/>
      <c r="T2" s="90"/>
      <c r="U2" s="90"/>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row>
    <row r="3" spans="1:52" s="2" customFormat="1" ht="18" x14ac:dyDescent="0.25">
      <c r="A3" s="91"/>
      <c r="B3" s="91"/>
      <c r="C3" s="91"/>
      <c r="D3" s="91"/>
      <c r="E3" s="91"/>
      <c r="F3" s="91"/>
      <c r="G3" s="91"/>
      <c r="H3" s="91"/>
      <c r="I3" s="91"/>
      <c r="J3" s="91"/>
      <c r="K3" s="91"/>
      <c r="L3" s="91"/>
      <c r="M3" s="91"/>
      <c r="N3" s="91"/>
      <c r="O3" s="91"/>
      <c r="P3" s="91"/>
      <c r="Q3" s="91"/>
      <c r="R3" s="91"/>
      <c r="S3" s="91"/>
      <c r="T3" s="91"/>
      <c r="U3" s="9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row>
    <row r="4" spans="1:52" s="2" customFormat="1" x14ac:dyDescent="0.25">
      <c r="A4" s="3"/>
      <c r="B4" s="4"/>
      <c r="C4" s="3"/>
      <c r="D4" s="4"/>
      <c r="E4" s="3"/>
      <c r="F4" s="5"/>
      <c r="G4" s="3"/>
      <c r="H4" s="4"/>
      <c r="I4" s="6"/>
      <c r="J4" s="7"/>
      <c r="K4" s="8"/>
      <c r="L4" s="8"/>
      <c r="M4" s="9"/>
      <c r="N4" s="9"/>
      <c r="O4" s="4"/>
      <c r="P4" s="3"/>
      <c r="Q4" s="10"/>
      <c r="R4" s="10"/>
      <c r="S4" s="3"/>
      <c r="T4" s="10"/>
      <c r="U4" s="4"/>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row>
    <row r="5" spans="1:52" s="2" customFormat="1" ht="23.25" x14ac:dyDescent="0.25">
      <c r="A5" s="88" t="s">
        <v>1</v>
      </c>
      <c r="B5" s="92"/>
      <c r="C5" s="92"/>
      <c r="D5" s="92"/>
      <c r="E5" s="92"/>
      <c r="F5" s="92"/>
      <c r="G5" s="92"/>
      <c r="H5" s="92"/>
      <c r="I5" s="92"/>
      <c r="J5" s="92"/>
      <c r="K5" s="92"/>
      <c r="L5" s="92"/>
      <c r="M5" s="92"/>
      <c r="N5" s="92"/>
      <c r="O5" s="92"/>
      <c r="P5" s="92"/>
      <c r="Q5" s="92"/>
      <c r="R5" s="92"/>
      <c r="S5" s="92"/>
      <c r="T5" s="92"/>
      <c r="U5" s="9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row>
    <row r="6" spans="1:52" s="2" customFormat="1" x14ac:dyDescent="0.25">
      <c r="A6" s="11"/>
      <c r="B6" s="12"/>
      <c r="C6" s="11"/>
      <c r="D6" s="12"/>
      <c r="E6" s="11"/>
      <c r="F6" s="13"/>
      <c r="G6" s="11"/>
      <c r="H6" s="12"/>
      <c r="I6" s="14"/>
      <c r="J6" s="15"/>
      <c r="K6" s="16"/>
      <c r="L6" s="16"/>
      <c r="M6" s="17"/>
      <c r="N6" s="17"/>
      <c r="O6" s="12"/>
      <c r="P6" s="11"/>
      <c r="S6" s="11"/>
      <c r="U6" s="12"/>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row>
    <row r="7" spans="1:52" s="2" customFormat="1" ht="23.25" x14ac:dyDescent="0.25">
      <c r="A7" s="11"/>
      <c r="B7" s="12"/>
      <c r="C7" s="11"/>
      <c r="D7" s="12"/>
      <c r="E7" s="11"/>
      <c r="F7" s="13"/>
      <c r="G7" s="11"/>
      <c r="H7" s="12"/>
      <c r="I7" s="14"/>
      <c r="J7" s="88" t="s">
        <v>2</v>
      </c>
      <c r="K7" s="92"/>
      <c r="L7" s="92"/>
      <c r="M7" s="18"/>
      <c r="N7" s="17"/>
      <c r="O7" s="12"/>
      <c r="P7" s="11"/>
      <c r="S7" s="11"/>
      <c r="U7" s="12"/>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row>
    <row r="8" spans="1:52" s="2" customFormat="1" ht="23.25" x14ac:dyDescent="0.25">
      <c r="A8" s="11"/>
      <c r="B8" s="88" t="s">
        <v>3</v>
      </c>
      <c r="C8" s="88"/>
      <c r="D8" s="88"/>
      <c r="E8" s="11"/>
      <c r="F8" s="13"/>
      <c r="G8" s="11"/>
      <c r="H8" s="12"/>
      <c r="I8" s="14"/>
      <c r="J8" s="15"/>
      <c r="K8" s="16"/>
      <c r="L8" s="16"/>
      <c r="M8" s="17"/>
      <c r="N8" s="17"/>
      <c r="O8" s="12"/>
      <c r="P8" s="11"/>
      <c r="S8" s="11"/>
      <c r="U8" s="12"/>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row>
    <row r="9" spans="1:52" s="2" customFormat="1" x14ac:dyDescent="0.25">
      <c r="A9" s="19"/>
      <c r="B9" s="20"/>
      <c r="C9" s="19"/>
      <c r="D9" s="20"/>
      <c r="E9" s="21"/>
      <c r="F9" s="22"/>
      <c r="G9" s="23"/>
      <c r="H9" s="24"/>
      <c r="I9" s="25"/>
      <c r="J9" s="26"/>
      <c r="K9" s="27"/>
      <c r="L9" s="27"/>
      <c r="M9" s="17"/>
      <c r="N9" s="28"/>
      <c r="O9" s="24"/>
      <c r="P9" s="11"/>
      <c r="S9" s="11"/>
      <c r="U9" s="12"/>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row>
    <row r="10" spans="1:52" s="2" customFormat="1" ht="21" customHeight="1" x14ac:dyDescent="0.25">
      <c r="A10" s="19"/>
      <c r="B10" s="29" t="s">
        <v>4</v>
      </c>
      <c r="C10" s="82" t="s">
        <v>5</v>
      </c>
      <c r="D10" s="82"/>
      <c r="E10" s="82"/>
      <c r="F10" s="82"/>
      <c r="G10" s="23"/>
      <c r="H10" s="24"/>
      <c r="I10" s="25"/>
      <c r="J10" s="26"/>
      <c r="K10" s="27"/>
      <c r="L10" s="27"/>
      <c r="M10" s="17"/>
      <c r="N10" s="28"/>
      <c r="O10" s="24"/>
      <c r="P10" s="11"/>
      <c r="S10" s="11"/>
      <c r="U10" s="12"/>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row>
    <row r="11" spans="1:52" s="2" customFormat="1" x14ac:dyDescent="0.25">
      <c r="A11" s="19"/>
      <c r="B11" s="30"/>
      <c r="C11" s="23"/>
      <c r="D11" s="12"/>
      <c r="E11" s="11"/>
      <c r="F11" s="13"/>
      <c r="G11" s="23"/>
      <c r="H11" s="24"/>
      <c r="I11" s="25"/>
      <c r="J11" s="26"/>
      <c r="K11" s="27"/>
      <c r="L11" s="27"/>
      <c r="M11" s="17"/>
      <c r="N11" s="28"/>
      <c r="O11" s="24"/>
      <c r="P11" s="11"/>
      <c r="S11" s="11"/>
      <c r="U11" s="12"/>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row>
    <row r="12" spans="1:52" s="2" customFormat="1" x14ac:dyDescent="0.25">
      <c r="A12" s="19"/>
      <c r="B12" s="30"/>
      <c r="C12" s="23"/>
      <c r="D12" s="12"/>
      <c r="E12" s="11"/>
      <c r="F12" s="13"/>
      <c r="G12" s="23"/>
      <c r="H12" s="24"/>
      <c r="I12" s="25"/>
      <c r="J12" s="26"/>
      <c r="K12" s="27"/>
      <c r="L12" s="27"/>
      <c r="M12" s="17"/>
      <c r="N12" s="28"/>
      <c r="O12" s="24"/>
      <c r="P12" s="11"/>
      <c r="S12" s="11"/>
      <c r="U12" s="12"/>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row>
    <row r="13" spans="1:52" s="2" customFormat="1" ht="28.5" customHeight="1" x14ac:dyDescent="0.25">
      <c r="A13" s="19" t="s">
        <v>6</v>
      </c>
      <c r="B13" s="29" t="s">
        <v>7</v>
      </c>
      <c r="C13" s="83" t="s">
        <v>8</v>
      </c>
      <c r="D13" s="83"/>
      <c r="E13" s="83"/>
      <c r="F13" s="83"/>
      <c r="G13" s="83"/>
      <c r="H13" s="83"/>
      <c r="I13" s="83"/>
      <c r="J13" s="83"/>
      <c r="K13" s="83"/>
      <c r="L13" s="83"/>
      <c r="M13" s="83"/>
      <c r="N13" s="83"/>
      <c r="O13" s="83"/>
      <c r="P13" s="83"/>
      <c r="Q13" s="83"/>
      <c r="R13" s="83"/>
      <c r="S13" s="83"/>
      <c r="T13" s="83"/>
      <c r="U13" s="83"/>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row>
    <row r="14" spans="1:52" s="2" customFormat="1" x14ac:dyDescent="0.25">
      <c r="A14" s="19"/>
      <c r="B14" s="30"/>
      <c r="C14" s="83"/>
      <c r="D14" s="83"/>
      <c r="E14" s="83"/>
      <c r="F14" s="83"/>
      <c r="G14" s="83"/>
      <c r="H14" s="83"/>
      <c r="I14" s="83"/>
      <c r="J14" s="83"/>
      <c r="K14" s="83"/>
      <c r="L14" s="83"/>
      <c r="M14" s="83"/>
      <c r="N14" s="83"/>
      <c r="O14" s="83"/>
      <c r="P14" s="83"/>
      <c r="Q14" s="83"/>
      <c r="R14" s="83"/>
      <c r="S14" s="83"/>
      <c r="T14" s="83"/>
      <c r="U14" s="83"/>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row>
    <row r="15" spans="1:52" s="2" customFormat="1" x14ac:dyDescent="0.25">
      <c r="A15" s="19"/>
      <c r="B15" s="30"/>
      <c r="C15" s="23"/>
      <c r="D15" s="12"/>
      <c r="E15" s="11"/>
      <c r="F15" s="13"/>
      <c r="G15" s="23"/>
      <c r="H15" s="24"/>
      <c r="I15" s="25"/>
      <c r="J15" s="26"/>
      <c r="K15" s="27"/>
      <c r="L15" s="27"/>
      <c r="M15" s="17"/>
      <c r="N15" s="28"/>
      <c r="O15" s="24"/>
      <c r="P15" s="11"/>
      <c r="S15" s="11"/>
      <c r="U15" s="12"/>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row>
    <row r="16" spans="1:52" s="35" customFormat="1" ht="21" customHeight="1" x14ac:dyDescent="0.25">
      <c r="A16" s="31"/>
      <c r="B16" s="29" t="s">
        <v>9</v>
      </c>
      <c r="C16" s="84">
        <f>L388</f>
        <v>0</v>
      </c>
      <c r="D16" s="84"/>
      <c r="E16" s="32"/>
      <c r="F16" s="33"/>
      <c r="G16" s="23"/>
      <c r="H16" s="24"/>
      <c r="I16" s="25"/>
      <c r="J16" s="26"/>
      <c r="K16" s="27"/>
      <c r="L16" s="27"/>
      <c r="M16" s="17"/>
      <c r="N16" s="28"/>
      <c r="O16" s="24"/>
      <c r="P16" s="11"/>
      <c r="Q16" s="2"/>
      <c r="R16" s="2"/>
      <c r="S16" s="11"/>
      <c r="T16" s="2"/>
      <c r="U16" s="12"/>
      <c r="V16" s="34"/>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row>
    <row r="17" spans="1:52" s="35" customFormat="1" x14ac:dyDescent="0.25">
      <c r="A17" s="31"/>
      <c r="B17" s="36"/>
      <c r="C17" s="31"/>
      <c r="D17" s="36"/>
      <c r="E17" s="37"/>
      <c r="F17" s="38"/>
      <c r="G17" s="23"/>
      <c r="H17" s="24"/>
      <c r="I17" s="25"/>
      <c r="J17" s="26"/>
      <c r="K17" s="27"/>
      <c r="L17" s="27"/>
      <c r="M17" s="17"/>
      <c r="N17" s="28"/>
      <c r="O17" s="24"/>
      <c r="P17" s="11"/>
      <c r="Q17" s="2"/>
      <c r="R17" s="2"/>
      <c r="S17" s="11"/>
      <c r="T17" s="2"/>
      <c r="U17" s="12"/>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row>
    <row r="18" spans="1:52" s="35" customFormat="1" ht="15.75" thickBot="1" x14ac:dyDescent="0.3">
      <c r="A18" s="31"/>
      <c r="B18" s="36"/>
      <c r="C18" s="31"/>
      <c r="D18" s="36"/>
      <c r="E18" s="37"/>
      <c r="F18" s="38"/>
      <c r="G18" s="23"/>
      <c r="H18" s="24"/>
      <c r="I18" s="25"/>
      <c r="J18" s="26"/>
      <c r="K18" s="27"/>
      <c r="L18" s="27"/>
      <c r="M18" s="17"/>
      <c r="N18" s="28"/>
      <c r="O18" s="24"/>
      <c r="P18" s="11"/>
      <c r="Q18" s="2"/>
      <c r="R18" s="2"/>
      <c r="S18" s="11"/>
      <c r="T18" s="2"/>
      <c r="U18" s="12"/>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row>
    <row r="19" spans="1:52" s="35" customFormat="1" ht="21.75" thickBot="1" x14ac:dyDescent="0.3">
      <c r="A19" s="85" t="s">
        <v>10</v>
      </c>
      <c r="B19" s="86"/>
      <c r="C19" s="31"/>
      <c r="D19" s="36"/>
      <c r="E19" s="37"/>
      <c r="F19" s="38"/>
      <c r="G19" s="23"/>
      <c r="H19" s="24"/>
      <c r="I19" s="25"/>
      <c r="J19" s="26"/>
      <c r="K19" s="27"/>
      <c r="L19" s="27"/>
      <c r="M19" s="17"/>
      <c r="N19" s="28"/>
      <c r="O19" s="24"/>
      <c r="P19" s="11"/>
      <c r="Q19" s="2"/>
      <c r="R19" s="2"/>
      <c r="S19" s="11"/>
      <c r="T19" s="2"/>
      <c r="U19" s="12"/>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row>
    <row r="20" spans="1:52" s="11" customFormat="1" ht="16.5" customHeight="1" x14ac:dyDescent="0.25">
      <c r="A20" s="87" t="s">
        <v>11</v>
      </c>
      <c r="B20" s="87" t="s">
        <v>12</v>
      </c>
      <c r="C20" s="80" t="s">
        <v>13</v>
      </c>
      <c r="D20" s="80" t="s">
        <v>14</v>
      </c>
      <c r="E20" s="80" t="s">
        <v>15</v>
      </c>
      <c r="F20" s="80" t="s">
        <v>16</v>
      </c>
      <c r="G20" s="80" t="s">
        <v>17</v>
      </c>
      <c r="H20" s="80" t="s">
        <v>18</v>
      </c>
      <c r="I20" s="80" t="s">
        <v>19</v>
      </c>
      <c r="J20" s="80" t="s">
        <v>20</v>
      </c>
      <c r="K20" s="81" t="s">
        <v>21</v>
      </c>
      <c r="L20" s="81" t="s">
        <v>22</v>
      </c>
      <c r="M20" s="78" t="s">
        <v>23</v>
      </c>
      <c r="N20" s="79" t="s">
        <v>24</v>
      </c>
      <c r="O20" s="80" t="s">
        <v>25</v>
      </c>
      <c r="P20" s="76" t="s">
        <v>26</v>
      </c>
      <c r="Q20" s="76" t="s">
        <v>27</v>
      </c>
      <c r="R20" s="76" t="s">
        <v>28</v>
      </c>
      <c r="S20" s="76" t="s">
        <v>29</v>
      </c>
      <c r="T20" s="76" t="s">
        <v>30</v>
      </c>
      <c r="U20" s="76" t="s">
        <v>31</v>
      </c>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row>
    <row r="21" spans="1:52" s="11" customFormat="1" ht="61.5" customHeight="1" x14ac:dyDescent="0.25">
      <c r="A21" s="80"/>
      <c r="B21" s="80"/>
      <c r="C21" s="80"/>
      <c r="D21" s="80"/>
      <c r="E21" s="80"/>
      <c r="F21" s="80"/>
      <c r="G21" s="80"/>
      <c r="H21" s="80"/>
      <c r="I21" s="80"/>
      <c r="J21" s="80"/>
      <c r="K21" s="81"/>
      <c r="L21" s="81"/>
      <c r="M21" s="78"/>
      <c r="N21" s="79"/>
      <c r="O21" s="80"/>
      <c r="P21" s="76"/>
      <c r="Q21" s="76"/>
      <c r="R21" s="76"/>
      <c r="S21" s="76"/>
      <c r="T21" s="77"/>
      <c r="U21" s="76"/>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row>
    <row r="22" spans="1:52" s="46" customFormat="1" ht="150" x14ac:dyDescent="0.25">
      <c r="A22" s="48">
        <v>2632</v>
      </c>
      <c r="B22" s="49" t="s">
        <v>644</v>
      </c>
      <c r="C22" s="48" t="s">
        <v>645</v>
      </c>
      <c r="D22" s="49" t="s">
        <v>646</v>
      </c>
      <c r="E22" s="48">
        <v>2</v>
      </c>
      <c r="F22" s="49" t="s">
        <v>273</v>
      </c>
      <c r="G22" s="48">
        <v>2</v>
      </c>
      <c r="H22" s="49" t="s">
        <v>373</v>
      </c>
      <c r="I22" s="49" t="s">
        <v>307</v>
      </c>
      <c r="J22" s="48">
        <v>1</v>
      </c>
      <c r="K22" s="50">
        <v>13319</v>
      </c>
      <c r="L22" s="50">
        <v>13319</v>
      </c>
      <c r="M22" s="51">
        <v>42045</v>
      </c>
      <c r="N22" s="51">
        <v>42090</v>
      </c>
      <c r="O22" s="52" t="s">
        <v>647</v>
      </c>
      <c r="P22" s="48" t="s">
        <v>648</v>
      </c>
      <c r="Q22" s="49" t="s">
        <v>40</v>
      </c>
      <c r="R22" s="49" t="s">
        <v>41</v>
      </c>
      <c r="S22" s="49" t="s">
        <v>42</v>
      </c>
      <c r="T22" s="49" t="s">
        <v>43</v>
      </c>
      <c r="U22" s="49" t="s">
        <v>649</v>
      </c>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5"/>
      <c r="AU22" s="45"/>
      <c r="AV22" s="45"/>
      <c r="AW22" s="45"/>
      <c r="AX22" s="45"/>
      <c r="AY22" s="45"/>
      <c r="AZ22" s="45"/>
    </row>
    <row r="23" spans="1:52" s="46" customFormat="1" ht="150" x14ac:dyDescent="0.25">
      <c r="A23" s="48">
        <v>2643</v>
      </c>
      <c r="B23" s="49" t="s">
        <v>650</v>
      </c>
      <c r="C23" s="48" t="s">
        <v>645</v>
      </c>
      <c r="D23" s="49" t="s">
        <v>646</v>
      </c>
      <c r="E23" s="48">
        <v>2</v>
      </c>
      <c r="F23" s="49" t="s">
        <v>273</v>
      </c>
      <c r="G23" s="48">
        <v>2</v>
      </c>
      <c r="H23" s="49" t="s">
        <v>373</v>
      </c>
      <c r="I23" s="49" t="s">
        <v>307</v>
      </c>
      <c r="J23" s="48">
        <v>5</v>
      </c>
      <c r="K23" s="50">
        <v>2400</v>
      </c>
      <c r="L23" s="50">
        <v>12000</v>
      </c>
      <c r="M23" s="51">
        <v>42065</v>
      </c>
      <c r="N23" s="51">
        <v>42121</v>
      </c>
      <c r="O23" s="52" t="s">
        <v>651</v>
      </c>
      <c r="P23" s="48" t="s">
        <v>135</v>
      </c>
      <c r="Q23" s="49" t="s">
        <v>52</v>
      </c>
      <c r="R23" s="49" t="s">
        <v>53</v>
      </c>
      <c r="S23" s="49" t="s">
        <v>54</v>
      </c>
      <c r="T23" s="49" t="s">
        <v>55</v>
      </c>
      <c r="U23" s="49" t="s">
        <v>652</v>
      </c>
      <c r="V23" s="45"/>
      <c r="W23" s="45"/>
      <c r="X23" s="45"/>
      <c r="Y23" s="45"/>
      <c r="Z23" s="45"/>
      <c r="AA23" s="45"/>
      <c r="AB23" s="45"/>
      <c r="AC23" s="45"/>
      <c r="AD23" s="45"/>
      <c r="AE23" s="45"/>
      <c r="AF23" s="45"/>
      <c r="AG23" s="45"/>
      <c r="AH23" s="45"/>
      <c r="AI23" s="45"/>
      <c r="AJ23" s="45"/>
      <c r="AK23" s="45"/>
      <c r="AL23" s="45"/>
      <c r="AM23" s="45"/>
      <c r="AN23" s="45"/>
      <c r="AO23" s="45"/>
      <c r="AP23" s="45"/>
      <c r="AQ23" s="45"/>
      <c r="AR23" s="45"/>
      <c r="AS23" s="45"/>
      <c r="AT23" s="45"/>
      <c r="AU23" s="45"/>
      <c r="AV23" s="45"/>
      <c r="AW23" s="45"/>
      <c r="AX23" s="45"/>
      <c r="AY23" s="45"/>
      <c r="AZ23" s="45"/>
    </row>
    <row r="24" spans="1:52" s="46" customFormat="1" ht="75" customHeight="1" x14ac:dyDescent="0.25">
      <c r="A24" s="48">
        <v>2698</v>
      </c>
      <c r="B24" s="49" t="s">
        <v>653</v>
      </c>
      <c r="C24" s="48" t="s">
        <v>645</v>
      </c>
      <c r="D24" s="49" t="s">
        <v>646</v>
      </c>
      <c r="E24" s="48">
        <v>2</v>
      </c>
      <c r="F24" s="49" t="s">
        <v>273</v>
      </c>
      <c r="G24" s="48">
        <v>2</v>
      </c>
      <c r="H24" s="49" t="s">
        <v>373</v>
      </c>
      <c r="I24" s="49" t="s">
        <v>307</v>
      </c>
      <c r="J24" s="48">
        <v>1</v>
      </c>
      <c r="K24" s="50">
        <v>15000</v>
      </c>
      <c r="L24" s="50">
        <v>15000</v>
      </c>
      <c r="M24" s="51">
        <v>42036</v>
      </c>
      <c r="N24" s="51">
        <v>42063</v>
      </c>
      <c r="O24" s="52" t="s">
        <v>654</v>
      </c>
      <c r="P24" s="48" t="s">
        <v>655</v>
      </c>
      <c r="Q24" s="49" t="s">
        <v>439</v>
      </c>
      <c r="R24" s="49" t="s">
        <v>440</v>
      </c>
      <c r="S24" s="49" t="s">
        <v>441</v>
      </c>
      <c r="T24" s="49" t="s">
        <v>446</v>
      </c>
      <c r="U24" s="49" t="s">
        <v>656</v>
      </c>
      <c r="V24" s="45"/>
      <c r="W24" s="45"/>
      <c r="X24" s="45"/>
      <c r="Y24" s="45"/>
      <c r="Z24" s="45"/>
      <c r="AA24" s="45"/>
      <c r="AB24" s="45"/>
      <c r="AC24" s="45"/>
      <c r="AD24" s="45"/>
      <c r="AE24" s="45"/>
      <c r="AF24" s="45"/>
      <c r="AG24" s="45"/>
      <c r="AH24" s="45"/>
      <c r="AI24" s="45"/>
      <c r="AJ24" s="45"/>
      <c r="AK24" s="45"/>
      <c r="AL24" s="45"/>
      <c r="AM24" s="45"/>
      <c r="AN24" s="45"/>
      <c r="AO24" s="45"/>
      <c r="AP24" s="45"/>
      <c r="AQ24" s="45"/>
      <c r="AR24" s="45"/>
      <c r="AS24" s="45"/>
      <c r="AT24" s="45"/>
      <c r="AU24" s="45"/>
      <c r="AV24" s="45"/>
      <c r="AW24" s="45"/>
      <c r="AX24" s="45"/>
      <c r="AY24" s="45"/>
      <c r="AZ24" s="45"/>
    </row>
    <row r="25" spans="1:52" s="46" customFormat="1" ht="150" x14ac:dyDescent="0.25">
      <c r="A25" s="48">
        <v>2699</v>
      </c>
      <c r="B25" s="49" t="s">
        <v>657</v>
      </c>
      <c r="C25" s="48" t="s">
        <v>645</v>
      </c>
      <c r="D25" s="49" t="s">
        <v>646</v>
      </c>
      <c r="E25" s="48">
        <v>2</v>
      </c>
      <c r="F25" s="49" t="s">
        <v>273</v>
      </c>
      <c r="G25" s="48">
        <v>2</v>
      </c>
      <c r="H25" s="49" t="s">
        <v>373</v>
      </c>
      <c r="I25" s="49" t="s">
        <v>307</v>
      </c>
      <c r="J25" s="48">
        <v>1</v>
      </c>
      <c r="K25" s="50">
        <v>10000</v>
      </c>
      <c r="L25" s="50">
        <v>10000</v>
      </c>
      <c r="M25" s="51">
        <v>42065</v>
      </c>
      <c r="N25" s="51">
        <v>42131</v>
      </c>
      <c r="O25" s="52" t="s">
        <v>658</v>
      </c>
      <c r="P25" s="48" t="s">
        <v>532</v>
      </c>
      <c r="Q25" s="49" t="s">
        <v>69</v>
      </c>
      <c r="R25" s="49" t="s">
        <v>330</v>
      </c>
      <c r="S25" s="49" t="s">
        <v>234</v>
      </c>
      <c r="T25" s="49" t="s">
        <v>326</v>
      </c>
      <c r="U25" s="49" t="s">
        <v>659</v>
      </c>
      <c r="V25" s="45"/>
      <c r="W25" s="45"/>
      <c r="X25" s="45"/>
      <c r="Y25" s="45"/>
      <c r="Z25" s="45"/>
      <c r="AA25" s="45"/>
      <c r="AB25" s="45"/>
      <c r="AC25" s="45"/>
      <c r="AD25" s="45"/>
      <c r="AE25" s="45"/>
      <c r="AF25" s="45"/>
      <c r="AG25" s="45"/>
      <c r="AH25" s="45"/>
      <c r="AI25" s="45"/>
      <c r="AJ25" s="45"/>
      <c r="AK25" s="45"/>
      <c r="AL25" s="45"/>
      <c r="AM25" s="45"/>
      <c r="AN25" s="45"/>
      <c r="AO25" s="45"/>
      <c r="AP25" s="45"/>
      <c r="AQ25" s="45"/>
      <c r="AR25" s="45"/>
      <c r="AS25" s="45"/>
      <c r="AT25" s="45"/>
      <c r="AU25" s="45"/>
      <c r="AV25" s="45"/>
      <c r="AW25" s="45"/>
      <c r="AX25" s="45"/>
      <c r="AY25" s="45"/>
      <c r="AZ25" s="45"/>
    </row>
    <row r="26" spans="1:52" s="46" customFormat="1" ht="75" customHeight="1" x14ac:dyDescent="0.25">
      <c r="A26" s="48">
        <v>2699</v>
      </c>
      <c r="B26" s="49" t="s">
        <v>657</v>
      </c>
      <c r="C26" s="48" t="s">
        <v>645</v>
      </c>
      <c r="D26" s="49" t="s">
        <v>646</v>
      </c>
      <c r="E26" s="48">
        <v>2</v>
      </c>
      <c r="F26" s="49" t="s">
        <v>273</v>
      </c>
      <c r="G26" s="48">
        <v>2</v>
      </c>
      <c r="H26" s="49" t="s">
        <v>373</v>
      </c>
      <c r="I26" s="49" t="s">
        <v>307</v>
      </c>
      <c r="J26" s="48">
        <v>1</v>
      </c>
      <c r="K26" s="50">
        <v>5000</v>
      </c>
      <c r="L26" s="50">
        <v>5000</v>
      </c>
      <c r="M26" s="51">
        <v>42065</v>
      </c>
      <c r="N26" s="51">
        <v>42131</v>
      </c>
      <c r="O26" s="52" t="s">
        <v>660</v>
      </c>
      <c r="P26" s="48" t="s">
        <v>532</v>
      </c>
      <c r="Q26" s="49" t="s">
        <v>69</v>
      </c>
      <c r="R26" s="49" t="s">
        <v>228</v>
      </c>
      <c r="S26" s="49" t="s">
        <v>234</v>
      </c>
      <c r="T26" s="49" t="s">
        <v>230</v>
      </c>
      <c r="U26" s="49" t="s">
        <v>44</v>
      </c>
      <c r="V26" s="45"/>
      <c r="W26" s="45"/>
      <c r="X26" s="45"/>
      <c r="Y26" s="45"/>
      <c r="Z26" s="45"/>
      <c r="AA26" s="45"/>
      <c r="AB26" s="45"/>
      <c r="AC26" s="45"/>
      <c r="AD26" s="45"/>
      <c r="AE26" s="45"/>
      <c r="AF26" s="45"/>
      <c r="AG26" s="45"/>
      <c r="AH26" s="45"/>
      <c r="AI26" s="45"/>
      <c r="AJ26" s="45"/>
      <c r="AK26" s="45"/>
      <c r="AL26" s="45"/>
      <c r="AM26" s="45"/>
      <c r="AN26" s="45"/>
      <c r="AO26" s="45"/>
      <c r="AP26" s="45"/>
      <c r="AQ26" s="45"/>
      <c r="AR26" s="45"/>
      <c r="AS26" s="45"/>
      <c r="AT26" s="45"/>
      <c r="AU26" s="45"/>
      <c r="AV26" s="45"/>
      <c r="AW26" s="45"/>
      <c r="AX26" s="45"/>
      <c r="AY26" s="45"/>
      <c r="AZ26" s="45"/>
    </row>
    <row r="27" spans="1:52" s="46" customFormat="1" ht="150" x14ac:dyDescent="0.25">
      <c r="A27" s="48">
        <v>2702</v>
      </c>
      <c r="B27" s="49" t="s">
        <v>661</v>
      </c>
      <c r="C27" s="48" t="s">
        <v>645</v>
      </c>
      <c r="D27" s="49" t="s">
        <v>646</v>
      </c>
      <c r="E27" s="48">
        <v>2</v>
      </c>
      <c r="F27" s="49" t="s">
        <v>273</v>
      </c>
      <c r="G27" s="48">
        <v>2</v>
      </c>
      <c r="H27" s="49" t="s">
        <v>373</v>
      </c>
      <c r="I27" s="49" t="s">
        <v>307</v>
      </c>
      <c r="J27" s="48">
        <v>1</v>
      </c>
      <c r="K27" s="50">
        <v>6000</v>
      </c>
      <c r="L27" s="50">
        <v>6000</v>
      </c>
      <c r="M27" s="51">
        <v>42100</v>
      </c>
      <c r="N27" s="51">
        <v>42156</v>
      </c>
      <c r="O27" s="52" t="s">
        <v>662</v>
      </c>
      <c r="P27" s="48" t="s">
        <v>663</v>
      </c>
      <c r="Q27" s="49" t="s">
        <v>58</v>
      </c>
      <c r="R27" s="49" t="s">
        <v>215</v>
      </c>
      <c r="S27" s="49" t="s">
        <v>60</v>
      </c>
      <c r="T27" s="49" t="s">
        <v>61</v>
      </c>
      <c r="U27" s="49" t="s">
        <v>664</v>
      </c>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row>
    <row r="28" spans="1:52" s="46" customFormat="1" ht="75" customHeight="1" x14ac:dyDescent="0.25">
      <c r="A28" s="48">
        <v>2702</v>
      </c>
      <c r="B28" s="49" t="s">
        <v>661</v>
      </c>
      <c r="C28" s="48" t="s">
        <v>645</v>
      </c>
      <c r="D28" s="49" t="s">
        <v>646</v>
      </c>
      <c r="E28" s="48">
        <v>2</v>
      </c>
      <c r="F28" s="49" t="s">
        <v>273</v>
      </c>
      <c r="G28" s="48">
        <v>2</v>
      </c>
      <c r="H28" s="49" t="s">
        <v>373</v>
      </c>
      <c r="I28" s="49" t="s">
        <v>307</v>
      </c>
      <c r="J28" s="48">
        <v>1</v>
      </c>
      <c r="K28" s="50">
        <v>4000</v>
      </c>
      <c r="L28" s="50">
        <v>4000</v>
      </c>
      <c r="M28" s="51">
        <v>42067</v>
      </c>
      <c r="N28" s="51">
        <v>42128</v>
      </c>
      <c r="O28" s="52" t="s">
        <v>665</v>
      </c>
      <c r="P28" s="48" t="s">
        <v>663</v>
      </c>
      <c r="Q28" s="49" t="s">
        <v>58</v>
      </c>
      <c r="R28" s="49" t="s">
        <v>215</v>
      </c>
      <c r="S28" s="49" t="s">
        <v>60</v>
      </c>
      <c r="T28" s="49" t="s">
        <v>61</v>
      </c>
      <c r="U28" s="49" t="s">
        <v>666</v>
      </c>
      <c r="V28" s="45"/>
      <c r="W28" s="45"/>
      <c r="X28" s="45"/>
      <c r="Y28" s="45"/>
      <c r="Z28" s="45"/>
      <c r="AA28" s="45"/>
      <c r="AB28" s="45"/>
      <c r="AC28" s="45"/>
      <c r="AD28" s="45"/>
      <c r="AE28" s="45"/>
      <c r="AF28" s="45"/>
      <c r="AG28" s="45"/>
      <c r="AH28" s="45"/>
      <c r="AI28" s="45"/>
      <c r="AJ28" s="45"/>
      <c r="AK28" s="45"/>
      <c r="AL28" s="45"/>
      <c r="AM28" s="45"/>
      <c r="AN28" s="45"/>
      <c r="AO28" s="45"/>
      <c r="AP28" s="45"/>
      <c r="AQ28" s="45"/>
      <c r="AR28" s="45"/>
      <c r="AS28" s="45"/>
      <c r="AT28" s="45"/>
      <c r="AU28" s="45"/>
      <c r="AV28" s="45"/>
      <c r="AW28" s="45"/>
      <c r="AX28" s="45"/>
      <c r="AY28" s="45"/>
      <c r="AZ28" s="45"/>
    </row>
    <row r="29" spans="1:52" s="46" customFormat="1" ht="150" x14ac:dyDescent="0.25">
      <c r="A29" s="48">
        <v>2845</v>
      </c>
      <c r="B29" s="49" t="s">
        <v>667</v>
      </c>
      <c r="C29" s="48" t="s">
        <v>645</v>
      </c>
      <c r="D29" s="49" t="s">
        <v>646</v>
      </c>
      <c r="E29" s="48">
        <v>2</v>
      </c>
      <c r="F29" s="49" t="s">
        <v>273</v>
      </c>
      <c r="G29" s="48">
        <v>2</v>
      </c>
      <c r="H29" s="49" t="s">
        <v>373</v>
      </c>
      <c r="I29" s="49" t="s">
        <v>307</v>
      </c>
      <c r="J29" s="48">
        <v>4</v>
      </c>
      <c r="K29" s="50">
        <v>1500</v>
      </c>
      <c r="L29" s="50">
        <v>6000</v>
      </c>
      <c r="M29" s="51">
        <v>42050</v>
      </c>
      <c r="N29" s="51">
        <v>42063</v>
      </c>
      <c r="O29" s="52" t="s">
        <v>668</v>
      </c>
      <c r="P29" s="48" t="s">
        <v>135</v>
      </c>
      <c r="Q29" s="49" t="s">
        <v>97</v>
      </c>
      <c r="R29" s="49" t="s">
        <v>278</v>
      </c>
      <c r="S29" s="49" t="s">
        <v>279</v>
      </c>
      <c r="T29" s="49" t="s">
        <v>280</v>
      </c>
      <c r="U29" s="49" t="s">
        <v>669</v>
      </c>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c r="AZ29" s="45"/>
    </row>
    <row r="30" spans="1:52" s="46" customFormat="1" ht="75" customHeight="1" x14ac:dyDescent="0.25">
      <c r="A30" s="48">
        <v>2698</v>
      </c>
      <c r="B30" s="49" t="s">
        <v>653</v>
      </c>
      <c r="C30" s="48" t="s">
        <v>645</v>
      </c>
      <c r="D30" s="49" t="s">
        <v>646</v>
      </c>
      <c r="E30" s="48">
        <v>23</v>
      </c>
      <c r="F30" s="49" t="s">
        <v>273</v>
      </c>
      <c r="G30" s="48">
        <v>3</v>
      </c>
      <c r="H30" s="49" t="s">
        <v>386</v>
      </c>
      <c r="I30" s="49" t="s">
        <v>307</v>
      </c>
      <c r="J30" s="48">
        <v>1</v>
      </c>
      <c r="K30" s="50">
        <v>10000</v>
      </c>
      <c r="L30" s="50">
        <v>10000</v>
      </c>
      <c r="M30" s="51">
        <v>42049</v>
      </c>
      <c r="N30" s="51">
        <v>42063</v>
      </c>
      <c r="O30" s="52" t="s">
        <v>670</v>
      </c>
      <c r="P30" s="48" t="s">
        <v>135</v>
      </c>
      <c r="Q30" s="49" t="s">
        <v>439</v>
      </c>
      <c r="R30" s="49" t="s">
        <v>440</v>
      </c>
      <c r="S30" s="49" t="s">
        <v>441</v>
      </c>
      <c r="T30" s="49" t="s">
        <v>446</v>
      </c>
      <c r="U30" s="49" t="s">
        <v>671</v>
      </c>
      <c r="V30" s="45"/>
      <c r="W30" s="45"/>
      <c r="X30" s="45"/>
      <c r="Y30" s="45"/>
      <c r="Z30" s="45"/>
      <c r="AA30" s="45"/>
      <c r="AB30" s="45"/>
      <c r="AC30" s="45"/>
      <c r="AD30" s="45"/>
      <c r="AE30" s="45"/>
      <c r="AF30" s="45"/>
      <c r="AG30" s="45"/>
      <c r="AH30" s="45"/>
      <c r="AI30" s="45"/>
      <c r="AJ30" s="45"/>
      <c r="AK30" s="45"/>
      <c r="AL30" s="45"/>
      <c r="AM30" s="45"/>
      <c r="AN30" s="45"/>
      <c r="AO30" s="45"/>
      <c r="AP30" s="45"/>
      <c r="AQ30" s="45"/>
      <c r="AR30" s="45"/>
      <c r="AS30" s="45"/>
      <c r="AT30" s="45"/>
      <c r="AU30" s="45"/>
      <c r="AV30" s="45"/>
      <c r="AW30" s="45"/>
      <c r="AX30" s="45"/>
      <c r="AY30" s="45"/>
      <c r="AZ30" s="45"/>
    </row>
    <row r="32" spans="1:52" x14ac:dyDescent="0.25">
      <c r="L32" s="47">
        <f>SUM(L22:L31)</f>
        <v>81319</v>
      </c>
    </row>
  </sheetData>
  <mergeCells count="31">
    <mergeCell ref="S20:S21"/>
    <mergeCell ref="T20:T21"/>
    <mergeCell ref="U20:U21"/>
    <mergeCell ref="M20:M21"/>
    <mergeCell ref="N20:N21"/>
    <mergeCell ref="O20:O21"/>
    <mergeCell ref="P20:P21"/>
    <mergeCell ref="Q20:Q21"/>
    <mergeCell ref="R20:R21"/>
    <mergeCell ref="L20:L21"/>
    <mergeCell ref="C10:F10"/>
    <mergeCell ref="C13:U14"/>
    <mergeCell ref="C16:D16"/>
    <mergeCell ref="A19:B19"/>
    <mergeCell ref="A20:A21"/>
    <mergeCell ref="B20:B21"/>
    <mergeCell ref="C20:C21"/>
    <mergeCell ref="D20:D21"/>
    <mergeCell ref="E20:E21"/>
    <mergeCell ref="F20:F21"/>
    <mergeCell ref="G20:G21"/>
    <mergeCell ref="H20:H21"/>
    <mergeCell ref="I20:I21"/>
    <mergeCell ref="J20:J21"/>
    <mergeCell ref="K20:K21"/>
    <mergeCell ref="B8:D8"/>
    <mergeCell ref="A1:U1"/>
    <mergeCell ref="A2:U2"/>
    <mergeCell ref="A3:U3"/>
    <mergeCell ref="A5:U5"/>
    <mergeCell ref="J7:L7"/>
  </mergeCells>
  <pageMargins left="0.7" right="0.7" top="0.75" bottom="0.75" header="0.3" footer="0.3"/>
  <pageSetup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5"/>
  <sheetViews>
    <sheetView topLeftCell="G4" zoomScale="70" zoomScaleNormal="70" workbookViewId="0">
      <selection activeCell="P23" sqref="P23"/>
    </sheetView>
  </sheetViews>
  <sheetFormatPr baseColWidth="10" defaultColWidth="11.42578125" defaultRowHeight="15" x14ac:dyDescent="0.25"/>
  <cols>
    <col min="1" max="1" width="15.85546875" customWidth="1"/>
    <col min="2" max="2" width="69.28515625" customWidth="1"/>
    <col min="3" max="3" width="14.7109375" customWidth="1"/>
    <col min="4" max="4" width="27.140625" customWidth="1"/>
    <col min="5" max="5" width="9.7109375" bestFit="1" customWidth="1"/>
    <col min="6" max="6" width="30.28515625" customWidth="1"/>
    <col min="7" max="7" width="11.5703125" bestFit="1" customWidth="1"/>
    <col min="8" max="8" width="39.28515625" customWidth="1"/>
    <col min="9" max="9" width="28.140625" customWidth="1"/>
    <col min="10" max="10" width="15.85546875" bestFit="1" customWidth="1"/>
    <col min="11" max="11" width="24.85546875" customWidth="1"/>
    <col min="12" max="12" width="22.28515625" customWidth="1"/>
    <col min="13" max="13" width="18.5703125" customWidth="1"/>
    <col min="14" max="14" width="21" customWidth="1"/>
    <col min="15" max="15" width="74.42578125" customWidth="1"/>
    <col min="16" max="17" width="22.28515625" customWidth="1"/>
    <col min="18" max="18" width="25.42578125" customWidth="1"/>
    <col min="19" max="19" width="17.85546875" customWidth="1"/>
    <col min="20" max="20" width="22.28515625" customWidth="1"/>
    <col min="21" max="21" width="29.42578125" customWidth="1"/>
  </cols>
  <sheetData>
    <row r="1" spans="1:52" s="2" customFormat="1" ht="27.75" x14ac:dyDescent="0.25">
      <c r="A1" s="89" t="s">
        <v>0</v>
      </c>
      <c r="B1" s="89"/>
      <c r="C1" s="89"/>
      <c r="D1" s="89"/>
      <c r="E1" s="89"/>
      <c r="F1" s="89"/>
      <c r="G1" s="89"/>
      <c r="H1" s="89"/>
      <c r="I1" s="89"/>
      <c r="J1" s="89"/>
      <c r="K1" s="89"/>
      <c r="L1" s="89"/>
      <c r="M1" s="89"/>
      <c r="N1" s="89"/>
      <c r="O1" s="89"/>
      <c r="P1" s="89"/>
      <c r="Q1" s="89"/>
      <c r="R1" s="89"/>
      <c r="S1" s="89"/>
      <c r="T1" s="89"/>
      <c r="U1" s="89"/>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row>
    <row r="2" spans="1:52" s="2" customFormat="1" ht="20.25" x14ac:dyDescent="0.25">
      <c r="A2" s="90"/>
      <c r="B2" s="90"/>
      <c r="C2" s="90"/>
      <c r="D2" s="90"/>
      <c r="E2" s="90"/>
      <c r="F2" s="90"/>
      <c r="G2" s="90"/>
      <c r="H2" s="90"/>
      <c r="I2" s="90"/>
      <c r="J2" s="90"/>
      <c r="K2" s="90"/>
      <c r="L2" s="90"/>
      <c r="M2" s="90"/>
      <c r="N2" s="90"/>
      <c r="O2" s="90"/>
      <c r="P2" s="90"/>
      <c r="Q2" s="90"/>
      <c r="R2" s="90"/>
      <c r="S2" s="90"/>
      <c r="T2" s="90"/>
      <c r="U2" s="90"/>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row>
    <row r="3" spans="1:52" s="2" customFormat="1" ht="18" x14ac:dyDescent="0.25">
      <c r="A3" s="91"/>
      <c r="B3" s="91"/>
      <c r="C3" s="91"/>
      <c r="D3" s="91"/>
      <c r="E3" s="91"/>
      <c r="F3" s="91"/>
      <c r="G3" s="91"/>
      <c r="H3" s="91"/>
      <c r="I3" s="91"/>
      <c r="J3" s="91"/>
      <c r="K3" s="91"/>
      <c r="L3" s="91"/>
      <c r="M3" s="91"/>
      <c r="N3" s="91"/>
      <c r="O3" s="91"/>
      <c r="P3" s="91"/>
      <c r="Q3" s="91"/>
      <c r="R3" s="91"/>
      <c r="S3" s="91"/>
      <c r="T3" s="91"/>
      <c r="U3" s="9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row>
    <row r="4" spans="1:52" s="2" customFormat="1" x14ac:dyDescent="0.25">
      <c r="A4" s="3"/>
      <c r="B4" s="4"/>
      <c r="C4" s="3"/>
      <c r="D4" s="4"/>
      <c r="E4" s="3"/>
      <c r="F4" s="5"/>
      <c r="G4" s="3"/>
      <c r="H4" s="4"/>
      <c r="I4" s="6"/>
      <c r="J4" s="7"/>
      <c r="K4" s="8"/>
      <c r="L4" s="8"/>
      <c r="M4" s="9"/>
      <c r="N4" s="9"/>
      <c r="O4" s="4"/>
      <c r="P4" s="3"/>
      <c r="Q4" s="10"/>
      <c r="R4" s="10"/>
      <c r="S4" s="3"/>
      <c r="T4" s="10"/>
      <c r="U4" s="4"/>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row>
    <row r="5" spans="1:52" s="2" customFormat="1" ht="23.25" x14ac:dyDescent="0.25">
      <c r="A5" s="88" t="s">
        <v>1</v>
      </c>
      <c r="B5" s="92"/>
      <c r="C5" s="92"/>
      <c r="D5" s="92"/>
      <c r="E5" s="92"/>
      <c r="F5" s="92"/>
      <c r="G5" s="92"/>
      <c r="H5" s="92"/>
      <c r="I5" s="92"/>
      <c r="J5" s="92"/>
      <c r="K5" s="92"/>
      <c r="L5" s="92"/>
      <c r="M5" s="92"/>
      <c r="N5" s="92"/>
      <c r="O5" s="92"/>
      <c r="P5" s="92"/>
      <c r="Q5" s="92"/>
      <c r="R5" s="92"/>
      <c r="S5" s="92"/>
      <c r="T5" s="92"/>
      <c r="U5" s="9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row>
    <row r="6" spans="1:52" s="2" customFormat="1" x14ac:dyDescent="0.25">
      <c r="A6" s="11"/>
      <c r="B6" s="12"/>
      <c r="C6" s="11"/>
      <c r="D6" s="12"/>
      <c r="E6" s="11"/>
      <c r="F6" s="13"/>
      <c r="G6" s="11"/>
      <c r="H6" s="12"/>
      <c r="I6" s="14"/>
      <c r="J6" s="15"/>
      <c r="K6" s="16"/>
      <c r="L6" s="16"/>
      <c r="M6" s="17"/>
      <c r="N6" s="17"/>
      <c r="O6" s="12"/>
      <c r="P6" s="11"/>
      <c r="S6" s="11"/>
      <c r="U6" s="12"/>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row>
    <row r="7" spans="1:52" s="2" customFormat="1" ht="23.25" x14ac:dyDescent="0.25">
      <c r="A7" s="11"/>
      <c r="B7" s="12"/>
      <c r="C7" s="11"/>
      <c r="D7" s="12"/>
      <c r="E7" s="11"/>
      <c r="F7" s="13"/>
      <c r="G7" s="11"/>
      <c r="H7" s="12"/>
      <c r="I7" s="14"/>
      <c r="J7" s="88" t="s">
        <v>2</v>
      </c>
      <c r="K7" s="92"/>
      <c r="L7" s="92"/>
      <c r="M7" s="18"/>
      <c r="N7" s="17"/>
      <c r="O7" s="12"/>
      <c r="P7" s="11"/>
      <c r="S7" s="11"/>
      <c r="U7" s="12"/>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row>
    <row r="8" spans="1:52" s="2" customFormat="1" ht="23.25" x14ac:dyDescent="0.25">
      <c r="A8" s="11"/>
      <c r="B8" s="88" t="s">
        <v>3</v>
      </c>
      <c r="C8" s="88"/>
      <c r="D8" s="88"/>
      <c r="E8" s="11"/>
      <c r="F8" s="13"/>
      <c r="G8" s="11"/>
      <c r="H8" s="12"/>
      <c r="I8" s="14"/>
      <c r="J8" s="15"/>
      <c r="K8" s="16"/>
      <c r="L8" s="16"/>
      <c r="M8" s="17"/>
      <c r="N8" s="17"/>
      <c r="O8" s="12"/>
      <c r="P8" s="11"/>
      <c r="S8" s="11"/>
      <c r="U8" s="12"/>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row>
    <row r="9" spans="1:52" s="2" customFormat="1" x14ac:dyDescent="0.25">
      <c r="A9" s="19"/>
      <c r="B9" s="20"/>
      <c r="C9" s="19"/>
      <c r="D9" s="20"/>
      <c r="E9" s="21"/>
      <c r="F9" s="22"/>
      <c r="G9" s="23"/>
      <c r="H9" s="24"/>
      <c r="I9" s="25"/>
      <c r="J9" s="26"/>
      <c r="K9" s="27"/>
      <c r="L9" s="27"/>
      <c r="M9" s="17"/>
      <c r="N9" s="28"/>
      <c r="O9" s="24"/>
      <c r="P9" s="11"/>
      <c r="S9" s="11"/>
      <c r="U9" s="12"/>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row>
    <row r="10" spans="1:52" s="2" customFormat="1" ht="21" customHeight="1" x14ac:dyDescent="0.25">
      <c r="A10" s="19"/>
      <c r="B10" s="29" t="s">
        <v>4</v>
      </c>
      <c r="C10" s="82" t="s">
        <v>5</v>
      </c>
      <c r="D10" s="82"/>
      <c r="E10" s="82"/>
      <c r="F10" s="82"/>
      <c r="G10" s="23"/>
      <c r="H10" s="24"/>
      <c r="I10" s="25"/>
      <c r="J10" s="26"/>
      <c r="K10" s="27"/>
      <c r="L10" s="27"/>
      <c r="M10" s="17"/>
      <c r="N10" s="28"/>
      <c r="O10" s="24"/>
      <c r="P10" s="11"/>
      <c r="S10" s="11"/>
      <c r="U10" s="12"/>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row>
    <row r="11" spans="1:52" s="2" customFormat="1" x14ac:dyDescent="0.25">
      <c r="A11" s="19"/>
      <c r="B11" s="30"/>
      <c r="C11" s="23"/>
      <c r="D11" s="12"/>
      <c r="E11" s="11"/>
      <c r="F11" s="13"/>
      <c r="G11" s="23"/>
      <c r="H11" s="24"/>
      <c r="I11" s="25"/>
      <c r="J11" s="26"/>
      <c r="K11" s="27"/>
      <c r="L11" s="27"/>
      <c r="M11" s="17"/>
      <c r="N11" s="28"/>
      <c r="O11" s="24"/>
      <c r="P11" s="11"/>
      <c r="S11" s="11"/>
      <c r="U11" s="12"/>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row>
    <row r="12" spans="1:52" s="2" customFormat="1" x14ac:dyDescent="0.25">
      <c r="A12" s="19"/>
      <c r="B12" s="30"/>
      <c r="C12" s="23"/>
      <c r="D12" s="12"/>
      <c r="E12" s="11"/>
      <c r="F12" s="13"/>
      <c r="G12" s="23"/>
      <c r="H12" s="24"/>
      <c r="I12" s="25"/>
      <c r="J12" s="26"/>
      <c r="K12" s="27"/>
      <c r="L12" s="27"/>
      <c r="M12" s="17"/>
      <c r="N12" s="28"/>
      <c r="O12" s="24"/>
      <c r="P12" s="11"/>
      <c r="S12" s="11"/>
      <c r="U12" s="12"/>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row>
    <row r="13" spans="1:52" s="2" customFormat="1" ht="28.5" customHeight="1" x14ac:dyDescent="0.25">
      <c r="A13" s="19" t="s">
        <v>6</v>
      </c>
      <c r="B13" s="29" t="s">
        <v>7</v>
      </c>
      <c r="C13" s="83" t="s">
        <v>8</v>
      </c>
      <c r="D13" s="83"/>
      <c r="E13" s="83"/>
      <c r="F13" s="83"/>
      <c r="G13" s="83"/>
      <c r="H13" s="83"/>
      <c r="I13" s="83"/>
      <c r="J13" s="83"/>
      <c r="K13" s="83"/>
      <c r="L13" s="83"/>
      <c r="M13" s="83"/>
      <c r="N13" s="83"/>
      <c r="O13" s="83"/>
      <c r="P13" s="83"/>
      <c r="Q13" s="83"/>
      <c r="R13" s="83"/>
      <c r="S13" s="83"/>
      <c r="T13" s="83"/>
      <c r="U13" s="83"/>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row>
    <row r="14" spans="1:52" s="2" customFormat="1" x14ac:dyDescent="0.25">
      <c r="A14" s="19"/>
      <c r="B14" s="30"/>
      <c r="C14" s="83"/>
      <c r="D14" s="83"/>
      <c r="E14" s="83"/>
      <c r="F14" s="83"/>
      <c r="G14" s="83"/>
      <c r="H14" s="83"/>
      <c r="I14" s="83"/>
      <c r="J14" s="83"/>
      <c r="K14" s="83"/>
      <c r="L14" s="83"/>
      <c r="M14" s="83"/>
      <c r="N14" s="83"/>
      <c r="O14" s="83"/>
      <c r="P14" s="83"/>
      <c r="Q14" s="83"/>
      <c r="R14" s="83"/>
      <c r="S14" s="83"/>
      <c r="T14" s="83"/>
      <c r="U14" s="83"/>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row>
    <row r="15" spans="1:52" s="2" customFormat="1" x14ac:dyDescent="0.25">
      <c r="A15" s="19"/>
      <c r="B15" s="30"/>
      <c r="C15" s="23"/>
      <c r="D15" s="12"/>
      <c r="E15" s="11"/>
      <c r="F15" s="13"/>
      <c r="G15" s="23"/>
      <c r="H15" s="24"/>
      <c r="I15" s="25"/>
      <c r="J15" s="26"/>
      <c r="K15" s="27"/>
      <c r="L15" s="27"/>
      <c r="M15" s="17"/>
      <c r="N15" s="28"/>
      <c r="O15" s="24"/>
      <c r="P15" s="11"/>
      <c r="S15" s="11"/>
      <c r="U15" s="12"/>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row>
    <row r="16" spans="1:52" s="35" customFormat="1" ht="21" customHeight="1" x14ac:dyDescent="0.25">
      <c r="A16" s="31"/>
      <c r="B16" s="29" t="s">
        <v>9</v>
      </c>
      <c r="C16" s="84">
        <f>L379</f>
        <v>0</v>
      </c>
      <c r="D16" s="84"/>
      <c r="E16" s="32"/>
      <c r="F16" s="33"/>
      <c r="G16" s="23"/>
      <c r="H16" s="24"/>
      <c r="I16" s="25"/>
      <c r="J16" s="26"/>
      <c r="K16" s="27"/>
      <c r="L16" s="27"/>
      <c r="M16" s="17"/>
      <c r="N16" s="28"/>
      <c r="O16" s="24"/>
      <c r="P16" s="11"/>
      <c r="Q16" s="2"/>
      <c r="R16" s="2"/>
      <c r="S16" s="11"/>
      <c r="T16" s="2"/>
      <c r="U16" s="12"/>
      <c r="V16" s="34"/>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row>
    <row r="17" spans="1:52" s="35" customFormat="1" x14ac:dyDescent="0.25">
      <c r="A17" s="31"/>
      <c r="B17" s="36"/>
      <c r="C17" s="31"/>
      <c r="D17" s="36"/>
      <c r="E17" s="37"/>
      <c r="F17" s="38"/>
      <c r="G17" s="23"/>
      <c r="H17" s="24"/>
      <c r="I17" s="25"/>
      <c r="J17" s="26"/>
      <c r="K17" s="27"/>
      <c r="L17" s="27"/>
      <c r="M17" s="17"/>
      <c r="N17" s="28"/>
      <c r="O17" s="24"/>
      <c r="P17" s="11"/>
      <c r="Q17" s="2"/>
      <c r="R17" s="2"/>
      <c r="S17" s="11"/>
      <c r="T17" s="2"/>
      <c r="U17" s="12"/>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row>
    <row r="18" spans="1:52" s="35" customFormat="1" ht="15.75" thickBot="1" x14ac:dyDescent="0.3">
      <c r="A18" s="31"/>
      <c r="B18" s="36"/>
      <c r="C18" s="31"/>
      <c r="D18" s="36"/>
      <c r="E18" s="37"/>
      <c r="F18" s="38"/>
      <c r="G18" s="23"/>
      <c r="H18" s="24"/>
      <c r="I18" s="25"/>
      <c r="J18" s="26"/>
      <c r="K18" s="27"/>
      <c r="L18" s="27"/>
      <c r="M18" s="17"/>
      <c r="N18" s="28"/>
      <c r="O18" s="24"/>
      <c r="P18" s="11"/>
      <c r="Q18" s="2"/>
      <c r="R18" s="2"/>
      <c r="S18" s="11"/>
      <c r="T18" s="2"/>
      <c r="U18" s="12"/>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row>
    <row r="19" spans="1:52" s="35" customFormat="1" ht="21.75" thickBot="1" x14ac:dyDescent="0.3">
      <c r="A19" s="85" t="s">
        <v>10</v>
      </c>
      <c r="B19" s="86"/>
      <c r="C19" s="31"/>
      <c r="D19" s="36"/>
      <c r="E19" s="37"/>
      <c r="F19" s="38"/>
      <c r="G19" s="23"/>
      <c r="H19" s="24"/>
      <c r="I19" s="25"/>
      <c r="J19" s="26"/>
      <c r="K19" s="27"/>
      <c r="L19" s="27"/>
      <c r="M19" s="17"/>
      <c r="N19" s="28"/>
      <c r="O19" s="24"/>
      <c r="P19" s="11"/>
      <c r="Q19" s="2"/>
      <c r="R19" s="2"/>
      <c r="S19" s="11"/>
      <c r="T19" s="2"/>
      <c r="U19" s="12"/>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row>
    <row r="20" spans="1:52" s="11" customFormat="1" ht="16.5" customHeight="1" x14ac:dyDescent="0.25">
      <c r="A20" s="87" t="s">
        <v>11</v>
      </c>
      <c r="B20" s="87" t="s">
        <v>12</v>
      </c>
      <c r="C20" s="80" t="s">
        <v>13</v>
      </c>
      <c r="D20" s="80" t="s">
        <v>14</v>
      </c>
      <c r="E20" s="80" t="s">
        <v>15</v>
      </c>
      <c r="F20" s="80" t="s">
        <v>16</v>
      </c>
      <c r="G20" s="80" t="s">
        <v>17</v>
      </c>
      <c r="H20" s="80" t="s">
        <v>18</v>
      </c>
      <c r="I20" s="80" t="s">
        <v>19</v>
      </c>
      <c r="J20" s="80" t="s">
        <v>20</v>
      </c>
      <c r="K20" s="81" t="s">
        <v>21</v>
      </c>
      <c r="L20" s="81" t="s">
        <v>22</v>
      </c>
      <c r="M20" s="78" t="s">
        <v>23</v>
      </c>
      <c r="N20" s="79" t="s">
        <v>24</v>
      </c>
      <c r="O20" s="80" t="s">
        <v>25</v>
      </c>
      <c r="P20" s="76" t="s">
        <v>26</v>
      </c>
      <c r="Q20" s="76" t="s">
        <v>27</v>
      </c>
      <c r="R20" s="76" t="s">
        <v>28</v>
      </c>
      <c r="S20" s="76" t="s">
        <v>29</v>
      </c>
      <c r="T20" s="76" t="s">
        <v>30</v>
      </c>
      <c r="U20" s="76" t="s">
        <v>31</v>
      </c>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row>
    <row r="21" spans="1:52" s="11" customFormat="1" ht="61.5" customHeight="1" x14ac:dyDescent="0.25">
      <c r="A21" s="80"/>
      <c r="B21" s="80"/>
      <c r="C21" s="80"/>
      <c r="D21" s="80"/>
      <c r="E21" s="80"/>
      <c r="F21" s="80"/>
      <c r="G21" s="80"/>
      <c r="H21" s="80"/>
      <c r="I21" s="80"/>
      <c r="J21" s="80"/>
      <c r="K21" s="81"/>
      <c r="L21" s="81"/>
      <c r="M21" s="78"/>
      <c r="N21" s="79"/>
      <c r="O21" s="80"/>
      <c r="P21" s="76"/>
      <c r="Q21" s="76"/>
      <c r="R21" s="76"/>
      <c r="S21" s="76"/>
      <c r="T21" s="77"/>
      <c r="U21" s="76"/>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row>
    <row r="22" spans="1:52" s="46" customFormat="1" ht="75" customHeight="1" x14ac:dyDescent="0.25">
      <c r="A22" s="48">
        <v>2692</v>
      </c>
      <c r="B22" s="49" t="s">
        <v>714</v>
      </c>
      <c r="C22" s="48" t="s">
        <v>715</v>
      </c>
      <c r="D22" s="49" t="s">
        <v>716</v>
      </c>
      <c r="E22" s="48">
        <v>1</v>
      </c>
      <c r="F22" s="49" t="s">
        <v>185</v>
      </c>
      <c r="G22" s="48">
        <v>1</v>
      </c>
      <c r="H22" s="49" t="s">
        <v>213</v>
      </c>
      <c r="I22" s="49" t="s">
        <v>717</v>
      </c>
      <c r="J22" s="48">
        <v>1</v>
      </c>
      <c r="K22" s="50">
        <v>3000</v>
      </c>
      <c r="L22" s="50">
        <v>3000</v>
      </c>
      <c r="M22" s="51">
        <v>42034</v>
      </c>
      <c r="N22" s="51">
        <v>42082</v>
      </c>
      <c r="O22" s="52" t="s">
        <v>718</v>
      </c>
      <c r="P22" s="48" t="s">
        <v>532</v>
      </c>
      <c r="Q22" s="49" t="s">
        <v>69</v>
      </c>
      <c r="R22" s="49" t="s">
        <v>320</v>
      </c>
      <c r="S22" s="49" t="s">
        <v>234</v>
      </c>
      <c r="T22" s="49" t="s">
        <v>230</v>
      </c>
      <c r="U22" s="49" t="s">
        <v>719</v>
      </c>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5"/>
      <c r="AU22" s="45"/>
      <c r="AV22" s="45"/>
      <c r="AW22" s="45"/>
      <c r="AX22" s="45"/>
      <c r="AY22" s="45"/>
      <c r="AZ22" s="45"/>
    </row>
    <row r="23" spans="1:52" s="46" customFormat="1" ht="150" x14ac:dyDescent="0.25">
      <c r="A23" s="48">
        <v>2692</v>
      </c>
      <c r="B23" s="49" t="s">
        <v>714</v>
      </c>
      <c r="C23" s="48" t="s">
        <v>715</v>
      </c>
      <c r="D23" s="49" t="s">
        <v>716</v>
      </c>
      <c r="E23" s="48">
        <v>1</v>
      </c>
      <c r="F23" s="49" t="s">
        <v>185</v>
      </c>
      <c r="G23" s="48">
        <v>1</v>
      </c>
      <c r="H23" s="49" t="s">
        <v>213</v>
      </c>
      <c r="I23" s="49" t="s">
        <v>717</v>
      </c>
      <c r="J23" s="48">
        <v>1</v>
      </c>
      <c r="K23" s="50">
        <v>3000</v>
      </c>
      <c r="L23" s="50">
        <v>3000</v>
      </c>
      <c r="M23" s="51">
        <v>42034</v>
      </c>
      <c r="N23" s="51">
        <v>42082</v>
      </c>
      <c r="O23" s="52" t="s">
        <v>718</v>
      </c>
      <c r="P23" s="48" t="s">
        <v>532</v>
      </c>
      <c r="Q23" s="49" t="s">
        <v>69</v>
      </c>
      <c r="R23" s="49" t="s">
        <v>320</v>
      </c>
      <c r="S23" s="49" t="s">
        <v>234</v>
      </c>
      <c r="T23" s="49" t="s">
        <v>326</v>
      </c>
      <c r="U23" s="49" t="s">
        <v>720</v>
      </c>
      <c r="V23" s="45"/>
      <c r="W23" s="45"/>
      <c r="X23" s="45"/>
      <c r="Y23" s="45"/>
      <c r="Z23" s="45"/>
      <c r="AA23" s="45"/>
      <c r="AB23" s="45"/>
      <c r="AC23" s="45"/>
      <c r="AD23" s="45"/>
      <c r="AE23" s="45"/>
      <c r="AF23" s="45"/>
      <c r="AG23" s="45"/>
      <c r="AH23" s="45"/>
      <c r="AI23" s="45"/>
      <c r="AJ23" s="45"/>
      <c r="AK23" s="45"/>
      <c r="AL23" s="45"/>
      <c r="AM23" s="45"/>
      <c r="AN23" s="45"/>
      <c r="AO23" s="45"/>
      <c r="AP23" s="45"/>
      <c r="AQ23" s="45"/>
      <c r="AR23" s="45"/>
      <c r="AS23" s="45"/>
      <c r="AT23" s="45"/>
      <c r="AU23" s="45"/>
      <c r="AV23" s="45"/>
      <c r="AW23" s="45"/>
      <c r="AX23" s="45"/>
      <c r="AY23" s="45"/>
      <c r="AZ23" s="45"/>
    </row>
    <row r="25" spans="1:52" x14ac:dyDescent="0.25">
      <c r="L25" s="47">
        <f>SUM(L22:L24)</f>
        <v>6000</v>
      </c>
    </row>
  </sheetData>
  <mergeCells count="31">
    <mergeCell ref="S20:S21"/>
    <mergeCell ref="T20:T21"/>
    <mergeCell ref="U20:U21"/>
    <mergeCell ref="M20:M21"/>
    <mergeCell ref="N20:N21"/>
    <mergeCell ref="O20:O21"/>
    <mergeCell ref="P20:P21"/>
    <mergeCell ref="Q20:Q21"/>
    <mergeCell ref="R20:R21"/>
    <mergeCell ref="L20:L21"/>
    <mergeCell ref="C10:F10"/>
    <mergeCell ref="C13:U14"/>
    <mergeCell ref="C16:D16"/>
    <mergeCell ref="A19:B19"/>
    <mergeCell ref="A20:A21"/>
    <mergeCell ref="B20:B21"/>
    <mergeCell ref="C20:C21"/>
    <mergeCell ref="D20:D21"/>
    <mergeCell ref="E20:E21"/>
    <mergeCell ref="F20:F21"/>
    <mergeCell ref="G20:G21"/>
    <mergeCell ref="H20:H21"/>
    <mergeCell ref="I20:I21"/>
    <mergeCell ref="J20:J21"/>
    <mergeCell ref="K20:K21"/>
    <mergeCell ref="B8:D8"/>
    <mergeCell ref="A1:U1"/>
    <mergeCell ref="A2:U2"/>
    <mergeCell ref="A3:U3"/>
    <mergeCell ref="A5:U5"/>
    <mergeCell ref="J7:L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INFRAESTRUCTURA</vt:lpstr>
      <vt:lpstr>MATERIALES</vt:lpstr>
      <vt:lpstr>DOCENCIA</vt:lpstr>
      <vt:lpstr>INVESTIGACIÓN Y P.</vt:lpstr>
      <vt:lpstr>EXTENSIÓN DE LA C.</vt:lpstr>
      <vt:lpstr>VINCULACIÓN</vt:lpstr>
      <vt:lpstr>EVALUACIÓN</vt:lpstr>
      <vt:lpstr>MEMBRESÍAS</vt:lpstr>
      <vt:lpstr>PLANEACIÓN</vt:lpstr>
      <vt:lpstr>RESUMEN</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Hewlett-Packard Company</dc:creator>
  <cp:lastModifiedBy>Hewlett-Packard Company</cp:lastModifiedBy>
  <dcterms:created xsi:type="dcterms:W3CDTF">2015-02-04T21:13:34Z</dcterms:created>
  <dcterms:modified xsi:type="dcterms:W3CDTF">2015-02-10T15:45:58Z</dcterms:modified>
</cp:coreProperties>
</file>