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225" windowWidth="24030" windowHeight="4755" firstSheet="2" activeTab="9"/>
  </bookViews>
  <sheets>
    <sheet name="INFRAESTRUCTURA" sheetId="1" r:id="rId1"/>
    <sheet name="MATERIALES" sheetId="2" r:id="rId2"/>
    <sheet name="DOCENCIA" sheetId="3" r:id="rId3"/>
    <sheet name="INVESTIGACIÓN Y P." sheetId="5" r:id="rId4"/>
    <sheet name="EXTENSIÓN DE LA C." sheetId="6" r:id="rId5"/>
    <sheet name="VINCULACIÓN" sheetId="7" r:id="rId6"/>
    <sheet name="EVALUACIÓN" sheetId="10" r:id="rId7"/>
    <sheet name="MEMBRESÍAS" sheetId="11" r:id="rId8"/>
    <sheet name="PLANEACIÓN" sheetId="12" r:id="rId9"/>
    <sheet name="RESUMEN" sheetId="13" r:id="rId10"/>
  </sheets>
  <definedNames>
    <definedName name="_xlnm._FilterDatabase" localSheetId="0" hidden="1">INFRAESTRUCTURA!$A$19:$U$21</definedName>
    <definedName name="_xlnm._FilterDatabase" localSheetId="3" hidden="1">'INVESTIGACIÓN Y P.'!$A$19:$U$166</definedName>
    <definedName name="_xlnm._FilterDatabase" localSheetId="1" hidden="1">MATERIALES!$A$19:$U$50</definedName>
  </definedNames>
  <calcPr calcId="145621"/>
</workbook>
</file>

<file path=xl/calcChain.xml><?xml version="1.0" encoding="utf-8"?>
<calcChain xmlns="http://schemas.openxmlformats.org/spreadsheetml/2006/main">
  <c r="B76" i="13" l="1"/>
  <c r="B71" i="13"/>
  <c r="B66" i="13"/>
  <c r="C60" i="13" l="1"/>
  <c r="C54" i="13"/>
  <c r="C53" i="13"/>
  <c r="C52" i="13"/>
  <c r="C47" i="13"/>
  <c r="C41" i="13"/>
  <c r="C27" i="13"/>
  <c r="C26" i="13"/>
  <c r="C29" i="13" l="1"/>
  <c r="C28" i="13"/>
  <c r="C25" i="13"/>
  <c r="C24" i="13"/>
  <c r="C33" i="13" l="1"/>
  <c r="C15" i="13"/>
  <c r="C17" i="13"/>
  <c r="C16" i="13"/>
  <c r="C14" i="13"/>
  <c r="C8" i="13"/>
  <c r="C7" i="13"/>
  <c r="C6" i="13"/>
  <c r="C4" i="13"/>
  <c r="C3" i="13"/>
  <c r="C9" i="13" l="1"/>
  <c r="C19" i="13"/>
  <c r="L33" i="7"/>
  <c r="L32" i="11"/>
  <c r="L25" i="12" l="1"/>
  <c r="C16" i="12"/>
  <c r="L42" i="10"/>
  <c r="C16" i="11"/>
  <c r="L34" i="6"/>
  <c r="L169" i="5"/>
  <c r="L69" i="3"/>
  <c r="C16" i="10"/>
  <c r="C16" i="7"/>
  <c r="C16" i="6"/>
  <c r="C16" i="5"/>
  <c r="L52" i="2" l="1"/>
  <c r="L49" i="1"/>
  <c r="C16" i="3" l="1"/>
  <c r="C16" i="2" l="1"/>
  <c r="C16" i="1"/>
</calcChain>
</file>

<file path=xl/sharedStrings.xml><?xml version="1.0" encoding="utf-8"?>
<sst xmlns="http://schemas.openxmlformats.org/spreadsheetml/2006/main" count="4193" uniqueCount="774">
  <si>
    <t>UNIVERSIDAD AUTÓNOMA DEL ESTADO DE HIDALGO</t>
  </si>
  <si>
    <t>PROFOCIE 2014</t>
  </si>
  <si>
    <t>PRODES</t>
  </si>
  <si>
    <t xml:space="preserve">      INSTITUTO DE CIENCIAS SOCIALES Y HUMANIDADES</t>
  </si>
  <si>
    <t>CLAVE DEL PROYECTO</t>
  </si>
  <si>
    <t>P/PROFOCIE-2014-13MSU0017T-09</t>
  </si>
  <si>
    <t xml:space="preserve">  </t>
  </si>
  <si>
    <t>NOMBRE DEL PROYECTO</t>
  </si>
  <si>
    <t>Mejorar la capacidad y competitividad académica de la DES de Ciencias Sociales y Humanidades</t>
  </si>
  <si>
    <t>MONTO AUTORIZADO DE PROYECTO (S)</t>
  </si>
  <si>
    <t xml:space="preserve">PROFOCIE 2014 </t>
  </si>
  <si>
    <t>NO. DE PROYECTO</t>
  </si>
  <si>
    <t>JUSTIFICACIÓN</t>
  </si>
  <si>
    <t>CLAVE OBJETIVO</t>
  </si>
  <si>
    <t>OBJETIVO</t>
  </si>
  <si>
    <t>No. META</t>
  </si>
  <si>
    <t>META</t>
  </si>
  <si>
    <t>No. ACCIÓN</t>
  </si>
  <si>
    <t>ACCIÓN</t>
  </si>
  <si>
    <t>RUBRO DE GASTO</t>
  </si>
  <si>
    <t>CANTIDAD</t>
  </si>
  <si>
    <t>IMPORTE UNITARIO CON IVA NCLUIDO</t>
  </si>
  <si>
    <t>MONTO TOTAL IVA INCLUIDO</t>
  </si>
  <si>
    <t>FECHA DE SOLICITUD DEL RECURSO</t>
  </si>
  <si>
    <t>FECHA DE  APLICACIÓN DEL RECURSO</t>
  </si>
  <si>
    <t>DESCRIPCIÓN DEL BIEN O SERVICIO</t>
  </si>
  <si>
    <t>UNIDAD DE MEDIDA</t>
  </si>
  <si>
    <t>CENTRO DE COSTOS RESPONSABLE</t>
  </si>
  <si>
    <t xml:space="preserve">NOMBRE DEL RESPONSABLE </t>
  </si>
  <si>
    <t>EXTENSIÓN TELEFÓNICA</t>
  </si>
  <si>
    <t>PROGRAMA EDUCATIVO BENEFICIADO O ÁREA ACADÉMICA</t>
  </si>
  <si>
    <t xml:space="preserve">EVIDENCIA DOCUMENTAL O PRODUCTO </t>
  </si>
  <si>
    <t>En la educuación contemporanea el alumno debe de recibir un menor número de lecciones tradicionales; a cambio, practicara y pondrá a prueba sus conocimientos y generará soluciones a problemas concretos de la realidad.</t>
  </si>
  <si>
    <t>OESA5</t>
  </si>
  <si>
    <t>Reestructurar para fortalecer y en su caso diseñar con calidad y sustentabilidad a los laboratorios para propiciar la generación de conocimiento y tecnología que desarrollen competencias en el alumno y a la vez vincular a la universidad con el plan estatal de desarrollo y con el entorno nacional e internacional</t>
  </si>
  <si>
    <t>Anualmente impulsar la innovación educativa en los PE de licenciatura de Ciencias de la Comunicación y Trabajo Social, habilitando el foro de televisión para llevar a cabo 50 prácticas escolares y la aplicación de las TICS en el desarrollo de 20 prácticas escolares en comunidades.</t>
  </si>
  <si>
    <t>Innovar los procesos de enseñanza y aprendizaje de diez PE de licenciatura de la DES, fomentando la diversidad de ambientes de aprendizajes en torno a la educación centrada en el estudiante y en la utilización de tecnologías de información.</t>
  </si>
  <si>
    <t>EQUIPO Y APARATOS AUDIOVISUALES</t>
  </si>
  <si>
    <t>Cámara JVC,CAMCORDER Estado Solido SD/HD,JVC Controle Foco, Iiris y Zoom P/GY-HM1500,JVC Displey de Campo de 7 LCD,KRAMER Cable HDMI Macho a DVI-D Macho 3, KRAMER Cable Coaxial BNC Macho a BNC Macho 75, Tripie Cabeza C/Estrella la anivel medio y maleta de acarreo, ,LIBEC Doly ajustable P/RT30B</t>
  </si>
  <si>
    <t>Equipo o piezas</t>
  </si>
  <si>
    <t>ÁREA ACADÉMICA DE CIENCIAS DE LA COMUNICACIÓN</t>
  </si>
  <si>
    <t xml:space="preserve">VALLES                         RUIZ                           ROSA MARIA                    </t>
  </si>
  <si>
    <t>5224 y 5228</t>
  </si>
  <si>
    <t xml:space="preserve">Licenciatura en Ciencias de la Comunicación ÁREA ACADÉMICA DE CIENCIAS DE LA COMUNICACIÓN                         </t>
  </si>
  <si>
    <t>Factura</t>
  </si>
  <si>
    <t>Micrófono Lavalier Pg188/pg185 Marca Shure Doble Solapa Fn4, Ciencias de la Comunicación</t>
  </si>
  <si>
    <t>Reflectores FLUOTECE-LIGHT 4 con Lámparas de 55 WATS 3200 K/Video, Ciencias de la Comunicación.</t>
  </si>
  <si>
    <t xml:space="preserve">Que los alumnos de Posgrado tenga acceso a aulas equipadas y en condiciones excelentes </t>
  </si>
  <si>
    <t xml:space="preserve">Innovar los procesos de enseñanza y aprendizaje de un PE de posgrado: Doctorado en Estudios de Población, mediante el empleo de TIC´S.
</t>
  </si>
  <si>
    <t xml:space="preserve">Habilitar anualmente dos aulas de posgrado con Tecnologías de información para apoyar la innovación educativa en los siete PE de posgrado reconocidos por el PNPC
</t>
  </si>
  <si>
    <t xml:space="preserve">Proyector Marca BenQ Modelo MP670. Proyector DLP, con brillo de 3,000 ANSI Lúmenes, XGA (1024x768), peso 2.5 kgs., DLP, Resolución Soportada VGA (640x480) hasta UXGA (1600x1200), contraste 3,000:1, lámpara 230W, vida de lámpara 3000/4000 horas (Normal/Económico). Incluye: Manual en CD, control remoto, cable VGA, cable de corriente, baterías para control remoto. Incluye lámpara adicional.(AA de sociología)
</t>
  </si>
  <si>
    <t>Equipo</t>
  </si>
  <si>
    <t>ÁREA ACADÉMICA DE SOCIOLOGÍA Y DEMOGRAFÍA</t>
  </si>
  <si>
    <t xml:space="preserve">SERRANO                        AVILES                         TOMAS                         </t>
  </si>
  <si>
    <t>5206</t>
  </si>
  <si>
    <t xml:space="preserve">Doctorado en Estudios de Población ÁREA ACADÉMICA DE SOCIOLOGÍA Y DEMOGRAFÍA                             </t>
  </si>
  <si>
    <t xml:space="preserve">Informe académico y facturas fiscales </t>
  </si>
  <si>
    <t>Mini Proyector Portátil Benq Gp3, Led 300lum P/iphone para trabajos con grupos. AA de Trabajo Social</t>
  </si>
  <si>
    <t>ÁREA ACADÉMICA DE TRABAJO SOCIAL</t>
  </si>
  <si>
    <t xml:space="preserve">AGUILLON                       LEON                           ISMAEL                        </t>
  </si>
  <si>
    <t>4228</t>
  </si>
  <si>
    <t xml:space="preserve">Licenciatura en Trabajo Social ÁREA ACADÉMICA DE TRABAJO SOCIAL                                      </t>
  </si>
  <si>
    <t>Proyectos comunitarios, bitácoras de trabajo, fotos, factura</t>
  </si>
  <si>
    <t>Desde el semestre Enero-Junio 2014 y a la fecha, se implementó en el ICSHU, llevar a cabo la tutoría tanto individual como grupal, así como la tutoría para la empleabilidad en todos los programas educativos. 
La actividad tutorial realizada por los docentes de la universidad, requiere de estrategias complementarias en las que se realice una capacitación adecuada para que lleven a cabo dicha actividad, por medio de un seminario virtual y cursos sobre tutoría para la empleabilidad ya que resulta necesario el seguimiento de los estudiantes (3,173) desde su ingreso y hasta que logren culminar sus estudios brindándoles herramientas que les faciliten la inserción al mercado laboral actual
Se hace neceario por tanto, contar con una PC e impresora que apoye a las actividades propias del área de tutorías y asesorías para una atención eficiente ante los requerimientos del instituto, así como para la planeación y desarrollo del seminario virtual en conjunto con la Dirección General de Tutorías</t>
  </si>
  <si>
    <t>Formar y capacitar a través de seis cursos a 80 maestros tutores de los diez PE de licenciatura en cursos de: Tutoría educativa, Orientación educativa y Herramientas del tutor, que permitan apoyar a los estudiantes y mejoren en un 5%, los índices de retención, egreso,  titulación, e impacten en los resultados del EGEL sea este "a medio camino" o al egreso del PE.</t>
  </si>
  <si>
    <t>Elaborar e instrumentar los programas de fomento a la salud, tutorías y asesoría pedagógica a estudiantes de los diez PE de licenciatura, en apoyo a la formación integral del estudiante.</t>
  </si>
  <si>
    <t>EQUIPO DE COMPUTO Y DE TECNOLOGÍA DE LA INFORMACIÓN</t>
  </si>
  <si>
    <t>Equipo de Cómputo, PC marca MAC 21.5 (PROCESADOR INTEL CORE I5 QUAD CORE MEMORIA RAM 8 GB/ DISCO DURO DE 1TB PANTALLA 21.5 LED/CAMARA FACETIME RED INALAMBRICA WI-FI/4 PUERTOS USB GRAFICOS INTEL IRIS PRO OS X MOUNTAIN LION / BLUETOOTH 4.0) para llevar a cabo de manera eficaz y oportuna el programa institucional de tutorías tanto en su parte técnica como administrativa. AA. Historia y Antropología</t>
  </si>
  <si>
    <t>Equipo de cómputo</t>
  </si>
  <si>
    <t>ÁREA ACADÉMICA DE HISTORIA Y ANTROPOLOGIA</t>
  </si>
  <si>
    <t xml:space="preserve">MONTAÑO                        QUIROZ                         NIDIA MARICELA                </t>
  </si>
  <si>
    <t>4231</t>
  </si>
  <si>
    <t xml:space="preserve">Licenciatura en Historia de México INSTITUTO DE CIENCIAS SOCIALES Y HUMANIDADES                          </t>
  </si>
  <si>
    <t>Factura, fotos, Informe de actividades de tutorias y asesorías</t>
  </si>
  <si>
    <t>Equipo de Cómputo, IMPRESORA laser Brother monocromática HL2270dw. AA. Historia y Antropología</t>
  </si>
  <si>
    <t>5068</t>
  </si>
  <si>
    <t>Factura, fotos e informe de actividades de tutorías y asesorías.</t>
  </si>
  <si>
    <t>Equipo de Cómputo escaner HP SCANJET G3110. FORMATO DE CAMA PLANA RESOLUCION HASTA 4800 X 9600 DPI TAMAÑO MAX.DE ESCANEO 220 X 300 MM INTERFACE USB 2.0 HI-SPEED. AA. Historia y Antropología</t>
  </si>
  <si>
    <t xml:space="preserve">Factura, fotos, informe de actividades de tutorías y asesorías. </t>
  </si>
  <si>
    <t xml:space="preserve">Proveer el equipamiento y materiales suficientes para ofrecer los servicios de un Centro de Autoaprendizaje de Idiomas y con esto ya ofrecer los 18632 servicios que se ofrecen en el CAI de la Ciudad del Conocimiento </t>
  </si>
  <si>
    <t>OESA2</t>
  </si>
  <si>
    <t>Reestructurar bajo la premisa de calidad el uso de los Centros de Autoaprendizaje de Idiomas a fin de convertirlos en una herramienta de promoción de la cultura del autoaprendizaje en todas las áreas del conocimiento</t>
  </si>
  <si>
    <t>Habilitar el Centro de Autoaprendizaje de Idiomas y una aula de posgrado, para cumplir con una de las recomendaciones de los CIEES, en apoyo a la formación de los 3,534 estudiantes de licenciatura y posgrado, al contar con un Centro de Auto-aprendizaje de idiomas. Actualización de software de ofimática, para apoyar el uso de las TIC´s en el desarrollo e innovación de las asignaturas de los 18 PE, asegurando el funcionamiento de los equipos de cómputo de la DES mediante la renovación del licenciamiento de antivirus.</t>
  </si>
  <si>
    <t>Equipamiento del Centro de Auto aprendizaje de idiomas, mantenimiento del equipo existente, equipamiento de aulas de cómputo, actualización de software de ofimática y  equipamiento del foro de televisión.</t>
  </si>
  <si>
    <t>Equipo DELL Inspiron One 2330, Tercera generación del procesador Intel® Core(TM) i5-3330s (hasta 3.20 GHz),  Windows 8, 64-bit, Español,  6 GB Dos canales SDRAM DDR3 a 1600 MHz,  Disco Duro SATA de 1TB - 7200RPM de 3.0Gb/s, 16MB Caché Unidad 8X Escritura de CD/DVD (Doble Capa DVD +/- R) Gráficos integrados Intel® HD</t>
  </si>
  <si>
    <t>INSTITUTO DE CIENCIAS SOCIALES Y HUMANIDADES</t>
  </si>
  <si>
    <t xml:space="preserve">DELGADO                        HERRERA                        NORA LIDIA                    </t>
  </si>
  <si>
    <t>4233</t>
  </si>
  <si>
    <t xml:space="preserve">Licenciatura en la Enseñanza de la Lengua Inglesa INSTITUTO DE CIENCIAS SOCIALES Y HUMANIDADES                          </t>
  </si>
  <si>
    <t>Factura de compra e informe académico</t>
  </si>
  <si>
    <t>EQUIPOS DE COMUNICACIÓN Y TELECOMUNICACIONES</t>
  </si>
  <si>
    <t>Audífonos con Micrófono Perfect Choice Tech 510</t>
  </si>
  <si>
    <t>Pieza</t>
  </si>
  <si>
    <t>Equipo DELL Inspiron One 2020 Licencia de Windows 8, Español  Memoria 6GB de Memoria Doble Canal DDR3 SDRAM a 1600 MHz, 1 DIMM
Disco Duro SATA de 500 GB 7200 RPM de 3.5
Procesador Intel  Core i3-2120T
Pantalla LED  de 20 alta definición
Tarjeta de video Gráficos Intel HD 2000</t>
  </si>
  <si>
    <t>MUEBLES DE OFICINA Y ESTANTERÍA</t>
  </si>
  <si>
    <t>Silla iso visitante tela vino o negra perfirm fabricada en tubular redondo de 1 cal. 18, acabado en pintura horneada semi mate computo</t>
  </si>
  <si>
    <t>pieza</t>
  </si>
  <si>
    <t>ÁREA ACADÉMICA DE LINGÜISTICA</t>
  </si>
  <si>
    <t>Mesa de lectura 6 usuarios según diseño, cuenta con mampara, moldura t en cubierta y pasacables hexagonal material de 19mm. Sala de lectura</t>
  </si>
  <si>
    <t>Silla iso visitante tela vino o negra perfirm fabricada en tubular redondo de 1 cal. 18, acabado en pintura horneada semi mate sala de lectura</t>
  </si>
  <si>
    <t>Mesa de juntas hexagonal base cruceta, material de 19mm moldura t en cubierta, medidas 120*75cms material de 19mm juegos de vocabulario</t>
  </si>
  <si>
    <t>Sofa para 2 usuarios, semicircular tela tabaco o vino conversación</t>
  </si>
  <si>
    <t>Mesa para maestro 2 usuarios, cuenta con un cajón papelero y puerta con entrepaño interior, cerraduras independientes, moldura t en cubierta y pasacables resto cantos, melamina al tono material de 16mm cómputo, multimedia, sala de lectura, video grupal Y sala de inmersión.</t>
  </si>
  <si>
    <t>Silla operativa con brazos  tela vino o negra modelo regal con brazos opción 2 asesores de áreas</t>
  </si>
  <si>
    <t>Silla iso visitante con paleta tela vino o negra también incluye rejilla bajo asiento video grupal</t>
  </si>
  <si>
    <t>Casillero de 12 espacio guarda paquete, material  16mm medidas cantos melamina al tono áreas</t>
  </si>
  <si>
    <t>Casillero de 18 espacio guarda paquete  material de 16mm medidas cantos melamina al tono ares</t>
  </si>
  <si>
    <t>Televisor LED  70 Sharp LED Aquos SmartTV 1080p 120Hz El LC-70C6400 es parte de la colección de la línea de alta definición de AQUOS® LED. Esta pantalla tiene la capacidad de producir 1080p en su pantalla de LED, lo cual entrega la imagen más natural y vibrante a una calidad inigualable, cuenta con antena WIFI integrada. El Wi-Fi integrado te conecta con las apps mas populares, tales como Facebook y Twitter, además de contenido Online de Netflix® y CinemaNowTM. Gran Televisión con Pequeño consumo Eléctrico.</t>
  </si>
  <si>
    <t>Factura de compra e informe de actividades.</t>
  </si>
  <si>
    <t>Micrófono inalámbrico  marca Steren, modelo WR-802UHF que permite utilizar hasta 4 equipos al mismo tiempo, sin interferencia entre ellos. El receptor tiene indicador de operación del micrófono (A/B), control de volumen y alcance de 60 a 100 m.</t>
  </si>
  <si>
    <t>Factura de compra e informe académico.</t>
  </si>
  <si>
    <t>Estación de trabajo lineal para 5 usuarios medida total 350x45x110cm, frente, frontal, altura, repisa porta UPS, pasa cables en cubierta y niveladores, gris en material de 19mm en canto azul reflex, material acrílico al frente.</t>
  </si>
  <si>
    <t>Estación de trabajo lineal</t>
  </si>
  <si>
    <t>Factura de compra e informe acadèmico</t>
  </si>
  <si>
    <t>Portátil IdeaPad Y410p (utilizar como referencia el modelo. Incluye licencia de office última versión)</t>
  </si>
  <si>
    <t>MATERIALES COMPLEMENTARIOS</t>
  </si>
  <si>
    <t xml:space="preserve">Habilitar con cortinas(incluye instalación) aulas de posgrado del AA de Sociología.
</t>
  </si>
  <si>
    <t xml:space="preserve">Licenciatura en Sociología ÁREA ACADÉMICA DE SOCIOLOGÍA Y DEMOGRAFÍA                             </t>
  </si>
  <si>
    <t>Informe académico y facturas fiscales</t>
  </si>
  <si>
    <t>REFACCIONES Y ACCESORIOS MENORES DE EQUIPO DE CÓMPUTO Y TECNOLOGÍAS DE LA INFORM</t>
  </si>
  <si>
    <t xml:space="preserve">BENQ MP670 Lámpara para Proyector DLP, con brillo de 3,000 ANSI Lúmenes.
</t>
  </si>
  <si>
    <t xml:space="preserve">Maestría en Estudios de Población ÁREA ACADÉMICA DE SOCIOLOGÍA Y DEMOGRAFÍA                             </t>
  </si>
  <si>
    <t xml:space="preserve">Habilitar el Centro de Autoaprendizaje de Idiomas y una aula de posgrado, para cumplir con una de las recomendaciones de los CIEES, en apoyo a la formación de los 3,534 estudiantes de licenciatura y posgrado, al contar con un Centro de Auto-aprendizaje de idiomas. Actualización de software de ofimática, para apoyar el uso de las TIC´s en el desarrollo e innovación de las asignaturas de los 18 PE, asegurando el funcionamiento de los equipos de cómputo de la DES mediante la renovación del licenciamiento de antivirus.
</t>
  </si>
  <si>
    <t>Habilitación de aulas de posgrado que mejoren las condiciones académicas y propicien el desarrollo de competencias de los PE.</t>
  </si>
  <si>
    <t xml:space="preserve">Habilitar con persianas(incluye colocación) aulas de posgrado del Doctorado y la Maestría en Estudios de Población.
</t>
  </si>
  <si>
    <t xml:space="preserve">Lampara para proyector Marca BenQ Modelo MP670
</t>
  </si>
  <si>
    <t>MATERIALES Y ÚTILES DE IMPRESIÓN Y REPRODUCCIÓN</t>
  </si>
  <si>
    <t>Toner para impresora láser brother tn-1060 negro para impresora brother monocromática.  AA. Historia y Antropología</t>
  </si>
  <si>
    <t>Toner</t>
  </si>
  <si>
    <t>Soporte tipo brazo tijera doble brazo para televisores 50 pulgadas 60 pulgadas 70 pulgadas</t>
  </si>
  <si>
    <t>Soporte</t>
  </si>
  <si>
    <t>MATERIALES, ÚTILES Y EQUIPOS MENORES DE OFICINA</t>
  </si>
  <si>
    <t>Escritorio para maestro, fabricado en panel art de 19 mm color gris con cantos de pvc en color azul real esquinas rectas, faldón De 40 cms. Con un solo cajón lapicero. Medidas de 1.20x.60x.75</t>
  </si>
  <si>
    <t>MATERIALES, ÚTILES Y EQUIPOS MENORES DE TECNOLOGÍAS DE LA INFORMACIÓN Y COMUNICA</t>
  </si>
  <si>
    <t>Renovación Antivirus Kaspersky endpoint security advanced</t>
  </si>
  <si>
    <t>Servicio</t>
  </si>
  <si>
    <t>Factura de compra e informe técnico</t>
  </si>
  <si>
    <t>Nobreak apc back, ups es, 750 va, 120 v, 100 utlet 11 min a 1/2 carga. Tres años de garantía</t>
  </si>
  <si>
    <t>INSTALACIÓN, REPARACIÓN Y MANTENIMIENTO DE EQUIPO DE CÓMPUTO Y TECNOLOGÍAS DE LA</t>
  </si>
  <si>
    <t>Caja para videoproyector de acuerdo a dimensiones de videoproyector, se requiere visita en sitio.Incluye candado y servicio de colocación.Comprar en paquete (Adquirir en paquete aulas interactivas)</t>
  </si>
  <si>
    <t>Se requiere cable VGA de 11 mts de largo que va desde la caja del video proyector al escritorio del profesor, incluye canaleta si es necesario, con terminado en pared. Incluye instalación. (Adquirir en paquete aulas interactivas)</t>
  </si>
  <si>
    <t xml:space="preserve">A partir del Congreso Nacional de Empoderamiento en su decima primera edición, resulta necesario generar espacios de intercambio de opiniones, productos de investigaciones y/o  acciones desarrolladas por diversos sectores e instituciones que tengan como finalidad el reposicionamiento de las mujeres, por lo que se busca además contar con la presencia de especialistas de reconocido prestigio en calidad de ponentes magistrales. </t>
  </si>
  <si>
    <t>OEI1</t>
  </si>
  <si>
    <t xml:space="preserve"> Fortalecer la investigación y la transferencia del conocimiento para alcanzar el desarrollo integral de la UAEH</t>
  </si>
  <si>
    <t>Anualmente realizar 15 congresos académicos y participar en 16 congresos para difundir productos de investigación de los resultados de los diferentes proyectos concluidos y realizados por los investigadores de los CA de la DES.</t>
  </si>
  <si>
    <t>Realizar 15 congresos de las ocho áreas académicas de la DES de Ciencias Sociales y Humanidades</t>
  </si>
  <si>
    <t>Tóners para impresiones requeridas en la organización y desarrollo del XI Congreso Nacional sobre Empoderamiento Femenino (Impresora Color Laser jet Modelo 3600. Toners: Q7482A [amarillo],Q7483A [magenta], Q7481A [cian] y negro . A.A. De Trababjo Social.</t>
  </si>
  <si>
    <t>Toners</t>
  </si>
  <si>
    <t xml:space="preserve">ZAVALA                         MEJIA                          LILIA                         </t>
  </si>
  <si>
    <t>Impresión de documentos como ponencias y oficios relativos al Congreso de Empoderamiento  y factura</t>
  </si>
  <si>
    <t>Material de papelería (Papel T/ carta ecológico C/500 hjs XEROX), para la organización del XI Congreso Nacional sobre Empoderamiento Femenino. A.A. Trabajo Social</t>
  </si>
  <si>
    <t>Paquete</t>
  </si>
  <si>
    <t>Material de papelería (folders beige t/carta), para la integración de expedientes para la organización del XI Congreso Nacional sobre Empoderamiento Femenino. A.A. Trabajo Social</t>
  </si>
  <si>
    <t>Archivos de documentos como ponencias y oficios relativos al Congreso de Empoderamiento  y factura</t>
  </si>
  <si>
    <t>Material de papelería (PAPEL OPALINA MARFIL CARTA PAQUETE CON 100 COPAMEX), para la organización del XI Congreso Nacional sobre Empoderamiento Femenino. A.A. Trabajo Social</t>
  </si>
  <si>
    <t>Constancias a ponentes del congreso de Empoderamiento  y factura</t>
  </si>
  <si>
    <t>Material de papelería (Bolsa de celofán con adhesivo y pestaña 25x40 (millar por caja)), para la organización del XI Congreso Nacional sobre Empoderamiento Femenino. A.A. Trabajo Social</t>
  </si>
  <si>
    <t>Formato de invitación a el congreso de Empoderamiento  y factura</t>
  </si>
  <si>
    <t xml:space="preserve">Para formar profesionales integrales se necesita incidir en todos los aspectos o valores humanos que forman al individuo, así que la UAEH está obligada a prestar servicios y educación deportiva, cultural y de valores sociuales.
</t>
  </si>
  <si>
    <t>OEE2</t>
  </si>
  <si>
    <t>Crear una cultura deportiva a  través de su masificación en  la comunidad universitaria, con el propósito de generar una vida saludable y  captar talentos deportivos</t>
  </si>
  <si>
    <t xml:space="preserve">Anualmente instrumentar, los Programas, en apoyo a la formación integral del estudiante de los diez PE: Movilidad nacional e internacional, Actividades culturales, deportivas, de educación ambiental y de cuidado de la Salud.
</t>
  </si>
  <si>
    <t xml:space="preserve">Realización de eventos culturales y deportivos en apoyo a los diez PE de licenciatura de la DES y cumplir así con las recomendaciones de los CIEES y de Organismos Acreditadores.
</t>
  </si>
  <si>
    <t>ARTÍCULOS DEPORTIVOS</t>
  </si>
  <si>
    <t xml:space="preserve">Balón de futbol Número 5 para poder llevar a cabo el torneo de futbol. (semestre jul-dic). AA. CP y AP
</t>
  </si>
  <si>
    <t>ÁREA ACADÉMICA DE CIENCIAS POLÍTICAS Y ADMINISTRACIÓN PÚBLICA</t>
  </si>
  <si>
    <t xml:space="preserve">CASTILLO                       FLORES                         EDGAR MANUEL                  </t>
  </si>
  <si>
    <t>4235</t>
  </si>
  <si>
    <t xml:space="preserve">Licenciatura en Ciencias Políticas y Administración Pública ÁREA ACADÉMICA DE CIENCIAS POLÍTICAS Y ADMINISTRACIÓN PÚBLICA         </t>
  </si>
  <si>
    <t>Programa de torneos y fotografías, Factura de artículos</t>
  </si>
  <si>
    <t>VESTUARIO, BLANCOS, PRENDAS DE PROTECCIÓN Y ARTÍCULOS DEPORTIVOS</t>
  </si>
  <si>
    <t xml:space="preserve">Casacas deportivas  (4 Colores diferentes). (semestre jul-dic). AA. CP y AP
</t>
  </si>
  <si>
    <t>Programa de torneos, fotografías y factura de materiales</t>
  </si>
  <si>
    <t>La secretaria de educación pública establecio parametros de desarrollo a cada institución de educación superior y entre ellos está el de formar y consolidar cuerpos académicos en base a la calificación de sus profesores investigadores. En este sentido la celebración de seminarios, talleres y simposios permiten a los cuerpos académicos la consolidación de redes académicas básicas para la consolidación institucional.</t>
  </si>
  <si>
    <t xml:space="preserve">Mantener el estatus de consolidación de seis CA; con la publicación de 23 libros y la realización de 5 congresos.
</t>
  </si>
  <si>
    <t xml:space="preserve">Realizar 20 eventos académicos: congresos de investigación nacionales y/o internacionales, así como ciclos de conferencias y seminarios permanentes, asambleas y foros en apoyo a la consolidación de los diez CA de la DES y a las actividades a las redes a las que pertenecen.
</t>
  </si>
  <si>
    <t xml:space="preserve">Material de papelería (papel bond t/carta, folders beige t/carta y papel opalina) para realizar un congreso de investigación nacional, en Ciencias Políticas y A.P. en apoyo a la consolidación del CA, contando con una asistencia de 200 personas por evento.
</t>
  </si>
  <si>
    <t>material</t>
  </si>
  <si>
    <t xml:space="preserve">RODARTE                        GARCIA                         RAUL                          </t>
  </si>
  <si>
    <t>5202</t>
  </si>
  <si>
    <t xml:space="preserve">MAESTRIA EN GOBIERNO Y GESTIÓN LOCAL ÁREA ACADÉMICA DE CIENCIAS POLÍTICAS Y ADMINISTRACIÓN PÚBLICA         </t>
  </si>
  <si>
    <t>Programa de trabajo, fotografías y lista de participantes.</t>
  </si>
  <si>
    <t xml:space="preserve">De acuerdo a las recomendaciones de los Comités Interinstitucionales para la Evaluación de la Educación (CIEES) es indispensable realizar el seguimiento de egresados de los programas educativos, que permita mejorar los indicadores de calidad mediante la  información confiable y pertinente para apoyar la toma de decisiones y la planeación académica en el nivel institucional, estatal, regional y nacional de los egresados y egresadas. La Universidad Autónoma del Estado de Hidalgo (UAEH) recupera algunas de las sugerencias metodológicas, variables e indicadores que plantea la ANUIES con la intención de generar estudios sobre el desempeño de los egresados y egresadas y como alternativa para el autoconocimiento y para la planeación de procesos de mejora y consolidación de la oferta educativa, así como la posibilidad de generar un sistema de información permanente, insumo importante para llevar a cabo actividades de evaluación de la calidad con que se desempeñan las principales funciones de la educación superior, así mismo, es oportuno realizar reuniones con empleadores para conocer las percepciones y opiniones que tienen de nuestros egresados y egresadas de Ciencias de la Educación. </t>
  </si>
  <si>
    <t>OEEV2</t>
  </si>
  <si>
    <t>Coadyuvar a la excelencia en la docencia a través de los de  estudios de seguimiento de alumnos, de egresados y de EGEL en todos los PPEE de la UAEH</t>
  </si>
  <si>
    <t>Anualmente, garantizar la calidad y pertinencia de la oferta educativa de la DES a nivel licenciatura, cumpliendo las recomendaciones de CIEES y de los organismos acreditadores, llevando a cabo dos refrendos de acreditación de PE y seguimiento de egresados de cuatro PE.</t>
  </si>
  <si>
    <t>Las coordinaciones de los PE, llevarán el seguimiento de egresados, reunión con empleadores y estudios de opinión de cada uno de los ocho PE, evaluables de licenciatura, y el seguimiento de trayectorias escolares de cada uno de los diez PE licenciatura.</t>
  </si>
  <si>
    <t xml:space="preserve">Materiales de Cómputo (Toner Impresora  Hp LaserJet 1200 series  15A), para realizar estudio de seguimiento de egresados del PE de Licenciatura en Ciencias de la Educación del AA de Ciencias de la Educación </t>
  </si>
  <si>
    <t>Materiales</t>
  </si>
  <si>
    <t>ÁREA ACADÉMICA DE CIENCIAS DE LA EDUCACIÓN</t>
  </si>
  <si>
    <t xml:space="preserve">QUINTERO                       LOPEZ                          IRMA                          </t>
  </si>
  <si>
    <t>4236</t>
  </si>
  <si>
    <t xml:space="preserve">Licenciatura en Ciencias de la Educación ÁREA ACADÉMICA DE CIENCIAS DE LA EDUCACIÓN                            </t>
  </si>
  <si>
    <t>Informe y evidencia financiera</t>
  </si>
  <si>
    <t>Vincular a un PE de posgrado que se encuentra en el PNPC, con la participación de un alumno en una red del conocimiento con CA de IES nacionales e internacionales, así como con los diferentes sectores sociales para la realización de proyectos de investigación de responsabilidad compartida.</t>
  </si>
  <si>
    <t>Llevar a cabo tres reuniones anuales de trabajo con empleadores de egresados de los ocho PE de posgrado.</t>
  </si>
  <si>
    <t>Materiales de Cómputo para realizar estudio de seguimiento de egresados del PE de posgrado del AA de Ciencias de la Educación (Toner Impresora  Hp LaserJet 1200 series  15A)</t>
  </si>
  <si>
    <t xml:space="preserve">MARTINEZ                       MARTINEZ                       VICTOR                        </t>
  </si>
  <si>
    <t>4232</t>
  </si>
  <si>
    <t xml:space="preserve">MAESTRIA EN CIENCIAS DE LA EDUCACION ÁREA ACADÉMICA DE CIENCIAS DE LA EDUCACIÓN                            </t>
  </si>
  <si>
    <t>Para la realización del cuarto congreso internacional de investigación se requiere de material de papelería y tóner para imprimir carteles, constancias las cuales servirán para comprobar la realización del evento</t>
  </si>
  <si>
    <t>Mantener el estatus de consolidación de seis CA; con la publicación de 23 libros y la realización de 5 congresos.</t>
  </si>
  <si>
    <t>Realizar 20 eventos académicos: congresos de investigación nacionales y/o internacionales, así como ciclos de conferencias y seminarios permanentes, asambleas y foros en apoyo a la consolidación de los diez CA de la DES y a las actividades a las redes a las que pertenecen.</t>
  </si>
  <si>
    <t xml:space="preserve">Material de cómputo(toner para impresora laser, en apoyo a la realización del 4to Congreso Internacional de Investigación Social (Asistencia de 100 alumnos y 10 PTC)
</t>
  </si>
  <si>
    <t>Informe del evento, constancias de participación y factura digital de la compra.</t>
  </si>
  <si>
    <t xml:space="preserve">Material de papelería(portagafetes, en apoyo a la realización del 4to Congreso Internacional de Investigación Social (Asistencia de 100 alumnos y 10 PTC)
</t>
  </si>
  <si>
    <t>Informa académico y factura fiscal de la compra del material</t>
  </si>
  <si>
    <t xml:space="preserve">Material de papelería(papel opalina blanca tamaño carta, en apoyo a la realización del 4to Congreso Internacional de Investigación Social (Asistencia de 100 alumnos y 10 PTC)
</t>
  </si>
  <si>
    <t>Informe académico y factura fiscal de la compra del material.</t>
  </si>
  <si>
    <t xml:space="preserve">Material de papelería(Sobres tamaño oficio, en apoyo a la realización del 4to Congreso Internacional de Investigación Social (Asistencia de 100 alumnos y 10 PTC)
</t>
  </si>
  <si>
    <t>El mantener el programa educativo de Licenciatura en Trabajo Social dentro de los programas de calidad requiere de la reproducción de evidencias para ejemplificar el comportamiento de la capacidad y competitividad académica.</t>
  </si>
  <si>
    <t>OEEV1</t>
  </si>
  <si>
    <t>Contribuir al logro de la excelencia en la docencia de la UAEH, garantizando la calidad de los Programas Educativos</t>
  </si>
  <si>
    <t>Mantener la acreditación (refrendo) de los CIEES, de nueve PE que ya cuentan con este reconocimiento de calidad y que serán evaluados en 2014 y del PE en Ciencias Políticas y Administración Pública, que se encuentra inconcluso el proceso de reacreditación.</t>
  </si>
  <si>
    <t>Para  integrar evidencias para organismos evaluadores se requiere de reproducir las evidencias (toner para impresora: hp laser jet M1212nf MFP (cartucho CE 285A). AA. Trabajo Social</t>
  </si>
  <si>
    <t xml:space="preserve">GARCIA                         GARCIA                         RAUL                          </t>
  </si>
  <si>
    <t xml:space="preserve">Carpetas de evidencias de seguimiento de observaciones de organismos evaluadores. Factura </t>
  </si>
  <si>
    <t>Carpetas de evidencias de seguimiento de observaciones de organismos evaluadores. Factura</t>
  </si>
  <si>
    <t xml:space="preserve">Reloj de ajedrez digital modelo DGT XL, en apoyo al fomento de actividades y deportivas del los alumnos de la Licenciatura en Cienicas Políticas y A. P.
</t>
  </si>
  <si>
    <t>Programa de torneos, fotografías y factura de material</t>
  </si>
  <si>
    <t>Para lograr la excelencia en docencia, es necesario  establecer estrategias y emprender acciones  para apoyar a los estudiantes en su trayectoria académica, de la misma manera es necesarios fortalecer la formación de los docentes.</t>
  </si>
  <si>
    <t>OED2</t>
  </si>
  <si>
    <t>Asegurar el cumplimiento de los indicadores básicos de calidad educativa en el nivel de licenciatura de la UAEH</t>
  </si>
  <si>
    <t>Capacitar y actualizar anualmente a 40 profesores para fortalecer los procesos de enseñanza y aprendizaje de los PE de licenciatura y posgrado que impacten y transformen la práctica  docente en la DES.</t>
  </si>
  <si>
    <t>Desarrollar un programa de capacitación anual y permanente en aspectos didácticos y disciplinares para que 30 profesores fortalezcan los procesos de enseñanza y aprendizaje de los PE de licenciatura y posgrado.</t>
  </si>
  <si>
    <t>SERVICIOS DE CAPACITACIÓN</t>
  </si>
  <si>
    <t>Cursos disciplinares de lectura y redacción, corrección de estilo e informática para profesores del áreas académica, que serán ofrecidos dentro de la UAEH por profesores externos. El estructurar de manera correcta las ideas, a la hora de redactar un proyecto de investigación, informe o trabajo; permitirá mayor fluidez y un correcto desempeño  del trabajo por parte de los alumnos. AA. Historia y Antropología</t>
  </si>
  <si>
    <t>Pago de servicio</t>
  </si>
  <si>
    <t xml:space="preserve">CAMACHO                        MORFIN                         THELMA ANA MARIA              </t>
  </si>
  <si>
    <t>5227, 5227</t>
  </si>
  <si>
    <t xml:space="preserve">Licenciatura en Historia de México ÁREA ACADÉMICA DE HISTORIA Y ANTROPOLOGIA                             </t>
  </si>
  <si>
    <t>Constancia del instructor, fotografías, recibo o factura.</t>
  </si>
  <si>
    <t>VIÁTICOS EN EL PAÍS</t>
  </si>
  <si>
    <t>Pago de hospedaje para instructor que proporcione cursos disciplinares de lectura y redacción</t>
  </si>
  <si>
    <t>5226, 5227</t>
  </si>
  <si>
    <t>Fotos, constancia del ponente, factura del hotel</t>
  </si>
  <si>
    <t>Pago de alimentación para instructor que proporcione cursos disciplinares de lectura y redacción</t>
  </si>
  <si>
    <t>Fotos, constancia del ponente, factura de los alimentos consumidos</t>
  </si>
  <si>
    <t>La importancia del proceso de capacitación de los PTC, es que debe ser permanente, de tal forma que les mantenga actualizados en los procesos de enseñanza y aprendizaje, que impacten y transformen la práctica docente.</t>
  </si>
  <si>
    <t>Capacitar a 10 profesores en el año 2014 y 5 en el año 2015, en el Programa de Capacitación y Actualización docente  en: Competencias en Tecnologías de Información y Comunicación; Competencias comunicativas en el idioma inglés y Competencias en Metodología de la Investigación.</t>
  </si>
  <si>
    <t>CONGRESOS Y CONVENCIONES</t>
  </si>
  <si>
    <t>Pago de inscripción para asistencia a cursos de capacitación para profesores del doctorado en instituciones de educación de alta calidad en el país. (AA de Sociología)</t>
  </si>
  <si>
    <t>Constancia de participación del curso y comprobante fiscal del pago de inscripción.</t>
  </si>
  <si>
    <t>Anualmente, incrementar en un 20% la vinculación de los diez PE de Licenciatura con instituciones de los sectores sociales, para contar con espacios, para reforzar los aprendizajes de los estudiantes en escenarios reales, realizar prácticas profesionales, servicio social. Participar en ocho congresos y realizar estancias, buscando apoyar la instrumentación de los PE rediseñados bajo el nuevo Modelo Educativo y participar en 31 eventos académicos relacionados con las áreas de su formación.</t>
  </si>
  <si>
    <t>Realización de prácticas de campo de los programas educativos de Trabajo Social, Sociología, Ciencias de la Educación y Enseñanza de la Lengua Inglesa, relacionados con  proyectos de desarrollo comunitario.</t>
  </si>
  <si>
    <t>ARRENDAMIENTO DE EQUIPO DE TRANSPORTE</t>
  </si>
  <si>
    <t>Transporte terrestre para la realización de prácticas de campo en instituciones de los sectores público y privado del programa Educativo de la Lic. Sociología.</t>
  </si>
  <si>
    <t xml:space="preserve">GALINDO                        CASTRO                         ADRIAN                        </t>
  </si>
  <si>
    <t>5222</t>
  </si>
  <si>
    <t>Reporte de la práctica y factura del servicio</t>
  </si>
  <si>
    <t>Reporte de prácticas y factura del servicio</t>
  </si>
  <si>
    <t>Cursos para la capacitación del programa de tutorías y asesorías a coordinadores tutores de cada PE del ICSHu, los cuales se llevarán a cabo en la UAEH y serán impartidos por la ANUIES: Dinámicas para la actividad tutorial grupal. AA. Historia y Antropología</t>
  </si>
  <si>
    <t>curso</t>
  </si>
  <si>
    <t>Factura, fotos, constancia al ponente</t>
  </si>
  <si>
    <t>Alimentación para ponentes de cursos sobre tutoría por parte de la ANUIES (4 días por curso, para cubrir 20 horas por c/curso). AA. Historia y Antropología</t>
  </si>
  <si>
    <t>viático</t>
  </si>
  <si>
    <t>Factura, fotos, constancia a ponente</t>
  </si>
  <si>
    <t>Hospedaje para ponentes de cursos sobre tutoría por parte de la ANUIES  (4 días por curso, para cubrir 20 horas por c/curso). AA. Historia y Antropología</t>
  </si>
  <si>
    <t>Fotos, factura, constancia a ponente</t>
  </si>
  <si>
    <t>Cursos para la capacitación del programa de de tutorías y asesorías a coordinadores tutores de cada PE del ICSHu, los cuales se llevarán a cabo en la UAEH y serán impartidos por la ANUIES: Estrategias para diseñar el Plan de Vida y Carrera de los alumnos de los últimos semestres de su carrera profesional. AA. Historia y Antropología</t>
  </si>
  <si>
    <t>Factura, Fotos, constancia a ponente</t>
  </si>
  <si>
    <t>PASAJES TERRESTRES</t>
  </si>
  <si>
    <t>Transporte terrestre para ponentes de cursos sobre tutoría por parte de la ANUIES (día de llegada y de partida por cada curso). AA. Historia y Antropología</t>
  </si>
  <si>
    <t>Fotos, factura, constancia al ponente</t>
  </si>
  <si>
    <t>La formación de los estudiantes en trabajo social requiere de espacios de contratación de los conocimientos teóricos en escenarios reales. Por tanto el realizar practicas de campo en comunidades e instituciones se hace indispensable para desarrollar competencias profesionales, personales y sociales.</t>
  </si>
  <si>
    <t>Renta de autobús para llevar a cabo prácticas de campo por parte de alumnos del AA de Trabajo Social que fortalezca el aprendizaje en el alumno para tender las observaciones del organismo acreditador.</t>
  </si>
  <si>
    <t xml:space="preserve">Renta de autobús </t>
  </si>
  <si>
    <t xml:space="preserve">ALONSO                         ELIZALDE                       EVA                           </t>
  </si>
  <si>
    <t>4228 y 4229</t>
  </si>
  <si>
    <t>Informe académico de trabajo de campo, fotos y factura</t>
  </si>
  <si>
    <t xml:space="preserve">Servicio </t>
  </si>
  <si>
    <t xml:space="preserve">Informe académico de trabajo de campo, fotos y factura
</t>
  </si>
  <si>
    <t>es de gran importancia propiciar el desarrollo académico mediante vínculos con diferentes instituciones internacionales, esto con la finalidad de cumplir con los indicadores de calidad a nivel licenciatura.</t>
  </si>
  <si>
    <t>Anualmente realizar 20 proyectos de vinculación con diferentes sectores sociales y productivos que están directamente ligados a las LGAC de los diez CA de la DES, fortaleciendo a ocho redes nacionales y una internacional.</t>
  </si>
  <si>
    <t>Recepción de 23 profesores visitantes nacionales y/o internacionales en estancias cortas en cada uno de los diez CA de la DES, en cada uno de los años 2014 y 2015.</t>
  </si>
  <si>
    <t>PASAJES AÉREOS</t>
  </si>
  <si>
    <t>Pago de transporte aéreo para recibir a un académico de institución internacional para impartir un seminario y dictar conferencia magistral, dirigido a 100 alumnos y 10 profesores de la Licenciatura en Lengua Inglesa. A.A. Lingüística.</t>
  </si>
  <si>
    <t>Pasaje aéreo</t>
  </si>
  <si>
    <t xml:space="preserve">PAREDES                        ZEPEDA                         BERTHA GUADALUPE              </t>
  </si>
  <si>
    <t>4242</t>
  </si>
  <si>
    <t xml:space="preserve">Licenciatura en la Enseñanza de la Lengua Inglesa ÁREA ACADÉMICA DE LINGÜISTICA                                         </t>
  </si>
  <si>
    <t>Informe académico, fotografías.</t>
  </si>
  <si>
    <t>Pago de transporte terrestre para recibir a un académico de institución internacional para impartir un seminario y dictar conferencia magistral, dirigido a 100 alumnos y 10 profesores de la Licenciatura en Lengua Inglesa. A.A. Lingüística.</t>
  </si>
  <si>
    <t>Transporte Terrestre</t>
  </si>
  <si>
    <t xml:space="preserve">Informe Académico, constancia y fotografías </t>
  </si>
  <si>
    <t>PRODUCTOS ALIMENTICIOS PARA PERSONAS</t>
  </si>
  <si>
    <t>Pago de alimentación para recibir a un académico de institución internacional para impartir un seminario y dictar conferencia magistral, dirigido a 100 alumnos y 10 profesores de la Licenciatura en Lengua Inglesa. A.A. Lingüística.</t>
  </si>
  <si>
    <t>Alimentos</t>
  </si>
  <si>
    <t>Informe académico, constancia, producto de investigación y fotografias</t>
  </si>
  <si>
    <t>Pago de hospedaje para recibir a un académico de institución internacional para impartir un seminario y dictar conferencia magistral, dirigido a 100 alumnos y 10 profesores de la Licenciatura en Lengua Inglesa. A.A. Lingüística.</t>
  </si>
  <si>
    <t>Hospedaje</t>
  </si>
  <si>
    <t>Informe académico, fotografías, producto de investigación y constancia</t>
  </si>
  <si>
    <t>Transporte terrestre para llevar a cabo prácticas de campo por parte de alumnos del AA de Trabajo Social</t>
  </si>
  <si>
    <t>Viáticos (alimentación) Realizar prácticas foráneas, con la participación de un total de 80 alumnos de la licenciatura en Trabajo Social, con el fin de que estos apliquen sus conocimientos en contextos rurales e indígenas.</t>
  </si>
  <si>
    <t xml:space="preserve">Viáticos </t>
  </si>
  <si>
    <t>Arrendamiento</t>
  </si>
  <si>
    <t>4229 y 4228</t>
  </si>
  <si>
    <t>Asistencia anual de diez alumnos y de los diez PE de licenciatura que integran la oferta educativa del nivel, a eventos académicos como congresos nacionales, simposio, etc., en áreas afines a su formación.</t>
  </si>
  <si>
    <t>Transporte aéreo para participar como ponente asistente a evento nacional: en el ámbito de Trabajo Social (Alumnos)</t>
  </si>
  <si>
    <t>4228 y  4229</t>
  </si>
  <si>
    <t xml:space="preserve">Factura 
Constancia como ponente </t>
  </si>
  <si>
    <t>Viáticos (Hospedaje ) para participar como ponente a evento nacional: en el ámbito de Trabajo Social (alumnos)</t>
  </si>
  <si>
    <t xml:space="preserve">Hospedaje </t>
  </si>
  <si>
    <t>Facturas 
Constancia como ponente</t>
  </si>
  <si>
    <t>Viáticos (Alimentación) para participar como ponente a evento nacional: en el ámbito de Trabajo Social (alumnos)</t>
  </si>
  <si>
    <t xml:space="preserve">Alimentos </t>
  </si>
  <si>
    <t xml:space="preserve">Facturas 
Constancia como ponente </t>
  </si>
  <si>
    <t>OTROS SERVICIOS GENERALES</t>
  </si>
  <si>
    <t>Inscripción para participación y asistencia a evento nacional: en el ámbito de Trabajo Social (alumnos)</t>
  </si>
  <si>
    <t xml:space="preserve">4228 y 4229 </t>
  </si>
  <si>
    <t>Transporte Aéreo para asistencia como ponente de alumno de Licenciatura en Enseñanza de la Lengua Inglesa a congreso Nacional - AAL</t>
  </si>
  <si>
    <t xml:space="preserve">Pasaje aéreo </t>
  </si>
  <si>
    <t xml:space="preserve">Constancia de participación y fotografías </t>
  </si>
  <si>
    <t>Hospedaje para asistencia como ponente de alumno de Licenciatura en Enseñanza de la Lengua Inglesa a congreso Nacional - AAL</t>
  </si>
  <si>
    <t>Constancia de participación, fotografias</t>
  </si>
  <si>
    <t>Alimentación para asistencia como ponente de alumno de Licenciatura en Enseñanza de la Lengua Inglesa a congreso Nacional - AAL</t>
  </si>
  <si>
    <t xml:space="preserve">Constancia de participación, fotografías </t>
  </si>
  <si>
    <t>Realizar acciones en apoyo a los estudiantes de los nueve PE que tienen egresados y que presentan el examen EGEL a medio camino (cursos, asesorías, etc), o al final del PE.</t>
  </si>
  <si>
    <t>SERVICIOS PROFESIONALES, CIENTÍFICOS , TÉCNICOS Y OTROS SERVICIOS</t>
  </si>
  <si>
    <t>Pago de honorarios para impartición de curso remedial de inglés- AA. Historia y Antropología, para 30 alumnos</t>
  </si>
  <si>
    <t xml:space="preserve">ORTEGA                         MOREL                          JAVIER                        </t>
  </si>
  <si>
    <t>5227, 5226</t>
  </si>
  <si>
    <t>Comprobante de pago del curso, informe de actividades académicas.</t>
  </si>
  <si>
    <t>Pago de transporte terrestre para realizar encuestas del proyecto de Investigación para disminuir la deserción en los PE. Historia de México y Antropología Social. AA. Historia y Antropología</t>
  </si>
  <si>
    <t>Comprobantes de transporte terrestre, informe académico de encuestas.</t>
  </si>
  <si>
    <t>Pago de alimentación para realizar encuestas del proyecto de Investigación para disminuir la deserción en el PE. de las licenciaturas en Historia de México y Antropología Social.- Historia y Antropología</t>
  </si>
  <si>
    <t xml:space="preserve">Licenciatura en Antropología Social ÁREA ACADÉMICA DE HISTORIA Y ANTROPOLOGIA                             </t>
  </si>
  <si>
    <t>Comprobantes de viáticos (alimentos) y reporte académico de las encuestas.</t>
  </si>
  <si>
    <t>Asistencia anual de alumnos de los PE de licenciatura de la DES a eventos académicos como congresos nacionales e internacionales, simposio, etc., en áreas afines a su formación.</t>
  </si>
  <si>
    <t>Transporte (Aéreo) para asistencia de alumnos de Historia y Antropología a congresos nacionales.</t>
  </si>
  <si>
    <t xml:space="preserve">ENCISO                         GONZALEZ                       JESUS                         </t>
  </si>
  <si>
    <t>Factura, constancia de participación.</t>
  </si>
  <si>
    <t>Transporte terrestre para asistencia de alumnos de historia y antropología a congresos nacionales. Historia y Antropología a congresos nacionales</t>
  </si>
  <si>
    <t>Comprobante de transporte, constancia de participación.</t>
  </si>
  <si>
    <t>Alimentación para asistencia de alumnos de Historia y Antropología a congresos nacionales</t>
  </si>
  <si>
    <t>Comprobante de viáticos (alimentos), constancia de participación.</t>
  </si>
  <si>
    <t>Hospedaje  para asistencia de alumnos de Historia y Antropología a congresos nacionales</t>
  </si>
  <si>
    <t>Comprobante de viáticos (hospedaje), constancia de participación.</t>
  </si>
  <si>
    <t>Transporte aéreo para conferencistas, tallerístas, realización del XI Congreso Nacional sobre Empoderamiento Femenino. AA. Trabajo Social (200 alumnos y 20 PTC).</t>
  </si>
  <si>
    <t xml:space="preserve">Boleto avión </t>
  </si>
  <si>
    <t>Constancia a ponentes magistrales, tríptico de programa de congreso y factura</t>
  </si>
  <si>
    <t>Transporte terrestre para ponentes que participen en XI Congreso Nacional sobre Empoderamiento Femenino (Ciclo de Conferencias, taller, encuentro con estudiantes, foro y simposium),  A. A. Trabajo Social</t>
  </si>
  <si>
    <t>Transporte</t>
  </si>
  <si>
    <t>SERVICIOS DE APOYO ADMINISTRATIVO, FOTOCOPIADO E IMPRESIÓN</t>
  </si>
  <si>
    <t>Reproducción de carteles y trípticos de difusión y copias de tamaño poster de programa del XI Congreso Nacional sobre Empoderamiento Femenino. A.A. De Trabajo Social.</t>
  </si>
  <si>
    <t>Carteles, tripticos</t>
  </si>
  <si>
    <t>Carteles y tríptico de programa de congreso de Empoderamiento y factura</t>
  </si>
  <si>
    <t>Viáticos (alimentación) para atender a ponentes y talleristas. Realización del XI Congreso Nacional sobre Empoderamiento Femenino, A.A. De Trabajo Socia</t>
  </si>
  <si>
    <t>Viáticos (hospedaje) para atender a ponentes y talleristas. Realización del XI Congreso Nacional sobre Empoderamiento Femenino, A.A. De Trabajo Social.</t>
  </si>
  <si>
    <t>Servicio de Impresión digital de las memorias del congreso de XI Congreso Nacional sobre Empoderamiento Femenino en apoyo a la consolidación del CA de Estudios en Trabajo Social, contando con una asistencia de 200 personas.</t>
  </si>
  <si>
    <t>Cd con memoria</t>
  </si>
  <si>
    <t>Discos digitales con memoria del Congreso de Empoderamiento  y factura</t>
  </si>
  <si>
    <t>La importancia de la cooperación en materia educativa ante Instituciones de Educación Superior Nacionales e internacionales, el profesorado visitante favorece a los programas y posibilita la estancia de docentes de  universidades extranjeras, permiten la elaboración de trabajos y programas conjuntos en materia de docencia e investigación, lo que redunda en un mayor acercamiento de las comunidades académicas y en última instancia en un hermanamiento a nivel universitario que siempre implica mejores y más estrechas relaciones culturales. Por ello, afianzar la colaboración interuniversitaria se está convirtiendo en una prioridad cada vez mayor de las políticas educativas como proyectos compartidos entre varios centros de educación superior, a veces incluidos en una red, que se materializará a través de los profesores visitantes.</t>
  </si>
  <si>
    <t>Transporte aéreo para profesores visitantes que participen en un congreso de investigación internacional, así como ciclos de conferencias y seminarios permanentes, asambleas y foros en apoyo a la consolidación de los dos CA del A.A. Educación, 200 participantes.</t>
  </si>
  <si>
    <t xml:space="preserve">PEREZ                          MAYA                           CORALIA JUANA                 </t>
  </si>
  <si>
    <t>4230</t>
  </si>
  <si>
    <t xml:space="preserve">ESPECIALIDAD EN DOCENCIA ÁREA ACADÉMICA DE CIENCIAS DE LA EDUCACIÓN                            </t>
  </si>
  <si>
    <t>Constancia y evidencia financiera</t>
  </si>
  <si>
    <t>Transporte terrestre para profesores visitantes que participen en un congreso de investigación internacional, así como ciclos de conferencias y seminarios permanentes, asambleas y foros en apoyo a la consolidación de los dos CA del A.A. Educación, 200 participantes.</t>
  </si>
  <si>
    <t>Servicios</t>
  </si>
  <si>
    <t>Viáticos (hospedaje) para profesores visitantes que participen en un congreso de investigación internacional, así como ciclos de conferencias y seminarios permanentes, asambleas y foros en apoyo a la consolidación de los dos CA. AA Educación.</t>
  </si>
  <si>
    <t>Viáticos (alimentación) para profesores visitantes que participen en un congreso de investigación internacional, así como ciclos de conferencias y seminarios permanentes, asambleas y foros en apoyo a la consolidación de los dos CA. AA Educación.</t>
  </si>
  <si>
    <t>Constancia y y evidencia financiera</t>
  </si>
  <si>
    <t>La Licenciatura en Ciencias de la Comunicación se compromete a garantizar la calidad del personal docente y sus Profesores Investigadores.</t>
  </si>
  <si>
    <t>OEI2</t>
  </si>
  <si>
    <t>Mantener y mejorar los indicadores de la capacidad académica para garantizar la calidad docente</t>
  </si>
  <si>
    <t>Publicación para el 2014 de: 29 libros colectivos, 21 individuales y de 12 artículos en revistas arbitradas e indexadas y para el 2015 de: 32 libros colectivos, 21 individuales y de 12 artículos en revistas arbitradas e indexadas; de alto impacto de los PTC de los diez CA, de las ocho áreas académicas: Estudios Comparados en Educación; Evaluación; Planeación y Desarrollo curricular; Estudios Históricos y Antropológicos; Estudios Demográficos; Estudios Políticos Comparados; Escenarios de la Comunicación; Problemas Sociales de la Modernidad; Derecho; Análisis en la Esfera Pública, Gobierno, Democracia y Sociedad Civil; y Trabajo Social.</t>
  </si>
  <si>
    <t>Publicación de libro individual del CA de Escenarios de la Comunicación, que será arbitrado por dos pares académicos externos. Se publicará en la Editorial Universitaria y/o en coedición con editoriales de prestigio, libro Margarita Michelena poeta y periodista, de la Dra. Elvira Hernández Carballido.</t>
  </si>
  <si>
    <t>libro</t>
  </si>
  <si>
    <t>Dictamen externo, Dictamen Interno, Dictamen de la universidad, libro y Presupuesto del libro</t>
  </si>
  <si>
    <t>Publicación de libro colectivo del CA de Escenarios de la Comunicación, que será arbitrado por dos pares académicos externos. Se publicará en la Editorial Universitaria y/o en coedición con editoriales de prestigio, libro Mujeres, Menopausia y más, de la Dra. Josefina Hernández Téllez</t>
  </si>
  <si>
    <t>Libro</t>
  </si>
  <si>
    <t>El intercambio entre pares académicos a nivel nacional permite que se encuentren tendencias de investigación desde el punto de vista teórico y metodológico y a su vez obtener una evaluación de los resultados que se logran en los proyectos de investigación que presentan los PTC´s del área académica de ciencias de la educación. Lo que impacta en que los alumnos de los programas adquieran conocimientos actualizados sobre las temáticas que se abordan por los investigadores nacionales.</t>
  </si>
  <si>
    <t>Fortalecer el trabajo de los PTC de los diez CA, para que a través de pago de membresías, inscripción y/o participación en 36 redes de conocimiento nacionales y asociaciones a las que pertenecen, se realicen proyectos conjuntos en apoyo a la consolidación de diez CA de la DES (ANFADE, AFEIDAL, Asociación en Trabajo Social, AMET, CONEIC, Red de Posgrados, etc.).</t>
  </si>
  <si>
    <t>Transporte aéreo para PTC, para participación en reuniones de trabajo para presentar avances, propuestas y resultados de los trabajos de investigación, con pares académicos nacionales. A.A. Educación.</t>
  </si>
  <si>
    <t xml:space="preserve">CHONG                          BARREIRO                       MARIA CRUZ                    </t>
  </si>
  <si>
    <t>Transporte terrestre para PTC, para participación en reuniones de trabajo para presentar avances, propuestas y resultados de los trabajos de investigación, con pares académicos nacionales. A.A. Educación.</t>
  </si>
  <si>
    <t>Viáticos (hospedaje) para participación en reuniones de trabajo para presentar avances, propuestas y resultados de los trabajos de investigación, con pares académicos nacionales.  A.A. Educación</t>
  </si>
  <si>
    <t>Viáticos (alimentación) para participación en reuniones de trabajo para presentar avances, propuestas y resultados de los trabajos de investigación, con pares académicos nacionales.  A.A. Educación</t>
  </si>
  <si>
    <t>Difundir la productividad de los cuerpos académicos consolidados del área académica de ciencias de la educación, fortalecer sus programas educativos, y por ende, mejorar la calidad en la formación de los estudiantes, así como, contar con materiales bibliográficos para estudiantes y docentes, con el fin de consolidar publicaciones colegiadas e incrementar la producción científica de los profesores de tiempo completo. Mantener la acreditación de los PE del Área Académica de Ciencias de la Educación fortaleciendo la formación académica y fomentando la internacionalización de los PTC y estudiantes; mediante estancias académicas o de investigación que coadyuven a mejorar la calidad y competitividad de los programas educativos.</t>
  </si>
  <si>
    <t>Publicación de libro colectivo, que será arbitrado por pares académicos, del CA de Evaluación, Planeación y Desarrollo Curricular. AA de Educación</t>
  </si>
  <si>
    <t>Libro y evidencia financiera</t>
  </si>
  <si>
    <t>Publicación de libro colectivo, arbitrado por pares académicos, del CA de Estudios Comparados en Educación. AA de Educación</t>
  </si>
  <si>
    <t xml:space="preserve">MOLINA                         GARCIA                         AMELIA                        </t>
  </si>
  <si>
    <t>Publicación de libro individual, que será arbitrado por pares académicos, del CA Estudios Comparados en Educación</t>
  </si>
  <si>
    <t xml:space="preserve">DOCTORADO EN CIENCIAS DE LA EDUCACION ÁREA ACADÉMICA DE CIENCIAS DE LA EDUCACIÓN                            </t>
  </si>
  <si>
    <t>Fortalecer el trabajo de los PTC de los diez CA, para que a través de pago de membresías, inscripción y/o participación en 36 redes de conocimiento internacionales y asociaciones a las que pertenecen, se realicen proyectos conjuntos en apoyo a la consolidación de diez CA de la DES (ANFADE, AFEIDAL, Asociación en Trabajo Social, AMET, CONEIC, Red de Posgrados, etc.).</t>
  </si>
  <si>
    <t>Transporte aéreo para PTC que participan como ponentes en eventos académicos internacionales en apoyo a las actividades de las redes a la que pertenecen. Ciencias de la Educación</t>
  </si>
  <si>
    <t>Transporte terrestre para PTC que participan como ponentes en eventos académicos internacionales en apoyo a las actividades de las redes a la que pertenecen. Ciencias de la Educación</t>
  </si>
  <si>
    <t>VIÁTICOS EN EL EXTRANJERO</t>
  </si>
  <si>
    <t>Viáticos (hospedaje) para PTC que participan como ponentes en eventos académicos internacionales en apoyo a las actividades de las redes a la que pertenecen. Ciencias de la Educación.</t>
  </si>
  <si>
    <t>Viáticos (alimentación) para PTC que participan como ponentes en eventos académicos internacionales en apoyo a las actividades de las redes a la que pertenecen. Ciencias de la Educación.</t>
  </si>
  <si>
    <t xml:space="preserve">El compartir productos de investigación, intercambiar experiencias académicas con pares a nivel nacional internacional son fundamentales para fortalecer el Cuerpo Académico de Estudios de Trabajo Social y la línea de investigación: Desarrollo social y calidad de vida.
Como parte de los productos de investigación del Cuerpo Académico de Estudios en Trabajo Social se tiene el tema de las familias, de ahí la importancia de dar a conocer mediante publicaciones los cambios y transformaciones en las dinámicas familiares en diferentes sectores con la finalidad de que sean consideradas en la formulación de políticas públicas en la atención y cuidado de los diferentes tipos de familia existen en el México Contemporáneo. </t>
  </si>
  <si>
    <t>Inscripción de PTC para participar como ponentes en eventos académicos internacionales en el ámbito de Trabajo Social</t>
  </si>
  <si>
    <t>Inscripción</t>
  </si>
  <si>
    <t>Constancia de ponencia en evento internacional</t>
  </si>
  <si>
    <t>Transporte aéreo de PTC para participar como ponentes en eventos académicos internacionales en el ámbito de Trabajo Social</t>
  </si>
  <si>
    <t>boleto avion</t>
  </si>
  <si>
    <t>Viáticos(hospedaje) de PTC para participar como ponentes en eventos académicos internacionales en el ámbito de Trabajo Social</t>
  </si>
  <si>
    <t>Constancia de ponencia en evento internacional, factura de Hospedaje</t>
  </si>
  <si>
    <t>Viáticos( alimentación) de PTC para participar como ponentes en eventos académicos internacionales en el ámbito de Trabajo Social</t>
  </si>
  <si>
    <t>Dentro de las actividades que demandan los programas educativos del Área Académica de Ciencias de la Educación, y con la finalidad de mantener su acreditación y de fortalecer la formación académica de los estudiantes mediante una participación activa en diversos eventos, se tiene contemplado su participación como ponentes en eventos internacionales, cuyo beneficio se vea reflejado en su formación de manera integral y que coadyuve a mejorar la calidad y competitividad de los programas educativos.</t>
  </si>
  <si>
    <t>Asegurar la calidad y pertinencia de siete PE de posgrado de la DES, que se encuentran en el PNPC, mediante el cumplimiento de las recomendaciones del CONACyT, CIEES, empleadores y resultados de los estudios egresados, para avanzar en su nivel de habilitación.</t>
  </si>
  <si>
    <t>Asistencia anual de 17 alumnos de los siete PE que se encuentran en el PNPC, a eventos académicos como: Congresos nacionales e internacionales, simposio, etc. en áreas afines a su formación.</t>
  </si>
  <si>
    <t>Transporte aéreo para alumnos que participan como ponentes en eventos académicos como congresos internacionales, simposio, etc. en áreas afines a su formación. Ciencias de la Educación</t>
  </si>
  <si>
    <t>Viáticos (hospedaje) para alumnos que participan como ponentes en eventos académicos como congresos internacionales, simposio, etc. en áreas afines a su formación. Ciencias de la Educación</t>
  </si>
  <si>
    <t>Viáticos (alimentación) para alumnos que participan como ponentes en eventos académicos como congresos internacionales, simposio, etc. en áreas afines a su formación. Ciencias de la Educación</t>
  </si>
  <si>
    <t>Participación de alumnos en eventos académicos en las Redes de Investigación a nivel nacional e internacional con las que tiene contacto los diez CA de la DES.</t>
  </si>
  <si>
    <t>Transporte aéreo para la participación de alumno como ponente a evento académico internacional. Ciencias de la Educación</t>
  </si>
  <si>
    <t>Viáticos ( alimentación) para alumnos que participan como ponentes en eventos académicos como congresos internacionales, simposio, etc. en áreas afines a su formación. Ciencias de la Educación</t>
  </si>
  <si>
    <t>MANTENER LOS INDICADORES BÁSICO DE LOS PTC</t>
  </si>
  <si>
    <t xml:space="preserve">Transporte aéreo para alumnos de la Maestría o Doctorado en Ciencias Sociales que participan como ponentes en eventos académicos(congresos, simposium, seminarios, etc.) nacionales MCS </t>
  </si>
  <si>
    <t xml:space="preserve">DURAN                          GONZALEZ                       ROSA ELENA                    </t>
  </si>
  <si>
    <t>4239</t>
  </si>
  <si>
    <t xml:space="preserve">MAESTRIA EN CIENCIAS SOCIALES ÁREA ACADÉMICA DE CIENCIAS DE LA EDUCACIÓN                            </t>
  </si>
  <si>
    <t>Constancia de participación y facturas fiscales del boleto de avión</t>
  </si>
  <si>
    <t xml:space="preserve">Pago de alimentación en el país para alumnos de la Maestría o Doctorado en Ciencias Sociales que participan como ponentes en eventos académicos(congresos, simposium, seminarios, etc.) nacionales MCS
</t>
  </si>
  <si>
    <t>Alimentación</t>
  </si>
  <si>
    <t>Facturas fiscales y constancia de participación</t>
  </si>
  <si>
    <t xml:space="preserve">Pago de Hospedaje en el país para alumnos de la Maestría o Doctorado en Ciencias Sociales que participan como ponentes en eventos académicos(congresos, simposium, seminarios, etc.) nacionales MCS
</t>
  </si>
  <si>
    <t>Facturas fiscales y constancia de participacion</t>
  </si>
  <si>
    <t xml:space="preserve">Transporte aéreo para alumnos de la Maestría o Doctorado en Ciencias Sociales que participan como ponentes en eventos académicos(congresos, simposium, seminarios, etc.) internacionales MCS 
</t>
  </si>
  <si>
    <t xml:space="preserve">Pago de alimentación en el país para alumnos de la Maestría o Doctorado en Ciencias Sociales que participan como ponentes en eventos académicos(congresos, simposium, seminarios, etc.) internacionales MCS
</t>
  </si>
  <si>
    <t xml:space="preserve">GRANADOS                       ALCANTAR                       JOSE AURELIO                  </t>
  </si>
  <si>
    <t xml:space="preserve">DOCTORADO EN CIENCIAS SOCIALES ÁREA ACADÉMICA DE CIENCIAS DE LA EDUCACIÓN                            </t>
  </si>
  <si>
    <t xml:space="preserve">Transporte aéreo para alumnos de la Maestría Estudios de Población que participan como ponentes en eventos académicos(congresos, simposium, seminarios, etc.) nacionales MEP
</t>
  </si>
  <si>
    <t xml:space="preserve">VAZQUEZ                        SANDRIN                        GERMAN                        </t>
  </si>
  <si>
    <t>Constancia de participación y facturas fiscales</t>
  </si>
  <si>
    <t xml:space="preserve">Pago de alimentación para alumnos de la Maestría Estudios de Población que participan como ponentes en eventos académicos(congresos, simposium, seminarios, etc.) nacionales MEP
</t>
  </si>
  <si>
    <t>5234</t>
  </si>
  <si>
    <t xml:space="preserve">Pago de Hospedaje para alumnos de la Maestría Estudios de Población que participan como ponentes en eventos académicos(congresos, simposium, seminarios, etc.) nacionales MEP
</t>
  </si>
  <si>
    <t xml:space="preserve">Transporte aéreo para alumnos de la Maestría o Doctorado en Ciencias Sociales que participan como ponentes en eventos académicos(congresos, simposium, seminarios, etc.) nacionales DCS 
</t>
  </si>
  <si>
    <t xml:space="preserve">Pago de alimentación en el país para alumnos de la Maestría o Doctorado en Ciencias Sociales que participan como ponentes en eventos académicos(congresos, simposium, seminarios, etc.) nacionales DCS
</t>
  </si>
  <si>
    <t xml:space="preserve">Pago de Hospedaje en el país para alumnos de la Maestría o Doctorado en Ciencias Sociales que participan como ponentes en eventos académicos(congresos, simposium, seminarios, etc.) nacionales DCS
</t>
  </si>
  <si>
    <t xml:space="preserve">Transporte aéreo para alumnos de la Maestría o Doctorado en Ciencias Sociales que participan como ponentes en eventos académicos(congresos, simposium, seminarios, etc.) internacionales DCS 
</t>
  </si>
  <si>
    <t xml:space="preserve">Pago de alimentación en el país para alumnos de la Maestría o Doctorado en Ciencias Sociales que participan como ponentes en eventos académicos(congresos, simposium, seminarios, etc.) internacionales DCS
</t>
  </si>
  <si>
    <t xml:space="preserve">Pago de Hospedaje en el país para alumnos de la Maestría o Doctorado en Ciencias Sociales que participan como ponentes en eventos académicos(congresos, simposium, seminarios, etc.) internacionales DCS
</t>
  </si>
  <si>
    <t xml:space="preserve">Tener productos de las líneas de investigación, así como la asistencia a los Congresos con las entidades donde se tienen redes, evaluable para CIEES </t>
  </si>
  <si>
    <t>Publicación de libros individuales de los integrantes del CA de Derecho, que serán arbitrados por pares académicos.</t>
  </si>
  <si>
    <t>ÁREA ACADÉMICA DE DERECHO Y JURISPRUDENCIA</t>
  </si>
  <si>
    <t xml:space="preserve">ZAPATA                         DURAN                          ROBERTO WESLEY                </t>
  </si>
  <si>
    <t>5232</t>
  </si>
  <si>
    <t xml:space="preserve">Licenciatura en Derecho ÁREA ACADÉMICA DE DERECHO Y JURISPRUDENCIA                            </t>
  </si>
  <si>
    <t>Realizar acciones de intercambio académico de PTC, con base en los convenios que se tienen firmados con otras IES: estancias cortas de investigación en Instituciones nacionales y del extranjero.</t>
  </si>
  <si>
    <t>Viáticos(Alimentación) para PTC que participa como ponente en Congreso Nacional de ANFADE y AFEIDAL</t>
  </si>
  <si>
    <t>viaticos</t>
  </si>
  <si>
    <t xml:space="preserve">MAESTRIA EN DERECHO ÁREA ACADÉMICA DE DERECHO Y JURISPRUDENCIA                            </t>
  </si>
  <si>
    <t>Constancia de Participación del Congreso</t>
  </si>
  <si>
    <t>Viáticos(Hospedaje) para PTC que participa como ponente en Congreso Nacional de ANFADE y AFEIDAL</t>
  </si>
  <si>
    <t>viáticos</t>
  </si>
  <si>
    <t>Constancia de Participación al Congreso</t>
  </si>
  <si>
    <t>Transporte terrestre para PTC que participa como ponente en Congreso Nacional de ANFADE y AFEIDAL</t>
  </si>
  <si>
    <t>transporte</t>
  </si>
  <si>
    <t>Constancia de participación del Congreso</t>
  </si>
  <si>
    <t>Transporte aéreo para PTC que participa como ponente en Congreso Nacional de ANFADE y AFEIDAL</t>
  </si>
  <si>
    <t xml:space="preserve">Transporte para ponente invitado para realizar un congreso de investigación nacional en Ciencias Políticas y Administración Pública, en apoyo a la consolidación del CA, contando con una asistencia de 200 personas por evento
</t>
  </si>
  <si>
    <t xml:space="preserve">Hospedaje para ponente invitado para realizar un congreso de investigación nacional, en Ciencias Políticas y A.P, en apoyo a la consolidación del CA, contando con una asistencia de 200 personas al evento
</t>
  </si>
  <si>
    <t>viatico</t>
  </si>
  <si>
    <t xml:space="preserve">Viáticos (alimentación) para invitados al congreso de investigación nacional, en Ciencias Políticas y A.P, en apoyo a la consolidación del CA, contando con una asistencia de 200 personas por evento.
</t>
  </si>
  <si>
    <t>Incrementar los estandares de calidad en Investigación y posgrado</t>
  </si>
  <si>
    <t xml:space="preserve">Publicación para el 2014 de: 29 libros colectivos, 21 individuales y de 12 artículos en revistas arbitradas e indexadas y para el 2015 de: 32 libros colectivos, 21 individuales y de 12 artículos en revistas arbitradas e indexadas; de alto impacto de los PTC de los diez CA, de las ocho áreas académicas: Estudios Comparados en Educación; Evaluación; Planeación y Desarrollo curricular; Estudios Históricos y Antropológicos; Estudios Demográficos; Estudios Políticos Comparados; Escenarios de la Comunicación; Problemas Sociales de la Modernidad; Derecho; Análisis en la Esfera Pública, Gobierno, Democracia y Sociedad Civil; y Trabajo Social.
</t>
  </si>
  <si>
    <t xml:space="preserve">Publicación de libros colectivos arbitrados por pares académicos, del AA de Sociología (CA de Estudios Demográficos).
</t>
  </si>
  <si>
    <t>LIBRO</t>
  </si>
  <si>
    <t>LIBRO Y FACTURAS</t>
  </si>
  <si>
    <t xml:space="preserve">Publicación de libros colectivos arbitrados por pares académicos, del AA de Sociología (CA de Problemas Sociales de la Modernidad).
</t>
  </si>
  <si>
    <t>FACTURA Y LIBRO</t>
  </si>
  <si>
    <t xml:space="preserve">Publicación de libros colectivos arbitrados por pares académicos, del AA de Sociología (CA, alumnos de Ciencias Sociales).
</t>
  </si>
  <si>
    <t>LIBRO Y FACTURA</t>
  </si>
  <si>
    <t xml:space="preserve">Publicación de libro colectivo arbitrado por pares académicos, del AA de Sociología (CA, alumnos de Ciencias Sociales).
</t>
  </si>
  <si>
    <t>El reconocimiento a los programas de posgrado de la institución es vital para la obtención de recursos extraordinarios que garanticen la calidad de los posgrados de la UAEH.</t>
  </si>
  <si>
    <t xml:space="preserve">Asegurar la calidad y pertinencia de siete PE de posgrado de la DES, que se encuentran en el PNPC, mediante el cumplimiento de las recomendaciones del CONACyT, CIEES, empleadores y resultados de los estudios egresados, para avanzar en su nivel de habilitación.
</t>
  </si>
  <si>
    <t xml:space="preserve">Asistencia anual de 17 alumnos de los siete PE que se encuentran en el PNPC, a eventos académicos como: Congresos nacionales e internacionales, simposio, etc. en áreas afines a su formación.
</t>
  </si>
  <si>
    <t xml:space="preserve">Pago de Inscripción para alumnos para asistir a eventos académicos como congresos Nacionales simposio, etc. en áreas afines a su formación. Maestría en Gobierno y Gestión Local
</t>
  </si>
  <si>
    <t>inscripción</t>
  </si>
  <si>
    <t xml:space="preserve">RIVERA                         GOMEZ                          PEDRO EDMUNDO                 </t>
  </si>
  <si>
    <t>constancia de ponente y ponencia</t>
  </si>
  <si>
    <t xml:space="preserve">Viáticos (hospedaje)  para alumnos para asistir a eventos académicos como congresos Nacionales, simposio, etc. en áreas afines a su formación. Maestría en Gobierno y Gestión Local.
</t>
  </si>
  <si>
    <t xml:space="preserve">Viáticos (alimentación) para alumnos  para asistir a eventos académicos como congresos Nacionales, simposio, etc. en áreas afines a su formación. Maestría en Gobierno y Gestión Local.
</t>
  </si>
  <si>
    <t xml:space="preserve">Transporte aéreo para alumnos para  para asistir a eventos académicos como congresos Nacionales, simposio, etc. en áreas afines a su formación. Maestría en Gobierno y Gestión Local.
</t>
  </si>
  <si>
    <t>pasaje</t>
  </si>
  <si>
    <t>La realización de congresos y otros eventos académicos en donde se expongan los últimos avances en los diferentes campos disciplinares de nuestros programas educativos permiten cumplir con la difusión de las actividades de investigación que se realizan en nuestra y en otras instituciones.</t>
  </si>
  <si>
    <t xml:space="preserve">Anualmente realizar 15 congresos académicos y participar en 16 congresos para difundir productos de investigación de los resultados de los diferentes proyectos concluidos y realizados por los investigadores de los CA de la DES.
</t>
  </si>
  <si>
    <t xml:space="preserve">Realizar 15 congresos de las ocho áreas académicas de la DES de Ciencias Sociales y Humanidades
</t>
  </si>
  <si>
    <t xml:space="preserve">Transporte aéreo para ponente invitado a congresos nacionales que se realizarán en el AA de Historia y Antropología
</t>
  </si>
  <si>
    <t>5226 5227</t>
  </si>
  <si>
    <t>Factura aérea, constancia de participación del ponente.</t>
  </si>
  <si>
    <t>Viáticos (alimentación) para  ponente invitado a congresos nacionales que se realizarán en el AA de Historia y Antropología</t>
  </si>
  <si>
    <t>Factura de  alimentos, constancia, fotos</t>
  </si>
  <si>
    <t xml:space="preserve">Viáticos (hospedaje) para  ponente invitado a congresos nacionales que se realizarán en el AA de Historia y Antropología
</t>
  </si>
  <si>
    <t>Factura electrónica, constancia de particiáción del ponente.</t>
  </si>
  <si>
    <t xml:space="preserve">Transporte aéreo para ponente invitado, en apoyo a la realización del 4to Congreso Internacional de Investigación Social (Asistencia de 100 alumnos y 10 PTC)
</t>
  </si>
  <si>
    <t xml:space="preserve">Viáticos(alimentación) para ponente invitado, en apoyo a la realización del 4to Congreso Internacional de Investigación Social (Asistencia de 100 alumnos y 10 PTC)
</t>
  </si>
  <si>
    <t>Constancia de participación y facturas fiscales.</t>
  </si>
  <si>
    <t xml:space="preserve">Viáticos(hospedaje) para ponente invitado, en apoyo a la realización del 4to Congreso Internacional de Investigación Social (Asistencia de 100 alumnos y 10 PTC)
</t>
  </si>
  <si>
    <t>Alimentación para invitados especiales y ponentes, en apoyo a la realización del 4to Congreso Internacional de Investigación Social  (Asistencia de 100 alumnos y 10 PTC)</t>
  </si>
  <si>
    <t>Constancia de participación y factura digital de la compra de alimentos.</t>
  </si>
  <si>
    <t>La Licenciatura en Ciencias de la Comunicación está obligada a cuidar integramente la buena calidad, la pertinencia y la innovación educativa de sus alumnos y docentes.</t>
  </si>
  <si>
    <t>Alimentación: Para atender a ponentes y talleristas. Realización de un evento nacional (simposium, coloquio, congreso, encuentro de empoderamiento, seminario, coloquio), A. A. Ciencias de la Comunicación.</t>
  </si>
  <si>
    <t>Carta invitación y Convocatoría</t>
  </si>
  <si>
    <t>Hospedaje: Para atender a ponentes y talleristas. Realización de un evento nacional (simposium, coloquio, congreso, encuentro de empoderamiento, seminario, coloquio), A. A. Ciencias de la Comunicación.</t>
  </si>
  <si>
    <t>Carta invitación y convocatoria</t>
  </si>
  <si>
    <t>Alimentación: Atención a ponentes y talleristas. Realización de un evento nacional., A. A. Ciencias de la Comunicación.</t>
  </si>
  <si>
    <t>Carta de Invitación y Convocatoría</t>
  </si>
  <si>
    <t>Transporte aéreo para ponente invitado que participa en eventos académicos con sede en la DES.  A. A. Ciencias de la Comunicación.</t>
  </si>
  <si>
    <t>Pasaje</t>
  </si>
  <si>
    <t>Carta de Invitación y Poster</t>
  </si>
  <si>
    <t>Hospedaje: Atención a ponentes y talleristas. Realización de un evento nacional. A. A. Ciencias de la Comunicación.</t>
  </si>
  <si>
    <t xml:space="preserve">VARGAS                         RAMIREZ                        ANA LUISA                     </t>
  </si>
  <si>
    <t>Carta invitación y convocatoría</t>
  </si>
  <si>
    <t>Transporte aéreo para ponentes invitados que participan en eventos académicos con sede en la DES.  A. A. Ciencias de la Comunicación.</t>
  </si>
  <si>
    <t>Carta de Invitación y convocatoría</t>
  </si>
  <si>
    <t>Transporte terrestre para ponente invitado que participa en eventos académicos con sede en la DES.  A. A. Ciencias de la Comunicación.</t>
  </si>
  <si>
    <t>Carta de invitación y Convocatoría</t>
  </si>
  <si>
    <t>Constancia de asistencia y/o participación</t>
  </si>
  <si>
    <t>El apoyo a la publicación de resultados de investigación permite a la institución vincularse con los diferentes sectores sociales y brindar propuestas de solución a los diferentes problemas que aquejan a la sociedad y con estos resultados se brindan panoramas reales a los estudiantes de los diferentes programas educativos.</t>
  </si>
  <si>
    <t xml:space="preserve">Publicación de libro colectivo de los CA del AA Ciencias Políticas y A.P., que será arbitrado por pares académicos.
</t>
  </si>
  <si>
    <t>impresión</t>
  </si>
  <si>
    <t>Borrador original de libro</t>
  </si>
  <si>
    <t xml:space="preserve">Publicación de libros individuales de los CA del AA Ciencias Políticas y A.P., que serán arbitrados por pares académicos.
</t>
  </si>
  <si>
    <t xml:space="preserve">Participación en 10 congresos nacionales donde se compartan las experiencias y resultados de las investigaciones realizadas por los PTC de la DES de Ciencias Sociales y Humanidades.
</t>
  </si>
  <si>
    <t xml:space="preserve">Transportación aérea de PTCs que participan como ponentes en congresos nacionales del A.A. Ciencias de la Políticas y Administración Pública
</t>
  </si>
  <si>
    <t>viaje</t>
  </si>
  <si>
    <t>Constancia de ponente y ponencia</t>
  </si>
  <si>
    <t xml:space="preserve">Viáticos (Alimentación) para asistencia como ponentes, de PTCs de Ciencias Políticas y A.P en congresos nacionales
</t>
  </si>
  <si>
    <t xml:space="preserve">Viáticos (Hospedaje) para asistencia como ponentes, de PTCs de Ciencias Políticas y A.P en congresos nacionales
</t>
  </si>
  <si>
    <t xml:space="preserve">Asistencia a 6 congresos internacionales donde se compartan las experiencias y resultados de las investigaciones realizadas por los PTC de la DES de Ciencias Sociales y Humanidades.
</t>
  </si>
  <si>
    <t xml:space="preserve">Transporte aéreo para PTC para participar como ponente en eventos académicos como congresos internacionales, simposio, etc. en áreas afines a su formación. Maestría en Gobierno y Gestión Local.
</t>
  </si>
  <si>
    <t xml:space="preserve">Viáticos (hospedaje) para PTC para participar como ponente en eventos académicos como congresos internacionales, simposio, etc. en áreas afines a su formación. Maestría en Gobierno y Gestión Local.
</t>
  </si>
  <si>
    <t xml:space="preserve">Viáticos (Alimentación) para PTC para participar como ponente en eventos académicos como congresos internacionales, simposio, etc. en áreas afines a su formación. Maestría en Gobierno y Gestión Local.
</t>
  </si>
  <si>
    <t xml:space="preserve">Coeditar 22 libros con universidades y/o editoriales de reconocido prestigio, 10 en el 2014 y 12 en el 2015, de los diez CA: Estudios Comparados en Educación; Evaluación; Planeación y Desarrollo curricular; Estudios Históricos y Antropológicos; Estudios Demográficos; Estudios Políticos Comparados; Escenarios de la Comunicación; Problemas Sociales de la Modernidad; Derecho; Análisis en la Esfera Pública, Gobierno, Democracia y Sociedad Civil; y Trabajo Social.
</t>
  </si>
  <si>
    <t xml:space="preserve">Coeditar libros que serán arbitrados por pares académicos, con universidades y/o editoriales de reconocido prestigio, de los CA de Ciencias Políticas y AP.
</t>
  </si>
  <si>
    <t>Publicación de libros colectivos de los CA, que serán arbitrados por pares académicos. AA Historia y Antropología</t>
  </si>
  <si>
    <t>Pago de servicios</t>
  </si>
  <si>
    <t>Factura, ejemplar del libro publicado, fotos.</t>
  </si>
  <si>
    <t>Publicación de libros individuales de los CA, que serán arbitrados por pares académicos. AA Historia y Antropología</t>
  </si>
  <si>
    <t>5226,5227</t>
  </si>
  <si>
    <t>Factura, ejemplar del libro, fotos.</t>
  </si>
  <si>
    <t>Coeditar 22 libros con universidades y/o editoriales de reconocido prestigio, 10 en el 2014 y 12 en el 2015, de los diez CA: Estudios Comparados en Educación; Evaluación; Planeación y Desarrollo curricular; Estudios Históricos y Antropológicos; Estudios Demográficos; Estudios Políticos Comparados; Escenarios de la Comunicación; Problemas Sociales de la Modernidad; Derecho; Análisis en la Esfera Pública, Gobierno, Democracia y Sociedad Civil; y Trabajo Social.</t>
  </si>
  <si>
    <t>Coeditar Libros con universidades y/o editoriales de reconocido prestigio y que serán arbitrados por pares académicos, de los CA de Historia y Antropología.</t>
  </si>
  <si>
    <t>Factura, fotos, ejemplar del libro publicado</t>
  </si>
  <si>
    <t>Participación en 10 congresos nacionales donde se compartan las experiencias y resultados de las investigaciones realizadas por los PTC de la DES de Ciencias Sociales y Humanidades.</t>
  </si>
  <si>
    <t>Inscripción para participación y asistencia como ponentes de PTC, a congreso nacional: en el ámbito de Historia y Antropolgía.</t>
  </si>
  <si>
    <t>Constancia del evento, factura, fotos.</t>
  </si>
  <si>
    <t>Transporte aéreo para participar como ponente asistente a congreso nacional: en el ámbito de Historia y Antropología, (PTC)</t>
  </si>
  <si>
    <t>Boleo de avión, factura</t>
  </si>
  <si>
    <t>Viáticos (Hospedaje) para participar como ponente en congreso nacional: en el ámbito de Historia y Antropología.(PTC)</t>
  </si>
  <si>
    <t>Factura del hotel, constancia, fotos del evento</t>
  </si>
  <si>
    <t>Viáticos (Alimentación) para participar como ponente en congreso nacional: en el ámbito de Historia y Antropología.(PTC)</t>
  </si>
  <si>
    <t>Factura de alimentos, fotos, constancia del evento.</t>
  </si>
  <si>
    <t>Asistencia a 6 congresos internacionales donde se compartan las experiencias y resultados de las investigaciones realizadas por los PTC de la DES de Ciencias Sociales y Humanidades.</t>
  </si>
  <si>
    <t>Inscripción para participación y asistencia como ponentes, de PTC a congreso INTERNACIONAL: en el ámbito Historia y Antropología.</t>
  </si>
  <si>
    <t>Fotos, factura, constancia del evento.</t>
  </si>
  <si>
    <t>Transporte aéreo para asistencia como ponentes de PTC de Historia de México y en Antropología Social en congresos internacionales</t>
  </si>
  <si>
    <t>Factura, boleto de avión, constancia de evento, fotos.</t>
  </si>
  <si>
    <t>Hospedaje  para participar  como ponente de PTC a congreso internacional en el ámbito de Historia y Antropología.</t>
  </si>
  <si>
    <t>Factura, constancia evento, fotos.</t>
  </si>
  <si>
    <t>Alimentación para participar  como ponente de PTC a congreso internacional en el ámbito de Historia y Antropología.</t>
  </si>
  <si>
    <t>Factura, constancia del evento, fotos.</t>
  </si>
  <si>
    <t xml:space="preserve">Transporte terrestre para participar como ponente asistente a congreso nacional: en el ámbito de la demografía, (PTC)
</t>
  </si>
  <si>
    <t>FACTURAS Y CONSTANCIAS</t>
  </si>
  <si>
    <t>Alimentación para participar como ponente asistente a congreso nacional: en el ámbito de la demografía, (PTC)</t>
  </si>
  <si>
    <t xml:space="preserve">Hospedaje para participar como ponente asistente a congreso nacional: en el ámbito de la demografía, (PTC)
</t>
  </si>
  <si>
    <t xml:space="preserve">Licenciatura en Planeación y Desarrollo Regional ÁREA ACADÉMICA DE SOCIOLOGÍA Y DEMOGRAFÍA                             </t>
  </si>
  <si>
    <t xml:space="preserve">Transporte terrestre para participar como ponente asistente a congreso nacional: en el ámbito de las ciencias sociales, (PTC)
</t>
  </si>
  <si>
    <t xml:space="preserve">Alimentación para participar como ponente asistente a congreso nacional: en el ámbito de las ciencias sociales, (PTC)
</t>
  </si>
  <si>
    <t xml:space="preserve">Hospedaje para participar como ponente asistente a congreso nacional: en el ámbito de las ciencias sociales, (PTC)
</t>
  </si>
  <si>
    <t>Es fundamental la publicación edición y co-edición de libros dentro del AAL ya que de esa manera se podrá participar ante PRODEP y los organismos evaluadores como perfil de cuerpo académico en formación ya que actualmente se encuentra como grupo de investigación.</t>
  </si>
  <si>
    <t>Publicación de libro colectivo arbitrado por pares académicos, del AA de Lingüística</t>
  </si>
  <si>
    <t xml:space="preserve">Producto de investigación, dictámenes del consejo editorial, dictamen del grupo de investigación, libro publicado </t>
  </si>
  <si>
    <t>IMPUESTOS Y DERECHOS</t>
  </si>
  <si>
    <t>Pago de ISBN de libros colectivos arbitrados por pares académicos, del AA de Lingüística</t>
  </si>
  <si>
    <t>Producto de investigación, dictamen del grupo de investigación, dictamen del consejo editorial, libro publicado</t>
  </si>
  <si>
    <t>Es importante gestionar el área de la investigación y posgrado a bien de fortalecerlos</t>
  </si>
  <si>
    <t>Transporte aéreo para PTC participante en la presentación de avances dentro del proyecto de investigación de Lengua Inglesa conjunto que realizan CA de las Universidades de Puebla, Baja California, Durango, Hidalgo, Colima y Quintana Roo</t>
  </si>
  <si>
    <t>Transporte aéreo</t>
  </si>
  <si>
    <t>Contancias, Informe académico, Fotografías</t>
  </si>
  <si>
    <t>Transporte terrestre para PTC participante en la presentación de avances dentro del proyecto de investigación de Lengua Inglesa conjunto que realizan CA de las Universidades de Puebla, Baja California, Durango, Hidalgo, Colima y Quintana Roo</t>
  </si>
  <si>
    <t>Transporte terrestre</t>
  </si>
  <si>
    <t>Contancias, Informe académico, fotografías</t>
  </si>
  <si>
    <t>Transporte aéreo para PTC participante en la presentación de avances dentro del proyecto de investigación nacional, que realizan dentro del Área Académica de Lengua Inglesa para dar a conocer los productos de investigación de la LGAC</t>
  </si>
  <si>
    <t>Informe Académico, Constancias y Fotografías</t>
  </si>
  <si>
    <t>Viáticos (alimentación) para PTC participante en la presentación de avances dentro del proyecto de investigación de Lengua Inglesa conjunto que realizan CA de las Universidades de Puebla, Baja California, Durango, Hidalgo, Colima y Quintana Roo. AAL</t>
  </si>
  <si>
    <t>Viáticos Alimentación</t>
  </si>
  <si>
    <t xml:space="preserve">Viáticos (hospedaje) para PTC participante en la presentación de avances dentro del proyecto de investigación de Lengua Inglesa conjunto que realizan CA de las Universidades de Puebla, Baja California, Durango, Hidalgo, Colima y Quintana Roo. </t>
  </si>
  <si>
    <t>Viáticos Hospedaje</t>
  </si>
  <si>
    <t>Viáticos (hospedaje) para PTC participante en la presentación de avances dentro del proyecto de investigación nacional, que realizan dentro del Área Académica de Lengua Inglesa para dar a conocer los productos de investigación de la LGAC. AAL</t>
  </si>
  <si>
    <t xml:space="preserve">Viáticos Hospedaje </t>
  </si>
  <si>
    <t>Informe Académico, Constancias, Fotografías</t>
  </si>
  <si>
    <t>Viáticos (alimentos) para PTC participante en la presentación de avances dentro del proyecto de investigación nacional, que realizan dentro del Área Académica de Lengua Inglesa para dar a conocer los productos de investigación de la LGAC. AAL</t>
  </si>
  <si>
    <t xml:space="preserve">Transporte aéreo para la participación de PTC como ponente a congresos de investigación en universidades internacionales del AA de Sociología y Demografía CAED
</t>
  </si>
  <si>
    <t xml:space="preserve">Pago de hospedaje para la participación de PTC como ponente a congresos de investigación en universidades internacionales del AA de Sociología y Demografía CAED
</t>
  </si>
  <si>
    <t>CONSTANCIAS Y FACTURAS</t>
  </si>
  <si>
    <t xml:space="preserve">Pago de alimentación para la participación de PTC como ponente a congresos de investigación en universidades internacionales del AA de Sociología y Demografía CAED
</t>
  </si>
  <si>
    <t>TRANSPORTE</t>
  </si>
  <si>
    <t>Servivcio</t>
  </si>
  <si>
    <t>Pago de alimentación para la participación de PTC como ponente a congresos de investigación en universidades internacionales del AA de Sociología y Demografía CAED</t>
  </si>
  <si>
    <t>Coeditar libros que serán arbitrados por pares académicos, con universidades y/o editoriales de reconocido prestigio, del grupo de investigación de Estudio en lenguas</t>
  </si>
  <si>
    <t>Proyecto de investigación, dictámenes del grupo de investigación y del consejo editorial, libro publicado</t>
  </si>
  <si>
    <t>Pago de ISBN de libros que serán arbitrados por pares académicos, con universidades y/o editoriales de reconocido prestigio, del grupo de investigación de Estudio en lenguas</t>
  </si>
  <si>
    <t>Dictamen del grupo de investigación y consejo editorial, proyecto de investigación, libro publicado</t>
  </si>
  <si>
    <t>Inscripción de PTC para participar como ponentes en eventos académicos nacionales (Lingüística)</t>
  </si>
  <si>
    <t xml:space="preserve">Inscripción </t>
  </si>
  <si>
    <t>Transporte aéreo para PTC participante como ponente en congreso nacional para la presentación de avances de proyectos de investigación realizados dentro del Área Académica con pares académicos pertenecientes a la Red de Cuerpos. AA. Lingüística</t>
  </si>
  <si>
    <t xml:space="preserve">Constancia de participación, fotografías. </t>
  </si>
  <si>
    <t>Viáticos (hospedaje) para PTC participante como ponente en congreso nacional para la presentación de avances de proyectos de investigación realizados dentro del Área Académica con pares académicos pertenecientes a la Red de Cuerpos Académicos en Lenguas. AA. Lingüística</t>
  </si>
  <si>
    <t>Viáticos (alimentos) para PTC participante como ponente en congreso nacional para la presentación de avances de proyectos de investigación realizados dentro del Área Académica con pares académicos pertenecientes a la Red de Cuerpos Académicos en Lenguas. AA. Lingüística</t>
  </si>
  <si>
    <t>Publicación de libros individuales, que serán arbitrados por pares académicos, del CA de Trabajo Social</t>
  </si>
  <si>
    <t>Libro y factura</t>
  </si>
  <si>
    <t>Publicación de libro individual, que será arbitrado por pares académicos externos. Libro El minuto impredecible. Historia de vida de una persona con discapacidad, Dra. Rosa María Valles Ruiz, el cual será publicado en coedición con editorial de prestigio.</t>
  </si>
  <si>
    <t>Transportación aérea de PTCs que participan como ponentes en Congresos nacionales del A.A. de Trabajo Social y ciencias sociales. AA. Trabajo Social</t>
  </si>
  <si>
    <t>Constancia de participacion en congreso. Factura de vuelo</t>
  </si>
  <si>
    <t>Inscripción de PTC para participar como ponente en evento académico nacional en el ámbito de Trabajo Social y ciencias sociales</t>
  </si>
  <si>
    <t>Constancia de participacion en congreso. Factura de inscripción</t>
  </si>
  <si>
    <t>Viáticos (alimentación) de PTC que participa como ponente en congresos nacionales de trabajo Social y ciencias sociales. AA. Trabajo Social</t>
  </si>
  <si>
    <t>Constancia de participacion en congreso. Factura de alimentos</t>
  </si>
  <si>
    <t>Viáticos (hospedaje) de PTC que participa como ponente en Congresos nacionales de trabajo Social y ciencias sociales. AA. Trabajo Social</t>
  </si>
  <si>
    <t>Constancia de participacion en congreso. Factura de hospedaje</t>
  </si>
  <si>
    <t>Alimentación para profesores de asignatura y/o PTCs que participan como ponentes en congresos nacionales del A.A. Ciencias de la Comunicación.</t>
  </si>
  <si>
    <t>Carta de aceptación y ponencia</t>
  </si>
  <si>
    <t>Hospedaje para profesores de asignatura y/o PTCs que participan como ponentes en congresos nacionales del A.A. Ciencias de la Comunicación.</t>
  </si>
  <si>
    <t>Factura del servicio y Constancias académicas del evento</t>
  </si>
  <si>
    <t>Alimentación de PTCs que participan como ponentes en Congresos internacionales del A.A. Ciencias de la Comunicación.</t>
  </si>
  <si>
    <t>Facturas del servicio y constancias académicas del evento</t>
  </si>
  <si>
    <t>Hospedaje) de PTCs que participan como ponentes en Congresos internacionales del A.A. Ciencias de la Comunicación.</t>
  </si>
  <si>
    <t>Factura del servicio y constancias académicas del evento.</t>
  </si>
  <si>
    <t>Transporte aéreo de PTCs que participan como ponentes en Congresos internacionales del A.A. Ciencias de la Comunicación.</t>
  </si>
  <si>
    <t>Factura del servicio y constancias académicas</t>
  </si>
  <si>
    <t>Facturas del servicio y constancias académicas del evento.</t>
  </si>
  <si>
    <t xml:space="preserve">Como parte de la formación integral de los estudiantes de la Licenciatura en Trabajo Social se desarrollan actividades que rescatan aspectos culturales del Estado de Hidalgo, en este caso mediante una muestra gastronómica de las regiones hidalguenses, coadyuvando así la preservación y difusión de la cultura. </t>
  </si>
  <si>
    <t>OEE10</t>
  </si>
  <si>
    <t xml:space="preserve"> Coadyuvar en la formación integral de la comunidad universitaria</t>
  </si>
  <si>
    <t>Anualmente instrumentar, los Programas, en apoyo a la formación integral del estudiante de los diez PE: Movilidad nacional e internacional, Actividades culturales, deportivas, de educación ambiental y de cuidado de la Salud.</t>
  </si>
  <si>
    <t>Realización de eventos culturales y deportivos en apoyo a los diez PE de licenciatura de la DES y cumplir así con las recomendaciones de los CIEES y de Organismos Acreditadores.</t>
  </si>
  <si>
    <t>Realización de actividades que rescaten aspectos culturales (alimentos): muestras gastronómicas, para la Lic. en Trabajo Social. 180 alumnos participantes y 15 profesores.</t>
  </si>
  <si>
    <t>4229</t>
  </si>
  <si>
    <t>Cartel y fotos de muestra gastronómica. Factura</t>
  </si>
  <si>
    <t>Para lograr la excelencia en la cultura es necesario  incentivar la participación  de los estudiantes en actividades extracurriculares, en particular contar con conferencias de ponentes  especialistas que pongan en valor los aspectos culturales de nuestro ámbito social.</t>
  </si>
  <si>
    <t>Realización de actividades que rescaten aspectos culturales: semana sociocultural de la DES con la participación de las ocho Áreas Académicas, ofreciendo a los estudiantes eventos académicos de gran calidad, llevando a cabo actividades socioculturales, así como acciones que fomentan la educación y el respeto al medio ambiente, día de muertos, muestras gastronómicas, exposiciones de artesanías, etc.</t>
  </si>
  <si>
    <t>Viáticos (Hospedaje)  para ponente invitado para llevar a cabo una conferencia en el marco de la decimo segunda y decimo tercera semana sociocultural de la DES con la participación de la comunidad de la DES. AA. Historia y Antropología</t>
  </si>
  <si>
    <t>Factura del hotel, fotos del evento, constancia del ponente</t>
  </si>
  <si>
    <t>Viáticos (Alimentación) para ponente invitado para llevar a cabo una conferencia en el marco de la decimo segunda y decimo tercera semana sociocultural de
la DES con la participación de la comunidad de la DES. AA. Historia y Antropología</t>
  </si>
  <si>
    <t>Fotos del evento, constancia del ponente, factura de los alimentos.</t>
  </si>
  <si>
    <t>Transporte aéreo para ponente internacional, para llevar a cabo una conferencia dentro del marco de la decimo segunda y decimo tercera semana sociocultural de la DES con la participación de la comunidad de la DES AAHA)</t>
  </si>
  <si>
    <t>Boleto del avión, constancia del evento, fotos</t>
  </si>
  <si>
    <t>Tener presencia de la Licenciatura en Ciencias de la Comunicación en los Organismos Nacionales a los que pertenecemos.</t>
  </si>
  <si>
    <t>OEV1</t>
  </si>
  <si>
    <t>Fortalecer la formación profesional y la docencia a través de la función sustantiva de vinculación y su articulación con la sociedad y su entorno</t>
  </si>
  <si>
    <t>Pago de membresía del Premio Nacional de Periodismo</t>
  </si>
  <si>
    <t>Anualidad</t>
  </si>
  <si>
    <t>Documento de afiliación</t>
  </si>
  <si>
    <t>Es importante poque fortalece los vínculos con instituciones, lo que posibilita la movilidad de PTC y estudiantes, así también la realización de proyectos conjuntos de investigación.</t>
  </si>
  <si>
    <t>Pago de membresía a la Sociedad Mexicana de Demografía (SOMEDE) PTC del AA de Sociología</t>
  </si>
  <si>
    <t>Constancia de Inscripción y factura de pago</t>
  </si>
  <si>
    <t>Es importante que el Área Académica tenga conexión con redes donde se encuentren las diversas universidades y en específico escuelas donde se imparte Derecho</t>
  </si>
  <si>
    <t>Pago de membresía de ANFADE</t>
  </si>
  <si>
    <t>membresía</t>
  </si>
  <si>
    <t xml:space="preserve">Constancia de pertenencia  </t>
  </si>
  <si>
    <t>La pertenencia de los programas educativos en redes  profesionales permite el intercambio de experiencias y da espacio para fortalecer la vinculación con otras instituciones de enseñanza superior.</t>
  </si>
  <si>
    <t>Membresía a la Red Mexicana de Instituciones de Formación de Antropólogos (RedMifa). nacional</t>
  </si>
  <si>
    <t>Factura de pago por la membresía</t>
  </si>
  <si>
    <t>Membresía al Consejo Mexicano de Ciencias Históricas</t>
  </si>
  <si>
    <t xml:space="preserve">Con la finalidad de vincular al Área Académica de Trabajo Social con redes de investigadores y asociación de escuelas de trabajo social, nutrirá en el desarrollo de los productos del cuerpo académico de estudios en Trabajo Social, la línea de Investigación Desarrollo Social y Calidad de  vida y así como en el programa educativo de Licenciatura en Trabajo Social, con la vinculación se fortalecerá y hará visible la productividad académica de trabajo social. </t>
  </si>
  <si>
    <t>Pago de membresía de PTC  a la ACANITS. AA Trabajo Social</t>
  </si>
  <si>
    <t>Membresia</t>
  </si>
  <si>
    <t>Constancia de membresía de PTC  a asociación y factura</t>
  </si>
  <si>
    <t>Pago de membresía de la AMIETS, del A.A. de Trabajo Social</t>
  </si>
  <si>
    <t>Constancia de membresía del AATS a la asociación y factura</t>
  </si>
  <si>
    <t>Es importante mantenerse dentro de las redes de cuerpos academicos en enseñanza de lenguas ya que de esa manera se podra seguir realizando investigacion y asi mismo llegar a formar parte de los cuerpos academicos, lo cual es una meta a corto plazo que se planea cumplir dentro del año 2015 en el Area Academica de Lingüistica</t>
  </si>
  <si>
    <t>Pago de Membresía Red de Cuerpos Académicos A.A. Lingüística</t>
  </si>
  <si>
    <t>Constancia academica y factura del servicio</t>
  </si>
  <si>
    <t>Pago de  membresía de AFEIDAL</t>
  </si>
  <si>
    <t>Constancia de pertenecia y comprobante de pago</t>
  </si>
  <si>
    <t>La excelencia en evaluación implica conocer el grado de satisfacción  de los estudiantes, la trayectoria de los egresados y el conocimiento del grado de aceptabilidad de los titulados de la licenciatura en el campo laboral.</t>
  </si>
  <si>
    <t>Pago de honorarios a asesores externos para diseñar, organizar e implementar las estrategias educativas en las aulas de clase de la licenciatura en Historia de México y Antropología Social, en atención a las recomendaciones hechas por los CIEES y el organismo acreditador (ACCECISO).</t>
  </si>
  <si>
    <t>Constancia de ponente, fotos, recibo de honorarios</t>
  </si>
  <si>
    <t>Pago de honorarios a asesores externos para diseñar, organizar e implementar las estrategias educativas en las aulas de clase de la licenciatura en Antropología Social, en atención a las recomendaciones hechas por los CIEES y el organismo acreditador (ACCECISO).</t>
  </si>
  <si>
    <t>Alimentos para trabajo de campo para estudio de seguimiento de egresados del PE de Licenciatura en Ciencias de la Educación del AA de Ciencias de la Educación</t>
  </si>
  <si>
    <t>Alimentos para trabajo de campo para estudio de seguimiento de egresados del PE de posgrado del AA de Ciencias de la Educación</t>
  </si>
  <si>
    <t>En la actualidad la Licenciatura en Ciencias de la comuncación se encuentra ubicada en el nivel 1, así como acreditada por el Consejo de Acreditación de la Comunicación A.C.</t>
  </si>
  <si>
    <t>En dos PE de licenciatura, realizar estudios de trayectorias escolares, para mantener la pertinencia de los contenidos de aprendizaje e identificar acciones correctivas que mejoren las tasas de egreso y de titulación.</t>
  </si>
  <si>
    <t>Servicio de fotocopiado de encuestas sobre el grado de satisfacción de los estudiantes de la licenciatura en Ciencias de la Comunicación. AA. Comunicación.</t>
  </si>
  <si>
    <t>Servicio de impresión digital del análisis de los resultados del grado de satisfacción de los estudiantes de la licenciatura en Ciencias de la Comunicación. AA. Comunicación.</t>
  </si>
  <si>
    <t>Servicio de fotocopiado</t>
  </si>
  <si>
    <t>Impresión de resultados del estudio</t>
  </si>
  <si>
    <t>Es necesario realizar el seguimiento de egresados de las tres primeras generaciones del Doctorado y Maestría en Ciencias Sociales.</t>
  </si>
  <si>
    <t xml:space="preserve">Realizar el seguimiento de egresados de los ocho PE de posgrado, e incorporar los resultados en las actualizaciones curriculares para mantener la pertinencia de los  contenidos de aprendizaje.
</t>
  </si>
  <si>
    <t xml:space="preserve">Transporte terrestre para los encuestadores que realizaran el seguimiento de egresados en el estado de Hidalgo y el estado de México.  Maestría y Doctorado en Cs. Sociales
</t>
  </si>
  <si>
    <t>Boletos de camión y cuestionarios realizados a los egresados</t>
  </si>
  <si>
    <t xml:space="preserve">Viáticos(alimentación) para los encuestadores que realizaran el seguimiento de egresados en el estado de Hidalgo y el estado de México. Maestría y Doctorado en Cs. Sociales
</t>
  </si>
  <si>
    <t>Cuestionarios realizados a los egresados y facturas digitales.</t>
  </si>
  <si>
    <t>El principal objetivo del programa de seguimiento de egresados es la obtención de información de la práctica profesional de sus egresados, realimentar la revisión curricular en forma permanente y propiciar la comunicación con su institución para las actividades de capacitación y actualización.También es importante conocer la opinión de los empleadores acerca de las competencias y habilidades laborales que deben poseer los egresados para su optimo desempeño laboral y cual ha sido la experiencia de los egresados en los diferentes sectores donde se insertan. El comportamiento y la trayectoria profesional de los egresados  contribuye a la implementación del programa educativo de la Licenciatura en Trabajo Social y fortalece los sistemas de información institucional, orientados hacia la toma de decisiones.</t>
  </si>
  <si>
    <t>Servicio de fotocopiado de cuestionarios para estudio de satisfacción de alumnos, seguimiento de egresados y empleadores de la Licenciatura en Trabajo Social</t>
  </si>
  <si>
    <t>Cuestionarios de seguimiento de egresadosy factura</t>
  </si>
  <si>
    <t>Viáticos (hospedaje) para aplicación de cuestionarios de seguimiento de egresados. Licenciatura en Trabajo Social</t>
  </si>
  <si>
    <t>Bitácora de aplicación de cuestionarios y cuestionario aplicado y factura</t>
  </si>
  <si>
    <t>Viáticos (alimentación) para aplicación de cuestionarios de seguimiento de egresados. Licenciatura en Trabajo Social</t>
  </si>
  <si>
    <t>El compromiso permanente con el evaluación es el seguimiento de las recomendaciones  de los organismos acreditadores, por ello se proponen estas actividades que atienden  las debilidades detectadas, tales como cursos de capacitación con asesores externos para los Programas Educativos.</t>
  </si>
  <si>
    <t>Transporte terrestre para la realización del seguimiento del egreso del alumno mediante el programa de Seguimiento de Egresados de Historia de México y Antropología Social.</t>
  </si>
  <si>
    <t>Boleto del camión, proyecto a realizar</t>
  </si>
  <si>
    <t>Boleto del camión, proyecto impreso</t>
  </si>
  <si>
    <t>Viáticos (alimentación) para los 30 asistentes a la reunión de egresados, semestral de los programas educativos en Historia de México y Antropología Social a través de dos reuniones al año, dos por carrera.</t>
  </si>
  <si>
    <t>Fotos, factura</t>
  </si>
  <si>
    <t>Servicio de reproducción de 400 cuestionarios para: Trayectorias escolares, seguimiento de egresados y satisfacción de empleadores.</t>
  </si>
  <si>
    <t>Viáticos (alimentación) para llevar a cabo reunión con 200 egresados para la aplicación de encuestas y exposición en panel sobre tendencias actuales en Historia y Antropología (PE de Licenciatura en Historia de México y Antropología Social de la DES).</t>
  </si>
  <si>
    <t>Factura de alimentos</t>
  </si>
  <si>
    <t>Viáticos (alimentos) para realizar reuniones de trabajo con empleadores, del sector Educativo del estado de Hidalgo. AA. Educación</t>
  </si>
  <si>
    <t>Viáticos (alimentación) para realizar reuniones de trabajo con empleadores, del sector Educativo del estado de Hidalgo. AA de Ciencias de la Educación</t>
  </si>
  <si>
    <t>Efectuar una reunión con egresados con el fin de llevar un seguimiento, fortalecer los contenidos del PE a través de la información que proporcionen los estudiantes de la licenciatura (alimentos para personas). Levantamiento de dos encuestas por año, en el mes de junio y octubre. AA de Comunicación</t>
  </si>
  <si>
    <t>5228 y 5224</t>
  </si>
  <si>
    <t>Factura del servicio e informe académico de la reunión.</t>
  </si>
  <si>
    <t>528 y 5224</t>
  </si>
  <si>
    <t>Factura del servicio y reporte academico de la reunión</t>
  </si>
  <si>
    <t>Viáticos (alimentación) para llevar a cabo reunión con 20 empleadores para la aplicación de instrumentos sobre la satisfacción de los PE de Licenciatura en Historia de México y Antropología Social de la DES.</t>
  </si>
  <si>
    <t>SERVICIO</t>
  </si>
  <si>
    <t>Para garantizar la excelencia en el sistema institucional de calidad, es necesario habilitar  espacios colectivos para  registrar en los sistemas institucionales de seguimiento de datos, la información de asesorías, tutorías y calificaciones. En atención a las recomendaciones de  CIEES.</t>
  </si>
  <si>
    <t>OEP1</t>
  </si>
  <si>
    <t>Coordinar los procesos de planeación para el desarrollo institucional</t>
  </si>
  <si>
    <t>SERVICIOS DE ACCESO DE INTERNET, REDES Y PROCESAMIENTO DE INFORMACIÓN</t>
  </si>
  <si>
    <t>Habilitar nodos de internet en apoyo a espacios de tutorías y asesorías, para cumplir con las recomendaciones del organismo acreditador ACCECISO.</t>
  </si>
  <si>
    <t>Factura, fotos de los alumnos en el equipo beneficiado</t>
  </si>
  <si>
    <t>Fotos de los alumnos trabajando en el equipo con el internet instalado, factura</t>
  </si>
  <si>
    <t>Hoy en día se cree necesario concientizar a los estudiantes sobre la salud y el cuidado del medio ambiente, que reduzca el impacto negativo del hombre sobre el planeta y sus recursos. En este sentido el modelo educativo de la Universidad Autónoma del Estrado de Hidalgo contempla la formación integral de los estudiantes en cuanto a conocimientos, aptitudes, actitudes, habilidades, competencias laborales y valores que le permiten construir con éxito su futuro profesional. Con base en lo anterior, es indispensable realizar actividades extracurriculares que fortalezcan su educación, mediante la creación de talleres orientados  al fomento de una cultura del cuidado de la salud, el medio ambiente y la formación de valores.</t>
  </si>
  <si>
    <t>OESE5</t>
  </si>
  <si>
    <t>Mejorar las condiciones de salud de la comunidad Universitaria por medio de una cultura basada en el auto cuidado de la salud que generen nuevos conocimientos que coadyuven a su desarrollo académico profesional</t>
  </si>
  <si>
    <t>La Coordinación de Vinculación de la DES, junto con los Coordinadores de PE, elaboran el programa anual de Educación Ambiental de la DES, que define campañas de concientización, programas de difusión y acciones relacionadas con el respeto y cuidado del medio ambiente, así también, se participa con dependencias gubernamentales que tienen el mismo propósito.</t>
  </si>
  <si>
    <t>Transporte terrestre para instructor que imparta talleres orientados hacia su formación integral de los estudiantes, fomentando la cultura del cuidado del medio ambiente, la salud y la formación en valores. Ciencias de la Educación</t>
  </si>
  <si>
    <t>Viáticos (alimentación) para instructor que imparta talleres orientados hacia su formación integral de los estudiantes, fomentando la cultura del cuidado del medio ambiente, la salud y la formación en valores. Ciencias de la Educación</t>
  </si>
  <si>
    <t xml:space="preserve">Como parte de la formación integral de los estudiantes de la licenciatura en Trabajo Social, además de contar con programas educativos de calidad centrados en el aprendizaje del estudiante se requiere de acciones dirigidas al fomento de una vida saludable, de ahí que se requiera de contar con apoyo de profesionales que brinden temas de vida saludable, cuidado ecológico, entre otros. </t>
  </si>
  <si>
    <t xml:space="preserve">Transporte terrestre para ponentes invitados que impartirán conferencias de vida saludable (educación ambiental, reciclabe, salud). AA. Trabajo Social. </t>
  </si>
  <si>
    <t>Constancia de ponente y fotografías. Financiera: boletos de viaje, facturas</t>
  </si>
  <si>
    <t>Constancia de ponente y fotografíasFinanciera: boletos de viaje, facturas</t>
  </si>
  <si>
    <t>Transporte terrestre para ponentes invitados que impartirán conferencias de vida saludable (educación ambiental, reciclabe, salud). AA. Trabajo Social</t>
  </si>
  <si>
    <t xml:space="preserve">Transporte </t>
  </si>
  <si>
    <t>Movilidad</t>
  </si>
  <si>
    <t>Actividad</t>
  </si>
  <si>
    <t>Número</t>
  </si>
  <si>
    <t>Monto</t>
  </si>
  <si>
    <t>Movilidad nacional de alumnos (semestral)</t>
  </si>
  <si>
    <t>Movilidad internacional de alumnos (semestral)</t>
  </si>
  <si>
    <t>Estancias cortas internacionales de alumnos</t>
  </si>
  <si>
    <t>Estancias cortas nacionales de PTC</t>
  </si>
  <si>
    <t>Estancias cortas internacionales de PTC</t>
  </si>
  <si>
    <t>Suma</t>
  </si>
  <si>
    <t>Docencia</t>
  </si>
  <si>
    <t>Cursos para PTC</t>
  </si>
  <si>
    <t>Prácticas de campo de alumnos</t>
  </si>
  <si>
    <t>Cursos para alumnos</t>
  </si>
  <si>
    <t>Acciones para disminuir la deserción</t>
  </si>
  <si>
    <t>Visitantes en estancias cortas (PTC entrantes)</t>
  </si>
  <si>
    <t>Congresos en los que participan alumnos de licenciatura, como ponentes</t>
  </si>
  <si>
    <t>Organización de eventos académicos (con sede  en la DES)</t>
  </si>
  <si>
    <t>Cursos para PTC de posgrado</t>
  </si>
  <si>
    <t>Libros</t>
  </si>
  <si>
    <t>Libros en coedición</t>
  </si>
  <si>
    <t>Extensión de la Cultura</t>
  </si>
  <si>
    <t>Talleres para alumnos</t>
  </si>
  <si>
    <t>Conferencias</t>
  </si>
  <si>
    <t>Vinculación</t>
  </si>
  <si>
    <t>Evaluación</t>
  </si>
  <si>
    <t>Estudios de egresados</t>
  </si>
  <si>
    <t>Estudios de empleadores</t>
  </si>
  <si>
    <t>Planeación</t>
  </si>
  <si>
    <t>Habilitación de nodos de internet</t>
  </si>
  <si>
    <t>Investigación y Posgrado</t>
  </si>
  <si>
    <t>Eventos académicos internacionales en que participan PTC</t>
  </si>
  <si>
    <t>Eventos académicos nacionales en que participan PTC</t>
  </si>
  <si>
    <t>Eventos académicos internacionales en que participan alumnos de posgrado</t>
  </si>
  <si>
    <t>Eventos académicos nacionales en que participan alumnos de posgrado</t>
  </si>
  <si>
    <t>Redes nacionales en que participarán los PTC</t>
  </si>
  <si>
    <t>Semana sociocultural</t>
  </si>
  <si>
    <t>Membresías con organismos académicos</t>
  </si>
  <si>
    <t>Infraestructura</t>
  </si>
  <si>
    <t>Monto total del proyecto   =   Movilidad+Docencia+Investigación y Posgrado+Extensión de la Cultura+Vinculación+Evaluación+Planeación+Infraestructura+Materiales</t>
  </si>
  <si>
    <t>Monto total del proyecto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</si>
</sst>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Arial"/>
      <family val="2"/>
    </font>
    <font>
      <b/>
      <sz val="16"/>
      <color theme="1"/>
      <name val="Arial"/>
      <family val="2"/>
    </font>
    <font>
      <b/>
      <sz val="14"/>
      <color theme="1"/>
      <name val="Arial"/>
      <family val="2"/>
    </font>
    <font>
      <b/>
      <sz val="11"/>
      <color theme="1"/>
      <name val="Arial"/>
      <family val="2"/>
    </font>
    <font>
      <sz val="11"/>
      <color theme="1"/>
      <name val="Arial"/>
      <family val="2"/>
    </font>
    <font>
      <b/>
      <sz val="18"/>
      <color rgb="FF0070C0"/>
      <name val="Arial"/>
      <family val="2"/>
    </font>
    <font>
      <b/>
      <sz val="18"/>
      <color theme="1"/>
      <name val="Arial"/>
      <family val="2"/>
    </font>
    <font>
      <b/>
      <sz val="11"/>
      <color rgb="FF663300"/>
      <name val="Calibri"/>
      <family val="2"/>
      <scheme val="minor"/>
    </font>
    <font>
      <b/>
      <sz val="16"/>
      <color theme="1"/>
      <name val="Calibri"/>
      <family val="2"/>
      <scheme val="minor"/>
    </font>
    <font>
      <b/>
      <sz val="18"/>
      <color theme="1"/>
      <name val="Calibri"/>
      <family val="2"/>
      <scheme val="minor"/>
    </font>
    <font>
      <b/>
      <sz val="16"/>
      <color rgb="FF663300"/>
      <name val="Calibri"/>
      <family val="2"/>
      <scheme val="minor"/>
    </font>
    <font>
      <sz val="11"/>
      <color rgb="FF00B050"/>
      <name val="Calibri"/>
      <family val="2"/>
      <scheme val="minor"/>
    </font>
    <font>
      <i/>
      <sz val="11"/>
      <color theme="1"/>
      <name val="Calibri"/>
      <family val="2"/>
      <scheme val="minor"/>
    </font>
  </fonts>
  <fills count="3">
    <fill>
      <patternFill patternType="none"/>
    </fill>
    <fill>
      <patternFill patternType="gray125"/>
    </fill>
    <fill>
      <gradientFill type="path" left="0.5" right="0.5" top="0.5" bottom="0.5">
        <stop position="0">
          <color theme="0"/>
        </stop>
        <stop position="1">
          <color rgb="FFCC9900"/>
        </stop>
      </gradient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0" fillId="0" borderId="0" xfId="0" applyBorder="1" applyAlignment="1" applyProtection="1">
      <alignment vertical="top"/>
      <protection locked="0"/>
    </xf>
    <xf numFmtId="0" fontId="0" fillId="0" borderId="0" xfId="0" applyAlignment="1" applyProtection="1">
      <alignment vertical="top"/>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justify" vertical="top"/>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7" fillId="0" borderId="0" xfId="0" applyFont="1" applyAlignment="1" applyProtection="1">
      <alignment horizontal="center" vertical="center"/>
      <protection locked="0"/>
    </xf>
    <xf numFmtId="44" fontId="7" fillId="0" borderId="0" xfId="1" applyFont="1" applyAlignment="1" applyProtection="1">
      <alignment horizontal="center" vertical="top"/>
      <protection locked="0"/>
    </xf>
    <xf numFmtId="14" fontId="6" fillId="0" borderId="0" xfId="0" applyNumberFormat="1" applyFont="1" applyAlignment="1" applyProtection="1">
      <alignment horizontal="center" vertical="top"/>
      <protection locked="0"/>
    </xf>
    <xf numFmtId="0" fontId="6" fillId="0" borderId="0" xfId="0" applyFont="1" applyAlignment="1" applyProtection="1">
      <alignment vertical="top"/>
      <protection locked="0"/>
    </xf>
    <xf numFmtId="0" fontId="0" fillId="0" borderId="0" xfId="0" applyAlignment="1" applyProtection="1">
      <alignment horizontal="center" vertical="top"/>
      <protection locked="0"/>
    </xf>
    <xf numFmtId="0" fontId="0" fillId="0" borderId="0" xfId="0" applyAlignment="1" applyProtection="1">
      <alignment horizontal="justify" vertical="top"/>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top" wrapText="1"/>
      <protection locked="0"/>
    </xf>
    <xf numFmtId="0" fontId="0" fillId="0" borderId="0" xfId="0" applyFont="1" applyAlignment="1" applyProtection="1">
      <alignment horizontal="center" vertical="center"/>
      <protection locked="0"/>
    </xf>
    <xf numFmtId="44" fontId="1" fillId="0" borderId="0" xfId="1" applyFont="1" applyAlignment="1" applyProtection="1">
      <alignment horizontal="center" vertical="top"/>
      <protection locked="0"/>
    </xf>
    <xf numFmtId="14" fontId="0" fillId="0" borderId="0" xfId="0" applyNumberFormat="1" applyAlignment="1" applyProtection="1">
      <alignment horizontal="center" vertical="top"/>
      <protection locked="0"/>
    </xf>
    <xf numFmtId="14" fontId="9" fillId="0" borderId="0" xfId="0" applyNumberFormat="1" applyFont="1" applyAlignment="1" applyProtection="1">
      <alignment horizontal="center" vertical="top"/>
      <protection locked="0"/>
    </xf>
    <xf numFmtId="49" fontId="0" fillId="0" borderId="0" xfId="0" applyNumberFormat="1" applyAlignment="1" applyProtection="1">
      <alignment horizontal="center" vertical="top"/>
    </xf>
    <xf numFmtId="49" fontId="0" fillId="0" borderId="0" xfId="0" applyNumberFormat="1" applyAlignment="1" applyProtection="1">
      <alignment horizontal="justify" vertical="top"/>
    </xf>
    <xf numFmtId="0" fontId="2" fillId="0" borderId="0" xfId="0" applyFont="1" applyFill="1" applyBorder="1" applyAlignment="1" applyProtection="1">
      <alignment horizontal="center" vertical="top"/>
    </xf>
    <xf numFmtId="0" fontId="0" fillId="0" borderId="0" xfId="0" applyFill="1" applyBorder="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horizontal="justify" vertical="top"/>
    </xf>
    <xf numFmtId="0" fontId="0" fillId="0" borderId="0" xfId="0" applyAlignment="1" applyProtection="1">
      <alignment horizontal="center" vertical="top" wrapText="1"/>
    </xf>
    <xf numFmtId="0" fontId="0" fillId="0" borderId="0" xfId="0" applyFont="1" applyAlignment="1" applyProtection="1">
      <alignment horizontal="center" vertical="center"/>
    </xf>
    <xf numFmtId="44" fontId="1" fillId="0" borderId="0" xfId="1" applyFont="1" applyAlignment="1" applyProtection="1">
      <alignment horizontal="center" vertical="top"/>
    </xf>
    <xf numFmtId="14" fontId="0" fillId="0" borderId="0" xfId="0" applyNumberFormat="1" applyAlignment="1" applyProtection="1">
      <alignment horizontal="center" vertical="top"/>
    </xf>
    <xf numFmtId="0" fontId="10" fillId="2"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top"/>
    </xf>
    <xf numFmtId="0" fontId="2" fillId="0" borderId="0" xfId="0" applyFont="1" applyFill="1" applyAlignment="1" applyProtection="1">
      <alignment horizontal="center" vertical="top"/>
    </xf>
    <xf numFmtId="0" fontId="0" fillId="0" borderId="0" xfId="0" applyFill="1" applyAlignment="1" applyProtection="1">
      <alignment horizontal="center" vertical="top"/>
      <protection locked="0"/>
    </xf>
    <xf numFmtId="0" fontId="0" fillId="0" borderId="0" xfId="0" applyFill="1" applyAlignment="1" applyProtection="1">
      <alignment horizontal="center" vertical="center" wrapText="1"/>
      <protection locked="0"/>
    </xf>
    <xf numFmtId="0" fontId="0" fillId="0" borderId="0" xfId="0" applyFill="1" applyBorder="1" applyAlignment="1" applyProtection="1">
      <alignment vertical="top"/>
      <protection locked="0"/>
    </xf>
    <xf numFmtId="0" fontId="0" fillId="0" borderId="0" xfId="0" applyFill="1" applyAlignment="1" applyProtection="1">
      <alignment vertical="top"/>
      <protection locked="0"/>
    </xf>
    <xf numFmtId="0" fontId="2" fillId="0" borderId="0" xfId="0" applyFont="1" applyFill="1" applyAlignment="1" applyProtection="1">
      <alignment horizontal="justify" vertical="top"/>
    </xf>
    <xf numFmtId="0" fontId="0" fillId="0" borderId="0" xfId="0" applyFill="1" applyAlignment="1" applyProtection="1">
      <alignment horizontal="center" vertical="top"/>
    </xf>
    <xf numFmtId="0" fontId="0" fillId="0" borderId="0" xfId="0" applyAlignment="1" applyProtection="1">
      <alignment horizontal="center" vertical="center" wrapText="1"/>
    </xf>
    <xf numFmtId="0" fontId="0" fillId="0" borderId="0" xfId="0" applyBorder="1" applyAlignment="1" applyProtection="1">
      <alignment horizontal="center" vertical="top"/>
      <protection locked="0"/>
    </xf>
    <xf numFmtId="0" fontId="0" fillId="0" borderId="4" xfId="0" applyFont="1" applyBorder="1" applyAlignment="1">
      <alignment horizontal="center" vertical="center" wrapText="1"/>
    </xf>
    <xf numFmtId="0" fontId="0" fillId="0" borderId="4" xfId="0" applyFont="1" applyBorder="1" applyAlignment="1">
      <alignment vertical="center" wrapText="1"/>
    </xf>
    <xf numFmtId="44" fontId="0" fillId="0" borderId="4" xfId="1" applyFont="1" applyBorder="1" applyAlignment="1">
      <alignment horizontal="center" vertical="center" wrapText="1"/>
    </xf>
    <xf numFmtId="14" fontId="0" fillId="0" borderId="4" xfId="0" applyNumberFormat="1" applyFont="1" applyBorder="1" applyAlignment="1">
      <alignment horizontal="center" vertical="center" wrapText="1"/>
    </xf>
    <xf numFmtId="22" fontId="0" fillId="0" borderId="4" xfId="0" applyNumberFormat="1" applyFont="1" applyBorder="1" applyAlignment="1">
      <alignment vertical="center" wrapText="1"/>
    </xf>
    <xf numFmtId="0" fontId="0" fillId="0" borderId="0"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44" fontId="2" fillId="0" borderId="0" xfId="0" applyNumberFormat="1" applyFont="1"/>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44" fontId="0" fillId="0" borderId="4" xfId="1"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22" fontId="0" fillId="0" borderId="4" xfId="0" applyNumberFormat="1" applyFont="1" applyFill="1" applyBorder="1" applyAlignment="1">
      <alignment vertical="center" wrapText="1"/>
    </xf>
    <xf numFmtId="0" fontId="14" fillId="0" borderId="0"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0" fillId="0" borderId="0" xfId="0" applyFill="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44" fontId="0" fillId="0" borderId="0" xfId="1"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22" fontId="0" fillId="0" borderId="0" xfId="0" applyNumberFormat="1" applyFont="1" applyFill="1" applyBorder="1" applyAlignment="1">
      <alignment vertical="center" wrapText="1"/>
    </xf>
    <xf numFmtId="44" fontId="0" fillId="0" borderId="0" xfId="0" applyNumberFormat="1"/>
    <xf numFmtId="0" fontId="0" fillId="0" borderId="0" xfId="0" applyAlignment="1">
      <alignment vertical="center" wrapText="1"/>
    </xf>
    <xf numFmtId="0" fontId="0" fillId="0" borderId="0" xfId="0" applyAlignment="1">
      <alignment vertical="center"/>
    </xf>
    <xf numFmtId="44" fontId="0" fillId="0" borderId="0" xfId="0" applyNumberFormat="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44" fontId="15" fillId="0" borderId="4" xfId="0" applyNumberFormat="1" applyFont="1"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xf>
    <xf numFmtId="44" fontId="0" fillId="0" borderId="4" xfId="0" applyNumberFormat="1" applyBorder="1" applyAlignment="1">
      <alignment vertical="center"/>
    </xf>
    <xf numFmtId="0" fontId="0" fillId="0" borderId="4" xfId="0" applyFont="1" applyBorder="1" applyAlignment="1">
      <alignment horizontal="center" vertical="center"/>
    </xf>
    <xf numFmtId="44" fontId="0" fillId="0" borderId="4" xfId="0" applyNumberFormat="1" applyFont="1" applyBorder="1" applyAlignment="1">
      <alignment horizontal="center" vertical="center"/>
    </xf>
    <xf numFmtId="0" fontId="0" fillId="0" borderId="0" xfId="0" applyFont="1"/>
    <xf numFmtId="0" fontId="10"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4" fontId="10" fillId="2" borderId="4" xfId="0" applyNumberFormat="1" applyFont="1" applyFill="1" applyBorder="1" applyAlignment="1" applyProtection="1">
      <alignment horizontal="center" vertical="center" wrapText="1"/>
    </xf>
    <xf numFmtId="14" fontId="10" fillId="2" borderId="4" xfId="0" applyNumberFormat="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xf>
    <xf numFmtId="44" fontId="10" fillId="2" borderId="4" xfId="1" applyFont="1" applyFill="1" applyBorder="1" applyAlignment="1" applyProtection="1">
      <alignment horizontal="center" vertical="center" wrapText="1"/>
    </xf>
    <xf numFmtId="44" fontId="11" fillId="0" borderId="0" xfId="1" applyFont="1" applyAlignment="1" applyProtection="1">
      <alignment horizontal="justify" vertical="top"/>
    </xf>
    <xf numFmtId="49" fontId="11" fillId="0" borderId="0" xfId="1" applyNumberFormat="1" applyFont="1" applyAlignment="1" applyProtection="1">
      <alignment horizontal="left" vertical="center"/>
    </xf>
    <xf numFmtId="44" fontId="12" fillId="0" borderId="0" xfId="1" applyFont="1" applyFill="1" applyAlignment="1" applyProtection="1">
      <alignment horizontal="center" vertical="top"/>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2" fillId="0" borderId="4" xfId="0" applyFont="1" applyBorder="1" applyAlignment="1">
      <alignment horizontal="center" vertical="center"/>
    </xf>
    <xf numFmtId="44" fontId="2" fillId="0" borderId="4" xfId="0" applyNumberFormat="1" applyFont="1" applyBorder="1" applyAlignment="1">
      <alignment vertical="center"/>
    </xf>
    <xf numFmtId="0" fontId="2" fillId="0" borderId="0" xfId="0" applyFont="1" applyAlignment="1">
      <alignment horizontal="right" vertical="center" wrapText="1"/>
    </xf>
    <xf numFmtId="44" fontId="2" fillId="0" borderId="0" xfId="0" applyNumberFormat="1" applyFont="1" applyAlignment="1">
      <alignment horizontal="center" vertical="center"/>
    </xf>
    <xf numFmtId="0" fontId="2" fillId="0" borderId="0" xfId="0" applyFont="1"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8" name="7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4" name="3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7</xdr:row>
      <xdr:rowOff>2380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8121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topLeftCell="D46" zoomScale="70" zoomScaleNormal="70" workbookViewId="0">
      <selection activeCell="L49" sqref="L49"/>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L348</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195" x14ac:dyDescent="0.25">
      <c r="A22" s="48">
        <v>2573</v>
      </c>
      <c r="B22" s="49" t="s">
        <v>32</v>
      </c>
      <c r="C22" s="48" t="s">
        <v>33</v>
      </c>
      <c r="D22" s="49" t="s">
        <v>34</v>
      </c>
      <c r="E22" s="48">
        <v>2</v>
      </c>
      <c r="F22" s="49" t="s">
        <v>35</v>
      </c>
      <c r="G22" s="48">
        <v>1</v>
      </c>
      <c r="H22" s="49" t="s">
        <v>36</v>
      </c>
      <c r="I22" s="49" t="s">
        <v>37</v>
      </c>
      <c r="J22" s="48">
        <v>1</v>
      </c>
      <c r="K22" s="50">
        <v>133400</v>
      </c>
      <c r="L22" s="50">
        <v>133400</v>
      </c>
      <c r="M22" s="51">
        <v>42044</v>
      </c>
      <c r="N22" s="51">
        <v>42086</v>
      </c>
      <c r="O22" s="52" t="s">
        <v>38</v>
      </c>
      <c r="P22" s="48" t="s">
        <v>39</v>
      </c>
      <c r="Q22" s="49" t="s">
        <v>40</v>
      </c>
      <c r="R22" s="49" t="s">
        <v>41</v>
      </c>
      <c r="S22" s="49" t="s">
        <v>42</v>
      </c>
      <c r="T22" s="49" t="s">
        <v>43</v>
      </c>
      <c r="U22" s="49" t="s">
        <v>44</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75" customHeight="1" x14ac:dyDescent="0.25">
      <c r="A23" s="48">
        <v>2573</v>
      </c>
      <c r="B23" s="49" t="s">
        <v>32</v>
      </c>
      <c r="C23" s="48" t="s">
        <v>33</v>
      </c>
      <c r="D23" s="49" t="s">
        <v>34</v>
      </c>
      <c r="E23" s="48">
        <v>2</v>
      </c>
      <c r="F23" s="49" t="s">
        <v>35</v>
      </c>
      <c r="G23" s="48">
        <v>1</v>
      </c>
      <c r="H23" s="49" t="s">
        <v>36</v>
      </c>
      <c r="I23" s="49" t="s">
        <v>37</v>
      </c>
      <c r="J23" s="48">
        <v>1</v>
      </c>
      <c r="K23" s="50">
        <v>8000</v>
      </c>
      <c r="L23" s="50">
        <v>8000</v>
      </c>
      <c r="M23" s="51">
        <v>42044</v>
      </c>
      <c r="N23" s="51">
        <v>42086</v>
      </c>
      <c r="O23" s="52" t="s">
        <v>45</v>
      </c>
      <c r="P23" s="48" t="s">
        <v>39</v>
      </c>
      <c r="Q23" s="49" t="s">
        <v>40</v>
      </c>
      <c r="R23" s="49" t="s">
        <v>41</v>
      </c>
      <c r="S23" s="49" t="s">
        <v>42</v>
      </c>
      <c r="T23" s="49" t="s">
        <v>43</v>
      </c>
      <c r="U23" s="49" t="s">
        <v>44</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195" x14ac:dyDescent="0.25">
      <c r="A24" s="48">
        <v>2573</v>
      </c>
      <c r="B24" s="49" t="s">
        <v>32</v>
      </c>
      <c r="C24" s="48" t="s">
        <v>33</v>
      </c>
      <c r="D24" s="49" t="s">
        <v>34</v>
      </c>
      <c r="E24" s="48">
        <v>2</v>
      </c>
      <c r="F24" s="49" t="s">
        <v>35</v>
      </c>
      <c r="G24" s="48">
        <v>1</v>
      </c>
      <c r="H24" s="49" t="s">
        <v>36</v>
      </c>
      <c r="I24" s="49" t="s">
        <v>37</v>
      </c>
      <c r="J24" s="48">
        <v>1</v>
      </c>
      <c r="K24" s="50">
        <v>69252</v>
      </c>
      <c r="L24" s="50">
        <v>69252</v>
      </c>
      <c r="M24" s="51">
        <v>42044</v>
      </c>
      <c r="N24" s="51">
        <v>42086</v>
      </c>
      <c r="O24" s="52" t="s">
        <v>46</v>
      </c>
      <c r="P24" s="48" t="s">
        <v>39</v>
      </c>
      <c r="Q24" s="49" t="s">
        <v>40</v>
      </c>
      <c r="R24" s="49" t="s">
        <v>41</v>
      </c>
      <c r="S24" s="49" t="s">
        <v>42</v>
      </c>
      <c r="T24" s="49" t="s">
        <v>43</v>
      </c>
      <c r="U24" s="49" t="s">
        <v>44</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75" customHeight="1" x14ac:dyDescent="0.25">
      <c r="A25" s="48">
        <v>2672</v>
      </c>
      <c r="B25" s="49" t="s">
        <v>47</v>
      </c>
      <c r="C25" s="48" t="s">
        <v>33</v>
      </c>
      <c r="D25" s="49" t="s">
        <v>34</v>
      </c>
      <c r="E25" s="48">
        <v>2</v>
      </c>
      <c r="F25" s="49" t="s">
        <v>48</v>
      </c>
      <c r="G25" s="48">
        <v>1</v>
      </c>
      <c r="H25" s="49" t="s">
        <v>49</v>
      </c>
      <c r="I25" s="49" t="s">
        <v>37</v>
      </c>
      <c r="J25" s="48">
        <v>1</v>
      </c>
      <c r="K25" s="50">
        <v>12000</v>
      </c>
      <c r="L25" s="50">
        <v>12000</v>
      </c>
      <c r="M25" s="51">
        <v>42034</v>
      </c>
      <c r="N25" s="51">
        <v>42034</v>
      </c>
      <c r="O25" s="52" t="s">
        <v>50</v>
      </c>
      <c r="P25" s="48" t="s">
        <v>51</v>
      </c>
      <c r="Q25" s="49" t="s">
        <v>52</v>
      </c>
      <c r="R25" s="49" t="s">
        <v>53</v>
      </c>
      <c r="S25" s="49" t="s">
        <v>54</v>
      </c>
      <c r="T25" s="49" t="s">
        <v>55</v>
      </c>
      <c r="U25" s="49" t="s">
        <v>56</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75" customHeight="1" x14ac:dyDescent="0.25">
      <c r="A26" s="48">
        <v>2689</v>
      </c>
      <c r="B26" s="49" t="s">
        <v>35</v>
      </c>
      <c r="C26" s="48" t="s">
        <v>33</v>
      </c>
      <c r="D26" s="49" t="s">
        <v>34</v>
      </c>
      <c r="E26" s="48">
        <v>2</v>
      </c>
      <c r="F26" s="49" t="s">
        <v>35</v>
      </c>
      <c r="G26" s="48">
        <v>1</v>
      </c>
      <c r="H26" s="49" t="s">
        <v>36</v>
      </c>
      <c r="I26" s="49" t="s">
        <v>37</v>
      </c>
      <c r="J26" s="48">
        <v>1</v>
      </c>
      <c r="K26" s="50">
        <v>16000</v>
      </c>
      <c r="L26" s="50">
        <v>16000</v>
      </c>
      <c r="M26" s="51">
        <v>42052</v>
      </c>
      <c r="N26" s="51">
        <v>42111</v>
      </c>
      <c r="O26" s="52" t="s">
        <v>57</v>
      </c>
      <c r="P26" s="48" t="s">
        <v>51</v>
      </c>
      <c r="Q26" s="49" t="s">
        <v>58</v>
      </c>
      <c r="R26" s="49" t="s">
        <v>59</v>
      </c>
      <c r="S26" s="49" t="s">
        <v>60</v>
      </c>
      <c r="T26" s="49" t="s">
        <v>61</v>
      </c>
      <c r="U26" s="49" t="s">
        <v>62</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225" x14ac:dyDescent="0.25">
      <c r="A27" s="48">
        <v>2808</v>
      </c>
      <c r="B27" s="49" t="s">
        <v>63</v>
      </c>
      <c r="C27" s="48" t="s">
        <v>33</v>
      </c>
      <c r="D27" s="49" t="s">
        <v>34</v>
      </c>
      <c r="E27" s="48">
        <v>2</v>
      </c>
      <c r="F27" s="49" t="s">
        <v>64</v>
      </c>
      <c r="G27" s="48">
        <v>2</v>
      </c>
      <c r="H27" s="49" t="s">
        <v>65</v>
      </c>
      <c r="I27" s="49" t="s">
        <v>66</v>
      </c>
      <c r="J27" s="48">
        <v>1</v>
      </c>
      <c r="K27" s="50">
        <v>23000</v>
      </c>
      <c r="L27" s="50">
        <v>23000</v>
      </c>
      <c r="M27" s="51">
        <v>42034</v>
      </c>
      <c r="N27" s="51">
        <v>42051</v>
      </c>
      <c r="O27" s="52" t="s">
        <v>67</v>
      </c>
      <c r="P27" s="48" t="s">
        <v>68</v>
      </c>
      <c r="Q27" s="49" t="s">
        <v>69</v>
      </c>
      <c r="R27" s="49" t="s">
        <v>70</v>
      </c>
      <c r="S27" s="49" t="s">
        <v>71</v>
      </c>
      <c r="T27" s="49" t="s">
        <v>72</v>
      </c>
      <c r="U27" s="49" t="s">
        <v>73</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225" x14ac:dyDescent="0.25">
      <c r="A28" s="48">
        <v>2808</v>
      </c>
      <c r="B28" s="49" t="s">
        <v>63</v>
      </c>
      <c r="C28" s="48" t="s">
        <v>33</v>
      </c>
      <c r="D28" s="49" t="s">
        <v>34</v>
      </c>
      <c r="E28" s="48">
        <v>2</v>
      </c>
      <c r="F28" s="49" t="s">
        <v>64</v>
      </c>
      <c r="G28" s="48">
        <v>2</v>
      </c>
      <c r="H28" s="49" t="s">
        <v>65</v>
      </c>
      <c r="I28" s="49" t="s">
        <v>66</v>
      </c>
      <c r="J28" s="48">
        <v>1</v>
      </c>
      <c r="K28" s="50">
        <v>3109</v>
      </c>
      <c r="L28" s="50">
        <v>3109</v>
      </c>
      <c r="M28" s="51">
        <v>42034</v>
      </c>
      <c r="N28" s="51">
        <v>42051</v>
      </c>
      <c r="O28" s="52" t="s">
        <v>74</v>
      </c>
      <c r="P28" s="48" t="s">
        <v>68</v>
      </c>
      <c r="Q28" s="49" t="s">
        <v>69</v>
      </c>
      <c r="R28" s="49" t="s">
        <v>70</v>
      </c>
      <c r="S28" s="49" t="s">
        <v>75</v>
      </c>
      <c r="T28" s="49" t="s">
        <v>72</v>
      </c>
      <c r="U28" s="49" t="s">
        <v>76</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75" customHeight="1" x14ac:dyDescent="0.25">
      <c r="A29" s="48">
        <v>2808</v>
      </c>
      <c r="B29" s="49" t="s">
        <v>63</v>
      </c>
      <c r="C29" s="48" t="s">
        <v>33</v>
      </c>
      <c r="D29" s="49" t="s">
        <v>34</v>
      </c>
      <c r="E29" s="48">
        <v>2</v>
      </c>
      <c r="F29" s="49" t="s">
        <v>64</v>
      </c>
      <c r="G29" s="48">
        <v>2</v>
      </c>
      <c r="H29" s="49" t="s">
        <v>65</v>
      </c>
      <c r="I29" s="49" t="s">
        <v>66</v>
      </c>
      <c r="J29" s="48">
        <v>1</v>
      </c>
      <c r="K29" s="50">
        <v>1600</v>
      </c>
      <c r="L29" s="50">
        <v>1600</v>
      </c>
      <c r="M29" s="51">
        <v>42034</v>
      </c>
      <c r="N29" s="51">
        <v>42051</v>
      </c>
      <c r="O29" s="52" t="s">
        <v>77</v>
      </c>
      <c r="P29" s="48" t="s">
        <v>68</v>
      </c>
      <c r="Q29" s="49" t="s">
        <v>69</v>
      </c>
      <c r="R29" s="49" t="s">
        <v>70</v>
      </c>
      <c r="S29" s="49" t="s">
        <v>71</v>
      </c>
      <c r="T29" s="49" t="s">
        <v>72</v>
      </c>
      <c r="U29" s="49" t="s">
        <v>78</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270" x14ac:dyDescent="0.25">
      <c r="A30" s="48">
        <v>2849</v>
      </c>
      <c r="B30" s="49" t="s">
        <v>79</v>
      </c>
      <c r="C30" s="48" t="s">
        <v>80</v>
      </c>
      <c r="D30" s="49" t="s">
        <v>81</v>
      </c>
      <c r="E30" s="48">
        <v>4</v>
      </c>
      <c r="F30" s="49" t="s">
        <v>82</v>
      </c>
      <c r="G30" s="48">
        <v>1</v>
      </c>
      <c r="H30" s="49" t="s">
        <v>83</v>
      </c>
      <c r="I30" s="49" t="s">
        <v>66</v>
      </c>
      <c r="J30" s="48">
        <v>2</v>
      </c>
      <c r="K30" s="50">
        <v>20439</v>
      </c>
      <c r="L30" s="50">
        <v>40878</v>
      </c>
      <c r="M30" s="51">
        <v>42036</v>
      </c>
      <c r="N30" s="51">
        <v>42050</v>
      </c>
      <c r="O30" s="52" t="s">
        <v>84</v>
      </c>
      <c r="P30" s="48" t="s">
        <v>51</v>
      </c>
      <c r="Q30" s="49" t="s">
        <v>85</v>
      </c>
      <c r="R30" s="49" t="s">
        <v>86</v>
      </c>
      <c r="S30" s="49" t="s">
        <v>87</v>
      </c>
      <c r="T30" s="49" t="s">
        <v>88</v>
      </c>
      <c r="U30" s="49" t="s">
        <v>89</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270" x14ac:dyDescent="0.25">
      <c r="A31" s="48">
        <v>2849</v>
      </c>
      <c r="B31" s="49" t="s">
        <v>79</v>
      </c>
      <c r="C31" s="48" t="s">
        <v>80</v>
      </c>
      <c r="D31" s="49" t="s">
        <v>81</v>
      </c>
      <c r="E31" s="48">
        <v>4</v>
      </c>
      <c r="F31" s="49" t="s">
        <v>82</v>
      </c>
      <c r="G31" s="48">
        <v>1</v>
      </c>
      <c r="H31" s="49" t="s">
        <v>83</v>
      </c>
      <c r="I31" s="49" t="s">
        <v>66</v>
      </c>
      <c r="J31" s="48">
        <v>38</v>
      </c>
      <c r="K31" s="50">
        <v>10399</v>
      </c>
      <c r="L31" s="50">
        <v>395162</v>
      </c>
      <c r="M31" s="51">
        <v>42063</v>
      </c>
      <c r="N31" s="51">
        <v>42063</v>
      </c>
      <c r="O31" s="52" t="s">
        <v>93</v>
      </c>
      <c r="P31" s="48" t="s">
        <v>51</v>
      </c>
      <c r="Q31" s="49" t="s">
        <v>85</v>
      </c>
      <c r="R31" s="49" t="s">
        <v>86</v>
      </c>
      <c r="S31" s="49" t="s">
        <v>87</v>
      </c>
      <c r="T31" s="49" t="s">
        <v>88</v>
      </c>
      <c r="U31" s="49" t="s">
        <v>89</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270" x14ac:dyDescent="0.25">
      <c r="A32" s="48">
        <v>2849</v>
      </c>
      <c r="B32" s="49" t="s">
        <v>79</v>
      </c>
      <c r="C32" s="48" t="s">
        <v>80</v>
      </c>
      <c r="D32" s="49" t="s">
        <v>81</v>
      </c>
      <c r="E32" s="48">
        <v>4</v>
      </c>
      <c r="F32" s="49" t="s">
        <v>82</v>
      </c>
      <c r="G32" s="48">
        <v>1</v>
      </c>
      <c r="H32" s="49" t="s">
        <v>83</v>
      </c>
      <c r="I32" s="49" t="s">
        <v>94</v>
      </c>
      <c r="J32" s="48">
        <v>30</v>
      </c>
      <c r="K32" s="50">
        <v>490</v>
      </c>
      <c r="L32" s="50">
        <v>14700</v>
      </c>
      <c r="M32" s="51">
        <v>42063</v>
      </c>
      <c r="N32" s="51">
        <v>42063</v>
      </c>
      <c r="O32" s="52" t="s">
        <v>95</v>
      </c>
      <c r="P32" s="48" t="s">
        <v>96</v>
      </c>
      <c r="Q32" s="49" t="s">
        <v>97</v>
      </c>
      <c r="R32" s="49" t="s">
        <v>86</v>
      </c>
      <c r="S32" s="49" t="s">
        <v>87</v>
      </c>
      <c r="T32" s="49" t="s">
        <v>88</v>
      </c>
      <c r="U32" s="49" t="s">
        <v>89</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270" x14ac:dyDescent="0.25">
      <c r="A33" s="48">
        <v>2849</v>
      </c>
      <c r="B33" s="49" t="s">
        <v>79</v>
      </c>
      <c r="C33" s="48" t="s">
        <v>80</v>
      </c>
      <c r="D33" s="49" t="s">
        <v>81</v>
      </c>
      <c r="E33" s="48">
        <v>4</v>
      </c>
      <c r="F33" s="49" t="s">
        <v>82</v>
      </c>
      <c r="G33" s="48">
        <v>1</v>
      </c>
      <c r="H33" s="49" t="s">
        <v>83</v>
      </c>
      <c r="I33" s="49" t="s">
        <v>94</v>
      </c>
      <c r="J33" s="48">
        <v>5</v>
      </c>
      <c r="K33" s="50">
        <v>8817</v>
      </c>
      <c r="L33" s="50">
        <v>44085</v>
      </c>
      <c r="M33" s="51">
        <v>42037</v>
      </c>
      <c r="N33" s="51">
        <v>42050</v>
      </c>
      <c r="O33" s="52" t="s">
        <v>98</v>
      </c>
      <c r="P33" s="48" t="s">
        <v>96</v>
      </c>
      <c r="Q33" s="49" t="s">
        <v>85</v>
      </c>
      <c r="R33" s="49" t="s">
        <v>86</v>
      </c>
      <c r="S33" s="49" t="s">
        <v>87</v>
      </c>
      <c r="T33" s="49" t="s">
        <v>88</v>
      </c>
      <c r="U33" s="49" t="s">
        <v>89</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270" x14ac:dyDescent="0.25">
      <c r="A34" s="48">
        <v>2849</v>
      </c>
      <c r="B34" s="49" t="s">
        <v>79</v>
      </c>
      <c r="C34" s="48" t="s">
        <v>80</v>
      </c>
      <c r="D34" s="49" t="s">
        <v>81</v>
      </c>
      <c r="E34" s="48">
        <v>4</v>
      </c>
      <c r="F34" s="49" t="s">
        <v>82</v>
      </c>
      <c r="G34" s="48">
        <v>1</v>
      </c>
      <c r="H34" s="49" t="s">
        <v>83</v>
      </c>
      <c r="I34" s="49" t="s">
        <v>94</v>
      </c>
      <c r="J34" s="48">
        <v>30</v>
      </c>
      <c r="K34" s="50">
        <v>490</v>
      </c>
      <c r="L34" s="50">
        <v>14700</v>
      </c>
      <c r="M34" s="51">
        <v>42063</v>
      </c>
      <c r="N34" s="51">
        <v>42063</v>
      </c>
      <c r="O34" s="52" t="s">
        <v>99</v>
      </c>
      <c r="P34" s="48" t="s">
        <v>92</v>
      </c>
      <c r="Q34" s="49" t="s">
        <v>85</v>
      </c>
      <c r="R34" s="49" t="s">
        <v>86</v>
      </c>
      <c r="S34" s="49" t="s">
        <v>87</v>
      </c>
      <c r="T34" s="49" t="s">
        <v>88</v>
      </c>
      <c r="U34" s="49" t="s">
        <v>89</v>
      </c>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270" x14ac:dyDescent="0.25">
      <c r="A35" s="48">
        <v>2849</v>
      </c>
      <c r="B35" s="49" t="s">
        <v>79</v>
      </c>
      <c r="C35" s="48" t="s">
        <v>80</v>
      </c>
      <c r="D35" s="49" t="s">
        <v>81</v>
      </c>
      <c r="E35" s="48">
        <v>4</v>
      </c>
      <c r="F35" s="49" t="s">
        <v>82</v>
      </c>
      <c r="G35" s="48">
        <v>1</v>
      </c>
      <c r="H35" s="49" t="s">
        <v>83</v>
      </c>
      <c r="I35" s="49" t="s">
        <v>94</v>
      </c>
      <c r="J35" s="48">
        <v>4</v>
      </c>
      <c r="K35" s="50">
        <v>1884</v>
      </c>
      <c r="L35" s="50">
        <v>7536</v>
      </c>
      <c r="M35" s="51">
        <v>42037</v>
      </c>
      <c r="N35" s="51">
        <v>42050</v>
      </c>
      <c r="O35" s="52" t="s">
        <v>100</v>
      </c>
      <c r="P35" s="48" t="s">
        <v>92</v>
      </c>
      <c r="Q35" s="49" t="s">
        <v>85</v>
      </c>
      <c r="R35" s="49" t="s">
        <v>86</v>
      </c>
      <c r="S35" s="49" t="s">
        <v>87</v>
      </c>
      <c r="T35" s="49" t="s">
        <v>88</v>
      </c>
      <c r="U35" s="49" t="s">
        <v>89</v>
      </c>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270" x14ac:dyDescent="0.25">
      <c r="A36" s="48">
        <v>2849</v>
      </c>
      <c r="B36" s="49" t="s">
        <v>79</v>
      </c>
      <c r="C36" s="48" t="s">
        <v>80</v>
      </c>
      <c r="D36" s="49" t="s">
        <v>81</v>
      </c>
      <c r="E36" s="48">
        <v>4</v>
      </c>
      <c r="F36" s="49" t="s">
        <v>82</v>
      </c>
      <c r="G36" s="48">
        <v>1</v>
      </c>
      <c r="H36" s="49" t="s">
        <v>83</v>
      </c>
      <c r="I36" s="49" t="s">
        <v>94</v>
      </c>
      <c r="J36" s="48">
        <v>10</v>
      </c>
      <c r="K36" s="50">
        <v>8139</v>
      </c>
      <c r="L36" s="50">
        <v>81390</v>
      </c>
      <c r="M36" s="51">
        <v>42063</v>
      </c>
      <c r="N36" s="51">
        <v>42063</v>
      </c>
      <c r="O36" s="52" t="s">
        <v>101</v>
      </c>
      <c r="P36" s="48" t="s">
        <v>92</v>
      </c>
      <c r="Q36" s="49" t="s">
        <v>85</v>
      </c>
      <c r="R36" s="49" t="s">
        <v>86</v>
      </c>
      <c r="S36" s="49" t="s">
        <v>87</v>
      </c>
      <c r="T36" s="49" t="s">
        <v>88</v>
      </c>
      <c r="U36" s="49" t="s">
        <v>89</v>
      </c>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270" x14ac:dyDescent="0.25">
      <c r="A37" s="48">
        <v>2849</v>
      </c>
      <c r="B37" s="49" t="s">
        <v>79</v>
      </c>
      <c r="C37" s="48" t="s">
        <v>80</v>
      </c>
      <c r="D37" s="49" t="s">
        <v>81</v>
      </c>
      <c r="E37" s="48">
        <v>4</v>
      </c>
      <c r="F37" s="49" t="s">
        <v>82</v>
      </c>
      <c r="G37" s="48">
        <v>1</v>
      </c>
      <c r="H37" s="49" t="s">
        <v>83</v>
      </c>
      <c r="I37" s="49" t="s">
        <v>94</v>
      </c>
      <c r="J37" s="48">
        <v>5</v>
      </c>
      <c r="K37" s="50">
        <v>4069</v>
      </c>
      <c r="L37" s="50">
        <v>20345</v>
      </c>
      <c r="M37" s="51">
        <v>42037</v>
      </c>
      <c r="N37" s="51">
        <v>42050</v>
      </c>
      <c r="O37" s="52" t="s">
        <v>102</v>
      </c>
      <c r="P37" s="48" t="s">
        <v>92</v>
      </c>
      <c r="Q37" s="49" t="s">
        <v>85</v>
      </c>
      <c r="R37" s="49" t="s">
        <v>86</v>
      </c>
      <c r="S37" s="49" t="s">
        <v>87</v>
      </c>
      <c r="T37" s="49" t="s">
        <v>88</v>
      </c>
      <c r="U37" s="49" t="s">
        <v>89</v>
      </c>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46" customFormat="1" ht="270" x14ac:dyDescent="0.25">
      <c r="A38" s="48">
        <v>2849</v>
      </c>
      <c r="B38" s="49" t="s">
        <v>79</v>
      </c>
      <c r="C38" s="48" t="s">
        <v>80</v>
      </c>
      <c r="D38" s="49" t="s">
        <v>81</v>
      </c>
      <c r="E38" s="48">
        <v>4</v>
      </c>
      <c r="F38" s="49" t="s">
        <v>82</v>
      </c>
      <c r="G38" s="48">
        <v>1</v>
      </c>
      <c r="H38" s="49" t="s">
        <v>83</v>
      </c>
      <c r="I38" s="49" t="s">
        <v>94</v>
      </c>
      <c r="J38" s="48">
        <v>3</v>
      </c>
      <c r="K38" s="50">
        <v>1176</v>
      </c>
      <c r="L38" s="50">
        <v>3528</v>
      </c>
      <c r="M38" s="51">
        <v>42037</v>
      </c>
      <c r="N38" s="51">
        <v>42050</v>
      </c>
      <c r="O38" s="52" t="s">
        <v>103</v>
      </c>
      <c r="P38" s="48" t="s">
        <v>92</v>
      </c>
      <c r="Q38" s="49" t="s">
        <v>85</v>
      </c>
      <c r="R38" s="49" t="s">
        <v>86</v>
      </c>
      <c r="S38" s="49" t="s">
        <v>87</v>
      </c>
      <c r="T38" s="49" t="s">
        <v>88</v>
      </c>
      <c r="U38" s="49" t="s">
        <v>89</v>
      </c>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s="46" customFormat="1" ht="270" x14ac:dyDescent="0.25">
      <c r="A39" s="48">
        <v>2849</v>
      </c>
      <c r="B39" s="49" t="s">
        <v>79</v>
      </c>
      <c r="C39" s="48" t="s">
        <v>80</v>
      </c>
      <c r="D39" s="49" t="s">
        <v>81</v>
      </c>
      <c r="E39" s="48">
        <v>4</v>
      </c>
      <c r="F39" s="49" t="s">
        <v>82</v>
      </c>
      <c r="G39" s="48">
        <v>1</v>
      </c>
      <c r="H39" s="49" t="s">
        <v>83</v>
      </c>
      <c r="I39" s="49" t="s">
        <v>94</v>
      </c>
      <c r="J39" s="48">
        <v>35</v>
      </c>
      <c r="K39" s="50">
        <v>919</v>
      </c>
      <c r="L39" s="50">
        <v>32165</v>
      </c>
      <c r="M39" s="51">
        <v>42063</v>
      </c>
      <c r="N39" s="51">
        <v>42063</v>
      </c>
      <c r="O39" s="52" t="s">
        <v>104</v>
      </c>
      <c r="P39" s="48" t="s">
        <v>92</v>
      </c>
      <c r="Q39" s="49" t="s">
        <v>85</v>
      </c>
      <c r="R39" s="49" t="s">
        <v>86</v>
      </c>
      <c r="S39" s="49" t="s">
        <v>87</v>
      </c>
      <c r="T39" s="49" t="s">
        <v>88</v>
      </c>
      <c r="U39" s="49" t="s">
        <v>89</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6" customFormat="1" ht="270" x14ac:dyDescent="0.25">
      <c r="A40" s="48">
        <v>2849</v>
      </c>
      <c r="B40" s="49" t="s">
        <v>79</v>
      </c>
      <c r="C40" s="48" t="s">
        <v>80</v>
      </c>
      <c r="D40" s="49" t="s">
        <v>81</v>
      </c>
      <c r="E40" s="48">
        <v>4</v>
      </c>
      <c r="F40" s="49" t="s">
        <v>82</v>
      </c>
      <c r="G40" s="48">
        <v>1</v>
      </c>
      <c r="H40" s="49" t="s">
        <v>83</v>
      </c>
      <c r="I40" s="49" t="s">
        <v>94</v>
      </c>
      <c r="J40" s="48">
        <v>1</v>
      </c>
      <c r="K40" s="50">
        <v>3271</v>
      </c>
      <c r="L40" s="50">
        <v>3271</v>
      </c>
      <c r="M40" s="51">
        <v>42037</v>
      </c>
      <c r="N40" s="51">
        <v>42050</v>
      </c>
      <c r="O40" s="52" t="s">
        <v>105</v>
      </c>
      <c r="P40" s="48" t="s">
        <v>92</v>
      </c>
      <c r="Q40" s="49" t="s">
        <v>85</v>
      </c>
      <c r="R40" s="49" t="s">
        <v>86</v>
      </c>
      <c r="S40" s="49" t="s">
        <v>87</v>
      </c>
      <c r="T40" s="49" t="s">
        <v>88</v>
      </c>
      <c r="U40" s="49" t="s">
        <v>89</v>
      </c>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46" customFormat="1" ht="270" x14ac:dyDescent="0.25">
      <c r="A41" s="48">
        <v>2849</v>
      </c>
      <c r="B41" s="49" t="s">
        <v>79</v>
      </c>
      <c r="C41" s="48" t="s">
        <v>80</v>
      </c>
      <c r="D41" s="49" t="s">
        <v>81</v>
      </c>
      <c r="E41" s="48">
        <v>4</v>
      </c>
      <c r="F41" s="49" t="s">
        <v>82</v>
      </c>
      <c r="G41" s="48">
        <v>1</v>
      </c>
      <c r="H41" s="49" t="s">
        <v>83</v>
      </c>
      <c r="I41" s="49" t="s">
        <v>94</v>
      </c>
      <c r="J41" s="48">
        <v>6</v>
      </c>
      <c r="K41" s="50">
        <v>4469</v>
      </c>
      <c r="L41" s="50">
        <v>26814</v>
      </c>
      <c r="M41" s="51">
        <v>42063</v>
      </c>
      <c r="N41" s="51">
        <v>42063</v>
      </c>
      <c r="O41" s="52" t="s">
        <v>106</v>
      </c>
      <c r="P41" s="48" t="s">
        <v>92</v>
      </c>
      <c r="Q41" s="49" t="s">
        <v>85</v>
      </c>
      <c r="R41" s="49" t="s">
        <v>86</v>
      </c>
      <c r="S41" s="49" t="s">
        <v>87</v>
      </c>
      <c r="T41" s="49" t="s">
        <v>88</v>
      </c>
      <c r="U41" s="49" t="s">
        <v>89</v>
      </c>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46" customFormat="1" ht="270" x14ac:dyDescent="0.25">
      <c r="A42" s="48">
        <v>2849</v>
      </c>
      <c r="B42" s="49" t="s">
        <v>79</v>
      </c>
      <c r="C42" s="48" t="s">
        <v>80</v>
      </c>
      <c r="D42" s="49" t="s">
        <v>81</v>
      </c>
      <c r="E42" s="48">
        <v>4</v>
      </c>
      <c r="F42" s="49" t="s">
        <v>82</v>
      </c>
      <c r="G42" s="48">
        <v>1</v>
      </c>
      <c r="H42" s="49" t="s">
        <v>83</v>
      </c>
      <c r="I42" s="49" t="s">
        <v>90</v>
      </c>
      <c r="J42" s="48">
        <v>1</v>
      </c>
      <c r="K42" s="50">
        <v>37390</v>
      </c>
      <c r="L42" s="50">
        <v>37390</v>
      </c>
      <c r="M42" s="51">
        <v>42063</v>
      </c>
      <c r="N42" s="51">
        <v>42063</v>
      </c>
      <c r="O42" s="52" t="s">
        <v>107</v>
      </c>
      <c r="P42" s="48" t="s">
        <v>51</v>
      </c>
      <c r="Q42" s="49" t="s">
        <v>85</v>
      </c>
      <c r="R42" s="49" t="s">
        <v>86</v>
      </c>
      <c r="S42" s="49" t="s">
        <v>87</v>
      </c>
      <c r="T42" s="49" t="s">
        <v>88</v>
      </c>
      <c r="U42" s="49" t="s">
        <v>108</v>
      </c>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46" customFormat="1" ht="270" x14ac:dyDescent="0.25">
      <c r="A43" s="48">
        <v>2849</v>
      </c>
      <c r="B43" s="49" t="s">
        <v>79</v>
      </c>
      <c r="C43" s="48" t="s">
        <v>80</v>
      </c>
      <c r="D43" s="49" t="s">
        <v>81</v>
      </c>
      <c r="E43" s="48">
        <v>4</v>
      </c>
      <c r="F43" s="49" t="s">
        <v>82</v>
      </c>
      <c r="G43" s="48">
        <v>1</v>
      </c>
      <c r="H43" s="49" t="s">
        <v>83</v>
      </c>
      <c r="I43" s="49" t="s">
        <v>90</v>
      </c>
      <c r="J43" s="48">
        <v>1</v>
      </c>
      <c r="K43" s="50">
        <v>2308</v>
      </c>
      <c r="L43" s="50">
        <v>2308</v>
      </c>
      <c r="M43" s="51">
        <v>42037</v>
      </c>
      <c r="N43" s="51">
        <v>42050</v>
      </c>
      <c r="O43" s="52" t="s">
        <v>109</v>
      </c>
      <c r="P43" s="48" t="s">
        <v>92</v>
      </c>
      <c r="Q43" s="49" t="s">
        <v>85</v>
      </c>
      <c r="R43" s="49" t="s">
        <v>86</v>
      </c>
      <c r="S43" s="49" t="s">
        <v>87</v>
      </c>
      <c r="T43" s="49" t="s">
        <v>88</v>
      </c>
      <c r="U43" s="49" t="s">
        <v>110</v>
      </c>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46" customFormat="1" ht="270" x14ac:dyDescent="0.25">
      <c r="A44" s="48">
        <v>2849</v>
      </c>
      <c r="B44" s="49" t="s">
        <v>79</v>
      </c>
      <c r="C44" s="48" t="s">
        <v>80</v>
      </c>
      <c r="D44" s="49" t="s">
        <v>81</v>
      </c>
      <c r="E44" s="48">
        <v>4</v>
      </c>
      <c r="F44" s="49" t="s">
        <v>82</v>
      </c>
      <c r="G44" s="48">
        <v>1</v>
      </c>
      <c r="H44" s="49" t="s">
        <v>83</v>
      </c>
      <c r="I44" s="49" t="s">
        <v>94</v>
      </c>
      <c r="J44" s="48">
        <v>5</v>
      </c>
      <c r="K44" s="50">
        <v>10500</v>
      </c>
      <c r="L44" s="50">
        <v>52500</v>
      </c>
      <c r="M44" s="51">
        <v>42063</v>
      </c>
      <c r="N44" s="51">
        <v>42063</v>
      </c>
      <c r="O44" s="52" t="s">
        <v>111</v>
      </c>
      <c r="P44" s="48" t="s">
        <v>112</v>
      </c>
      <c r="Q44" s="49" t="s">
        <v>85</v>
      </c>
      <c r="R44" s="49" t="s">
        <v>86</v>
      </c>
      <c r="S44" s="49" t="s">
        <v>87</v>
      </c>
      <c r="T44" s="49" t="s">
        <v>88</v>
      </c>
      <c r="U44" s="49" t="s">
        <v>113</v>
      </c>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46" customFormat="1" ht="270" x14ac:dyDescent="0.25">
      <c r="A45" s="48">
        <v>2849</v>
      </c>
      <c r="B45" s="49" t="s">
        <v>79</v>
      </c>
      <c r="C45" s="48" t="s">
        <v>80</v>
      </c>
      <c r="D45" s="49" t="s">
        <v>81</v>
      </c>
      <c r="E45" s="48">
        <v>4</v>
      </c>
      <c r="F45" s="49" t="s">
        <v>82</v>
      </c>
      <c r="G45" s="48">
        <v>1</v>
      </c>
      <c r="H45" s="49" t="s">
        <v>83</v>
      </c>
      <c r="I45" s="49" t="s">
        <v>131</v>
      </c>
      <c r="J45" s="48">
        <v>1</v>
      </c>
      <c r="K45" s="50">
        <v>1890</v>
      </c>
      <c r="L45" s="50">
        <v>1890</v>
      </c>
      <c r="M45" s="51">
        <v>42037</v>
      </c>
      <c r="N45" s="51">
        <v>42050</v>
      </c>
      <c r="O45" s="52" t="s">
        <v>132</v>
      </c>
      <c r="P45" s="48" t="s">
        <v>92</v>
      </c>
      <c r="Q45" s="49" t="s">
        <v>85</v>
      </c>
      <c r="R45" s="49" t="s">
        <v>86</v>
      </c>
      <c r="S45" s="49" t="s">
        <v>87</v>
      </c>
      <c r="T45" s="49" t="s">
        <v>88</v>
      </c>
      <c r="U45" s="49" t="s">
        <v>89</v>
      </c>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46" customFormat="1" ht="270" x14ac:dyDescent="0.25">
      <c r="A46" s="48">
        <v>2849</v>
      </c>
      <c r="B46" s="49" t="s">
        <v>79</v>
      </c>
      <c r="C46" s="48" t="s">
        <v>80</v>
      </c>
      <c r="D46" s="49" t="s">
        <v>81</v>
      </c>
      <c r="E46" s="48">
        <v>4</v>
      </c>
      <c r="F46" s="49" t="s">
        <v>82</v>
      </c>
      <c r="G46" s="48">
        <v>1</v>
      </c>
      <c r="H46" s="49" t="s">
        <v>83</v>
      </c>
      <c r="I46" s="49" t="s">
        <v>133</v>
      </c>
      <c r="J46" s="48">
        <v>42</v>
      </c>
      <c r="K46" s="50">
        <v>1400</v>
      </c>
      <c r="L46" s="50">
        <v>58800</v>
      </c>
      <c r="M46" s="51">
        <v>42037</v>
      </c>
      <c r="N46" s="51">
        <v>42050</v>
      </c>
      <c r="O46" s="52" t="s">
        <v>137</v>
      </c>
      <c r="P46" s="48" t="s">
        <v>92</v>
      </c>
      <c r="Q46" s="49" t="s">
        <v>85</v>
      </c>
      <c r="R46" s="49" t="s">
        <v>86</v>
      </c>
      <c r="S46" s="49" t="s">
        <v>87</v>
      </c>
      <c r="T46" s="49" t="s">
        <v>88</v>
      </c>
      <c r="U46" s="49" t="s">
        <v>89</v>
      </c>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1:52" s="46" customFormat="1" ht="270" x14ac:dyDescent="0.25">
      <c r="A47" s="48">
        <v>2849</v>
      </c>
      <c r="B47" s="49" t="s">
        <v>79</v>
      </c>
      <c r="C47" s="48" t="s">
        <v>80</v>
      </c>
      <c r="D47" s="49" t="s">
        <v>81</v>
      </c>
      <c r="E47" s="48">
        <v>4</v>
      </c>
      <c r="F47" s="49" t="s">
        <v>82</v>
      </c>
      <c r="G47" s="48">
        <v>1</v>
      </c>
      <c r="H47" s="49" t="s">
        <v>83</v>
      </c>
      <c r="I47" s="49" t="s">
        <v>66</v>
      </c>
      <c r="J47" s="48">
        <v>1</v>
      </c>
      <c r="K47" s="50">
        <v>13950</v>
      </c>
      <c r="L47" s="50">
        <v>13950</v>
      </c>
      <c r="M47" s="51">
        <v>42037</v>
      </c>
      <c r="N47" s="51">
        <v>42050</v>
      </c>
      <c r="O47" s="52" t="s">
        <v>114</v>
      </c>
      <c r="P47" s="48" t="s">
        <v>51</v>
      </c>
      <c r="Q47" s="49" t="s">
        <v>85</v>
      </c>
      <c r="R47" s="49" t="s">
        <v>86</v>
      </c>
      <c r="S47" s="49" t="s">
        <v>87</v>
      </c>
      <c r="T47" s="49" t="s">
        <v>88</v>
      </c>
      <c r="U47" s="49" t="s">
        <v>89</v>
      </c>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row>
    <row r="49" spans="12:12" x14ac:dyDescent="0.25">
      <c r="L49" s="47">
        <f>SUM(L22:L48)</f>
        <v>1117773</v>
      </c>
    </row>
  </sheetData>
  <mergeCells count="31">
    <mergeCell ref="B8:D8"/>
    <mergeCell ref="A1:U1"/>
    <mergeCell ref="A2:U2"/>
    <mergeCell ref="A3:U3"/>
    <mergeCell ref="A5:U5"/>
    <mergeCell ref="J7:L7"/>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M20:M21"/>
    <mergeCell ref="N20:N21"/>
    <mergeCell ref="O20:O21"/>
    <mergeCell ref="P20:P21"/>
    <mergeCell ref="Q20:Q21"/>
    <mergeCell ref="R20:R2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topLeftCell="I50" zoomScale="70" zoomScaleNormal="70" workbookViewId="0">
      <selection activeCell="L52" sqref="L52"/>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L365</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75" customHeight="1" x14ac:dyDescent="0.25">
      <c r="A22" s="48">
        <v>2463</v>
      </c>
      <c r="B22" s="49" t="s">
        <v>141</v>
      </c>
      <c r="C22" s="48" t="s">
        <v>142</v>
      </c>
      <c r="D22" s="49" t="s">
        <v>143</v>
      </c>
      <c r="E22" s="48">
        <v>4</v>
      </c>
      <c r="F22" s="49" t="s">
        <v>144</v>
      </c>
      <c r="G22" s="48">
        <v>3</v>
      </c>
      <c r="H22" s="49" t="s">
        <v>145</v>
      </c>
      <c r="I22" s="49" t="s">
        <v>126</v>
      </c>
      <c r="J22" s="48">
        <v>3</v>
      </c>
      <c r="K22" s="50">
        <v>2370</v>
      </c>
      <c r="L22" s="50">
        <v>7110</v>
      </c>
      <c r="M22" s="51">
        <v>42034</v>
      </c>
      <c r="N22" s="51">
        <v>42066</v>
      </c>
      <c r="O22" s="52" t="s">
        <v>146</v>
      </c>
      <c r="P22" s="48" t="s">
        <v>147</v>
      </c>
      <c r="Q22" s="49" t="s">
        <v>58</v>
      </c>
      <c r="R22" s="49" t="s">
        <v>148</v>
      </c>
      <c r="S22" s="49" t="s">
        <v>60</v>
      </c>
      <c r="T22" s="49" t="s">
        <v>61</v>
      </c>
      <c r="U22" s="49" t="s">
        <v>149</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135" x14ac:dyDescent="0.25">
      <c r="A23" s="48">
        <v>2463</v>
      </c>
      <c r="B23" s="49" t="s">
        <v>141</v>
      </c>
      <c r="C23" s="48" t="s">
        <v>142</v>
      </c>
      <c r="D23" s="49" t="s">
        <v>143</v>
      </c>
      <c r="E23" s="48">
        <v>4</v>
      </c>
      <c r="F23" s="49" t="s">
        <v>144</v>
      </c>
      <c r="G23" s="48">
        <v>3</v>
      </c>
      <c r="H23" s="49" t="s">
        <v>145</v>
      </c>
      <c r="I23" s="49" t="s">
        <v>131</v>
      </c>
      <c r="J23" s="48">
        <v>1</v>
      </c>
      <c r="K23" s="50">
        <v>500</v>
      </c>
      <c r="L23" s="50">
        <v>500</v>
      </c>
      <c r="M23" s="51">
        <v>42034</v>
      </c>
      <c r="N23" s="51">
        <v>42065</v>
      </c>
      <c r="O23" s="52" t="s">
        <v>150</v>
      </c>
      <c r="P23" s="48" t="s">
        <v>151</v>
      </c>
      <c r="Q23" s="49" t="s">
        <v>58</v>
      </c>
      <c r="R23" s="49" t="s">
        <v>148</v>
      </c>
      <c r="S23" s="49" t="s">
        <v>60</v>
      </c>
      <c r="T23" s="49" t="s">
        <v>61</v>
      </c>
      <c r="U23" s="49" t="s">
        <v>149</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135" x14ac:dyDescent="0.25">
      <c r="A24" s="48">
        <v>2463</v>
      </c>
      <c r="B24" s="49" t="s">
        <v>141</v>
      </c>
      <c r="C24" s="48" t="s">
        <v>142</v>
      </c>
      <c r="D24" s="49" t="s">
        <v>143</v>
      </c>
      <c r="E24" s="48">
        <v>4</v>
      </c>
      <c r="F24" s="49" t="s">
        <v>144</v>
      </c>
      <c r="G24" s="48">
        <v>3</v>
      </c>
      <c r="H24" s="49" t="s">
        <v>145</v>
      </c>
      <c r="I24" s="49" t="s">
        <v>131</v>
      </c>
      <c r="J24" s="48">
        <v>2</v>
      </c>
      <c r="K24" s="50">
        <v>100</v>
      </c>
      <c r="L24" s="50">
        <v>200</v>
      </c>
      <c r="M24" s="51">
        <v>42034</v>
      </c>
      <c r="N24" s="51">
        <v>42065</v>
      </c>
      <c r="O24" s="52" t="s">
        <v>152</v>
      </c>
      <c r="P24" s="48" t="s">
        <v>151</v>
      </c>
      <c r="Q24" s="49" t="s">
        <v>58</v>
      </c>
      <c r="R24" s="49" t="s">
        <v>148</v>
      </c>
      <c r="S24" s="49" t="s">
        <v>60</v>
      </c>
      <c r="T24" s="49" t="s">
        <v>61</v>
      </c>
      <c r="U24" s="49" t="s">
        <v>153</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75" customHeight="1" x14ac:dyDescent="0.25">
      <c r="A25" s="48">
        <v>2463</v>
      </c>
      <c r="B25" s="49" t="s">
        <v>141</v>
      </c>
      <c r="C25" s="48" t="s">
        <v>142</v>
      </c>
      <c r="D25" s="49" t="s">
        <v>143</v>
      </c>
      <c r="E25" s="48">
        <v>4</v>
      </c>
      <c r="F25" s="49" t="s">
        <v>144</v>
      </c>
      <c r="G25" s="48">
        <v>3</v>
      </c>
      <c r="H25" s="49" t="s">
        <v>145</v>
      </c>
      <c r="I25" s="49" t="s">
        <v>131</v>
      </c>
      <c r="J25" s="48">
        <v>2</v>
      </c>
      <c r="K25" s="50">
        <v>100</v>
      </c>
      <c r="L25" s="50">
        <v>200</v>
      </c>
      <c r="M25" s="51">
        <v>42034</v>
      </c>
      <c r="N25" s="51">
        <v>42065</v>
      </c>
      <c r="O25" s="52" t="s">
        <v>154</v>
      </c>
      <c r="P25" s="48" t="s">
        <v>151</v>
      </c>
      <c r="Q25" s="49" t="s">
        <v>58</v>
      </c>
      <c r="R25" s="49" t="s">
        <v>148</v>
      </c>
      <c r="S25" s="49" t="s">
        <v>60</v>
      </c>
      <c r="T25" s="49" t="s">
        <v>61</v>
      </c>
      <c r="U25" s="49" t="s">
        <v>155</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135" x14ac:dyDescent="0.25">
      <c r="A26" s="48">
        <v>2463</v>
      </c>
      <c r="B26" s="49" t="s">
        <v>141</v>
      </c>
      <c r="C26" s="48" t="s">
        <v>142</v>
      </c>
      <c r="D26" s="49" t="s">
        <v>143</v>
      </c>
      <c r="E26" s="48">
        <v>4</v>
      </c>
      <c r="F26" s="49" t="s">
        <v>144</v>
      </c>
      <c r="G26" s="48">
        <v>3</v>
      </c>
      <c r="H26" s="49" t="s">
        <v>145</v>
      </c>
      <c r="I26" s="49" t="s">
        <v>131</v>
      </c>
      <c r="J26" s="48">
        <v>1</v>
      </c>
      <c r="K26" s="50">
        <v>1000</v>
      </c>
      <c r="L26" s="50">
        <v>1000</v>
      </c>
      <c r="M26" s="51">
        <v>42034</v>
      </c>
      <c r="N26" s="51">
        <v>42065</v>
      </c>
      <c r="O26" s="52" t="s">
        <v>156</v>
      </c>
      <c r="P26" s="48" t="s">
        <v>151</v>
      </c>
      <c r="Q26" s="49" t="s">
        <v>58</v>
      </c>
      <c r="R26" s="49" t="s">
        <v>148</v>
      </c>
      <c r="S26" s="49" t="s">
        <v>60</v>
      </c>
      <c r="T26" s="49" t="s">
        <v>61</v>
      </c>
      <c r="U26" s="49" t="s">
        <v>157</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95" x14ac:dyDescent="0.25">
      <c r="A27" s="48">
        <v>2672</v>
      </c>
      <c r="B27" s="49" t="s">
        <v>47</v>
      </c>
      <c r="C27" s="48" t="s">
        <v>33</v>
      </c>
      <c r="D27" s="49" t="s">
        <v>34</v>
      </c>
      <c r="E27" s="48">
        <v>2</v>
      </c>
      <c r="F27" s="49" t="s">
        <v>48</v>
      </c>
      <c r="G27" s="48">
        <v>1</v>
      </c>
      <c r="H27" s="49" t="s">
        <v>49</v>
      </c>
      <c r="I27" s="49" t="s">
        <v>115</v>
      </c>
      <c r="J27" s="48">
        <v>1</v>
      </c>
      <c r="K27" s="50">
        <v>7972</v>
      </c>
      <c r="L27" s="50">
        <v>7972</v>
      </c>
      <c r="M27" s="51">
        <v>42034</v>
      </c>
      <c r="N27" s="51">
        <v>42034</v>
      </c>
      <c r="O27" s="52" t="s">
        <v>116</v>
      </c>
      <c r="P27" s="48" t="s">
        <v>92</v>
      </c>
      <c r="Q27" s="49" t="s">
        <v>52</v>
      </c>
      <c r="R27" s="49" t="s">
        <v>53</v>
      </c>
      <c r="S27" s="49" t="s">
        <v>54</v>
      </c>
      <c r="T27" s="49" t="s">
        <v>117</v>
      </c>
      <c r="U27" s="49" t="s">
        <v>118</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75" customHeight="1" x14ac:dyDescent="0.25">
      <c r="A28" s="48">
        <v>2672</v>
      </c>
      <c r="B28" s="49" t="s">
        <v>47</v>
      </c>
      <c r="C28" s="48" t="s">
        <v>33</v>
      </c>
      <c r="D28" s="49" t="s">
        <v>34</v>
      </c>
      <c r="E28" s="48">
        <v>2</v>
      </c>
      <c r="F28" s="49" t="s">
        <v>48</v>
      </c>
      <c r="G28" s="48">
        <v>1</v>
      </c>
      <c r="H28" s="49" t="s">
        <v>49</v>
      </c>
      <c r="I28" s="49" t="s">
        <v>119</v>
      </c>
      <c r="J28" s="48">
        <v>1</v>
      </c>
      <c r="K28" s="50">
        <v>3000</v>
      </c>
      <c r="L28" s="50">
        <v>3000</v>
      </c>
      <c r="M28" s="51">
        <v>42034</v>
      </c>
      <c r="N28" s="51">
        <v>42034</v>
      </c>
      <c r="O28" s="52" t="s">
        <v>120</v>
      </c>
      <c r="P28" s="48" t="s">
        <v>92</v>
      </c>
      <c r="Q28" s="49" t="s">
        <v>52</v>
      </c>
      <c r="R28" s="49" t="s">
        <v>53</v>
      </c>
      <c r="S28" s="49" t="s">
        <v>54</v>
      </c>
      <c r="T28" s="49" t="s">
        <v>121</v>
      </c>
      <c r="U28" s="49" t="s">
        <v>118</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285" x14ac:dyDescent="0.25">
      <c r="A29" s="48">
        <v>2672</v>
      </c>
      <c r="B29" s="49" t="s">
        <v>47</v>
      </c>
      <c r="C29" s="48" t="s">
        <v>33</v>
      </c>
      <c r="D29" s="49" t="s">
        <v>34</v>
      </c>
      <c r="E29" s="48">
        <v>4</v>
      </c>
      <c r="F29" s="49" t="s">
        <v>122</v>
      </c>
      <c r="G29" s="48">
        <v>2</v>
      </c>
      <c r="H29" s="49" t="s">
        <v>123</v>
      </c>
      <c r="I29" s="49" t="s">
        <v>115</v>
      </c>
      <c r="J29" s="48">
        <v>1</v>
      </c>
      <c r="K29" s="50">
        <v>8480</v>
      </c>
      <c r="L29" s="50">
        <v>8480</v>
      </c>
      <c r="M29" s="51">
        <v>42034</v>
      </c>
      <c r="N29" s="51">
        <v>42034</v>
      </c>
      <c r="O29" s="52" t="s">
        <v>124</v>
      </c>
      <c r="P29" s="48" t="s">
        <v>92</v>
      </c>
      <c r="Q29" s="49" t="s">
        <v>52</v>
      </c>
      <c r="R29" s="49" t="s">
        <v>53</v>
      </c>
      <c r="S29" s="49" t="s">
        <v>54</v>
      </c>
      <c r="T29" s="49" t="s">
        <v>121</v>
      </c>
      <c r="U29" s="49" t="s">
        <v>118</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75" customHeight="1" x14ac:dyDescent="0.25">
      <c r="A30" s="48">
        <v>2672</v>
      </c>
      <c r="B30" s="49" t="s">
        <v>47</v>
      </c>
      <c r="C30" s="48" t="s">
        <v>33</v>
      </c>
      <c r="D30" s="49" t="s">
        <v>34</v>
      </c>
      <c r="E30" s="48">
        <v>4</v>
      </c>
      <c r="F30" s="49" t="s">
        <v>122</v>
      </c>
      <c r="G30" s="48">
        <v>2</v>
      </c>
      <c r="H30" s="49" t="s">
        <v>123</v>
      </c>
      <c r="I30" s="49" t="s">
        <v>119</v>
      </c>
      <c r="J30" s="48">
        <v>1</v>
      </c>
      <c r="K30" s="50">
        <v>3000</v>
      </c>
      <c r="L30" s="50">
        <v>3000</v>
      </c>
      <c r="M30" s="51">
        <v>42034</v>
      </c>
      <c r="N30" s="51">
        <v>42034</v>
      </c>
      <c r="O30" s="52" t="s">
        <v>125</v>
      </c>
      <c r="P30" s="48" t="s">
        <v>92</v>
      </c>
      <c r="Q30" s="49" t="s">
        <v>52</v>
      </c>
      <c r="R30" s="49" t="s">
        <v>53</v>
      </c>
      <c r="S30" s="49" t="s">
        <v>54</v>
      </c>
      <c r="T30" s="49" t="s">
        <v>117</v>
      </c>
      <c r="U30" s="49" t="s">
        <v>118</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150" x14ac:dyDescent="0.25">
      <c r="A31" s="48">
        <v>2686</v>
      </c>
      <c r="B31" s="49" t="s">
        <v>158</v>
      </c>
      <c r="C31" s="48" t="s">
        <v>159</v>
      </c>
      <c r="D31" s="49" t="s">
        <v>160</v>
      </c>
      <c r="E31" s="48">
        <v>3</v>
      </c>
      <c r="F31" s="49" t="s">
        <v>161</v>
      </c>
      <c r="G31" s="48">
        <v>1</v>
      </c>
      <c r="H31" s="49" t="s">
        <v>162</v>
      </c>
      <c r="I31" s="49" t="s">
        <v>163</v>
      </c>
      <c r="J31" s="48">
        <v>13</v>
      </c>
      <c r="K31" s="50">
        <v>250</v>
      </c>
      <c r="L31" s="50">
        <v>3250</v>
      </c>
      <c r="M31" s="51">
        <v>42011</v>
      </c>
      <c r="N31" s="51">
        <v>42037</v>
      </c>
      <c r="O31" s="52" t="s">
        <v>164</v>
      </c>
      <c r="P31" s="48" t="s">
        <v>92</v>
      </c>
      <c r="Q31" s="49" t="s">
        <v>165</v>
      </c>
      <c r="R31" s="49" t="s">
        <v>166</v>
      </c>
      <c r="S31" s="49" t="s">
        <v>167</v>
      </c>
      <c r="T31" s="49" t="s">
        <v>168</v>
      </c>
      <c r="U31" s="49" t="s">
        <v>169</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75" customHeight="1" x14ac:dyDescent="0.25">
      <c r="A32" s="48">
        <v>2686</v>
      </c>
      <c r="B32" s="49" t="s">
        <v>158</v>
      </c>
      <c r="C32" s="48" t="s">
        <v>159</v>
      </c>
      <c r="D32" s="49" t="s">
        <v>160</v>
      </c>
      <c r="E32" s="48">
        <v>3</v>
      </c>
      <c r="F32" s="49" t="s">
        <v>161</v>
      </c>
      <c r="G32" s="48">
        <v>1</v>
      </c>
      <c r="H32" s="49" t="s">
        <v>162</v>
      </c>
      <c r="I32" s="49" t="s">
        <v>170</v>
      </c>
      <c r="J32" s="48">
        <v>40</v>
      </c>
      <c r="K32" s="50">
        <v>200</v>
      </c>
      <c r="L32" s="50">
        <v>8000</v>
      </c>
      <c r="M32" s="51">
        <v>42011</v>
      </c>
      <c r="N32" s="51">
        <v>42041</v>
      </c>
      <c r="O32" s="52" t="s">
        <v>171</v>
      </c>
      <c r="P32" s="48" t="s">
        <v>92</v>
      </c>
      <c r="Q32" s="49" t="s">
        <v>165</v>
      </c>
      <c r="R32" s="49" t="s">
        <v>166</v>
      </c>
      <c r="S32" s="49" t="s">
        <v>167</v>
      </c>
      <c r="T32" s="49" t="s">
        <v>168</v>
      </c>
      <c r="U32" s="49" t="s">
        <v>172</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75" customHeight="1" x14ac:dyDescent="0.25">
      <c r="A33" s="48">
        <v>2694</v>
      </c>
      <c r="B33" s="49" t="s">
        <v>173</v>
      </c>
      <c r="C33" s="48" t="s">
        <v>142</v>
      </c>
      <c r="D33" s="49" t="s">
        <v>143</v>
      </c>
      <c r="E33" s="48">
        <v>1</v>
      </c>
      <c r="F33" s="49" t="s">
        <v>174</v>
      </c>
      <c r="G33" s="48">
        <v>3</v>
      </c>
      <c r="H33" s="49" t="s">
        <v>175</v>
      </c>
      <c r="I33" s="49" t="s">
        <v>131</v>
      </c>
      <c r="J33" s="48">
        <v>1</v>
      </c>
      <c r="K33" s="50">
        <v>1232</v>
      </c>
      <c r="L33" s="50">
        <v>1232</v>
      </c>
      <c r="M33" s="51">
        <v>42019</v>
      </c>
      <c r="N33" s="51">
        <v>42063</v>
      </c>
      <c r="O33" s="52" t="s">
        <v>176</v>
      </c>
      <c r="P33" s="48" t="s">
        <v>177</v>
      </c>
      <c r="Q33" s="49" t="s">
        <v>165</v>
      </c>
      <c r="R33" s="49" t="s">
        <v>178</v>
      </c>
      <c r="S33" s="49" t="s">
        <v>179</v>
      </c>
      <c r="T33" s="49" t="s">
        <v>180</v>
      </c>
      <c r="U33" s="49" t="s">
        <v>181</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270" x14ac:dyDescent="0.25">
      <c r="A34" s="48">
        <v>2728</v>
      </c>
      <c r="B34" s="49" t="s">
        <v>182</v>
      </c>
      <c r="C34" s="48" t="s">
        <v>183</v>
      </c>
      <c r="D34" s="49" t="s">
        <v>184</v>
      </c>
      <c r="E34" s="48">
        <v>11</v>
      </c>
      <c r="F34" s="49" t="s">
        <v>185</v>
      </c>
      <c r="G34" s="48">
        <v>2</v>
      </c>
      <c r="H34" s="49" t="s">
        <v>186</v>
      </c>
      <c r="I34" s="49" t="s">
        <v>133</v>
      </c>
      <c r="J34" s="48">
        <v>1</v>
      </c>
      <c r="K34" s="50">
        <v>1773</v>
      </c>
      <c r="L34" s="50">
        <v>1773</v>
      </c>
      <c r="M34" s="51">
        <v>42044</v>
      </c>
      <c r="N34" s="51">
        <v>42100</v>
      </c>
      <c r="O34" s="52" t="s">
        <v>187</v>
      </c>
      <c r="P34" s="48" t="s">
        <v>188</v>
      </c>
      <c r="Q34" s="49" t="s">
        <v>189</v>
      </c>
      <c r="R34" s="49" t="s">
        <v>190</v>
      </c>
      <c r="S34" s="49" t="s">
        <v>191</v>
      </c>
      <c r="T34" s="49" t="s">
        <v>192</v>
      </c>
      <c r="U34" s="49" t="s">
        <v>193</v>
      </c>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270" x14ac:dyDescent="0.25">
      <c r="A35" s="48">
        <v>2728</v>
      </c>
      <c r="B35" s="49" t="s">
        <v>182</v>
      </c>
      <c r="C35" s="48" t="s">
        <v>183</v>
      </c>
      <c r="D35" s="49" t="s">
        <v>184</v>
      </c>
      <c r="E35" s="48">
        <v>31</v>
      </c>
      <c r="F35" s="49" t="s">
        <v>194</v>
      </c>
      <c r="G35" s="48">
        <v>2</v>
      </c>
      <c r="H35" s="49" t="s">
        <v>195</v>
      </c>
      <c r="I35" s="49" t="s">
        <v>133</v>
      </c>
      <c r="J35" s="48">
        <v>4</v>
      </c>
      <c r="K35" s="50">
        <v>1350</v>
      </c>
      <c r="L35" s="50">
        <v>5400</v>
      </c>
      <c r="M35" s="51">
        <v>42044</v>
      </c>
      <c r="N35" s="51">
        <v>42170</v>
      </c>
      <c r="O35" s="52" t="s">
        <v>196</v>
      </c>
      <c r="P35" s="48" t="s">
        <v>188</v>
      </c>
      <c r="Q35" s="49" t="s">
        <v>189</v>
      </c>
      <c r="R35" s="49" t="s">
        <v>197</v>
      </c>
      <c r="S35" s="49" t="s">
        <v>198</v>
      </c>
      <c r="T35" s="49" t="s">
        <v>199</v>
      </c>
      <c r="U35" s="49" t="s">
        <v>193</v>
      </c>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120" x14ac:dyDescent="0.25">
      <c r="A36" s="48">
        <v>2736</v>
      </c>
      <c r="B36" s="49" t="s">
        <v>200</v>
      </c>
      <c r="C36" s="48" t="s">
        <v>142</v>
      </c>
      <c r="D36" s="49" t="s">
        <v>143</v>
      </c>
      <c r="E36" s="48">
        <v>1</v>
      </c>
      <c r="F36" s="49" t="s">
        <v>201</v>
      </c>
      <c r="G36" s="48">
        <v>3</v>
      </c>
      <c r="H36" s="49" t="s">
        <v>202</v>
      </c>
      <c r="I36" s="49" t="s">
        <v>133</v>
      </c>
      <c r="J36" s="48">
        <v>3</v>
      </c>
      <c r="K36" s="50">
        <v>1067</v>
      </c>
      <c r="L36" s="50">
        <v>3201</v>
      </c>
      <c r="M36" s="51">
        <v>42128</v>
      </c>
      <c r="N36" s="51">
        <v>42247</v>
      </c>
      <c r="O36" s="52" t="s">
        <v>203</v>
      </c>
      <c r="P36" s="48" t="s">
        <v>92</v>
      </c>
      <c r="Q36" s="49" t="s">
        <v>52</v>
      </c>
      <c r="R36" s="49" t="s">
        <v>53</v>
      </c>
      <c r="S36" s="49" t="s">
        <v>54</v>
      </c>
      <c r="T36" s="49" t="s">
        <v>121</v>
      </c>
      <c r="U36" s="49" t="s">
        <v>204</v>
      </c>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120" x14ac:dyDescent="0.25">
      <c r="A37" s="48">
        <v>2736</v>
      </c>
      <c r="B37" s="49" t="s">
        <v>200</v>
      </c>
      <c r="C37" s="48" t="s">
        <v>142</v>
      </c>
      <c r="D37" s="49" t="s">
        <v>143</v>
      </c>
      <c r="E37" s="48">
        <v>1</v>
      </c>
      <c r="F37" s="49" t="s">
        <v>201</v>
      </c>
      <c r="G37" s="48">
        <v>3</v>
      </c>
      <c r="H37" s="49" t="s">
        <v>202</v>
      </c>
      <c r="I37" s="49" t="s">
        <v>131</v>
      </c>
      <c r="J37" s="48">
        <v>100</v>
      </c>
      <c r="K37" s="50">
        <v>2</v>
      </c>
      <c r="L37" s="50">
        <v>200</v>
      </c>
      <c r="M37" s="51">
        <v>42128</v>
      </c>
      <c r="N37" s="51">
        <v>42247</v>
      </c>
      <c r="O37" s="52" t="s">
        <v>205</v>
      </c>
      <c r="P37" s="48" t="s">
        <v>96</v>
      </c>
      <c r="Q37" s="49" t="s">
        <v>52</v>
      </c>
      <c r="R37" s="49" t="s">
        <v>53</v>
      </c>
      <c r="S37" s="49" t="s">
        <v>54</v>
      </c>
      <c r="T37" s="49" t="s">
        <v>121</v>
      </c>
      <c r="U37" s="49" t="s">
        <v>206</v>
      </c>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46" customFormat="1" ht="120" x14ac:dyDescent="0.25">
      <c r="A38" s="48">
        <v>2736</v>
      </c>
      <c r="B38" s="49" t="s">
        <v>200</v>
      </c>
      <c r="C38" s="48" t="s">
        <v>142</v>
      </c>
      <c r="D38" s="49" t="s">
        <v>143</v>
      </c>
      <c r="E38" s="48">
        <v>1</v>
      </c>
      <c r="F38" s="49" t="s">
        <v>201</v>
      </c>
      <c r="G38" s="48">
        <v>3</v>
      </c>
      <c r="H38" s="49" t="s">
        <v>202</v>
      </c>
      <c r="I38" s="49" t="s">
        <v>131</v>
      </c>
      <c r="J38" s="48">
        <v>100</v>
      </c>
      <c r="K38" s="50">
        <v>5</v>
      </c>
      <c r="L38" s="50">
        <v>500</v>
      </c>
      <c r="M38" s="51">
        <v>42128</v>
      </c>
      <c r="N38" s="51">
        <v>42247</v>
      </c>
      <c r="O38" s="52" t="s">
        <v>207</v>
      </c>
      <c r="P38" s="48" t="s">
        <v>92</v>
      </c>
      <c r="Q38" s="49" t="s">
        <v>52</v>
      </c>
      <c r="R38" s="49" t="s">
        <v>53</v>
      </c>
      <c r="S38" s="49" t="s">
        <v>54</v>
      </c>
      <c r="T38" s="49" t="s">
        <v>121</v>
      </c>
      <c r="U38" s="49" t="s">
        <v>208</v>
      </c>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s="46" customFormat="1" ht="120" x14ac:dyDescent="0.25">
      <c r="A39" s="48">
        <v>2736</v>
      </c>
      <c r="B39" s="49" t="s">
        <v>200</v>
      </c>
      <c r="C39" s="48" t="s">
        <v>142</v>
      </c>
      <c r="D39" s="49" t="s">
        <v>143</v>
      </c>
      <c r="E39" s="48">
        <v>1</v>
      </c>
      <c r="F39" s="49" t="s">
        <v>201</v>
      </c>
      <c r="G39" s="48">
        <v>3</v>
      </c>
      <c r="H39" s="49" t="s">
        <v>202</v>
      </c>
      <c r="I39" s="49" t="s">
        <v>131</v>
      </c>
      <c r="J39" s="48">
        <v>100</v>
      </c>
      <c r="K39" s="50">
        <v>1</v>
      </c>
      <c r="L39" s="50">
        <v>100</v>
      </c>
      <c r="M39" s="51">
        <v>42128</v>
      </c>
      <c r="N39" s="51">
        <v>42247</v>
      </c>
      <c r="O39" s="52" t="s">
        <v>209</v>
      </c>
      <c r="P39" s="48" t="s">
        <v>92</v>
      </c>
      <c r="Q39" s="49" t="s">
        <v>52</v>
      </c>
      <c r="R39" s="49" t="s">
        <v>53</v>
      </c>
      <c r="S39" s="49" t="s">
        <v>54</v>
      </c>
      <c r="T39" s="49" t="s">
        <v>121</v>
      </c>
      <c r="U39" s="49" t="s">
        <v>206</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6" customFormat="1" ht="225" x14ac:dyDescent="0.25">
      <c r="A40" s="48">
        <v>2808</v>
      </c>
      <c r="B40" s="49" t="s">
        <v>63</v>
      </c>
      <c r="C40" s="48" t="s">
        <v>33</v>
      </c>
      <c r="D40" s="49" t="s">
        <v>34</v>
      </c>
      <c r="E40" s="48">
        <v>2</v>
      </c>
      <c r="F40" s="49" t="s">
        <v>64</v>
      </c>
      <c r="G40" s="48">
        <v>2</v>
      </c>
      <c r="H40" s="49" t="s">
        <v>65</v>
      </c>
      <c r="I40" s="49" t="s">
        <v>126</v>
      </c>
      <c r="J40" s="48">
        <v>5</v>
      </c>
      <c r="K40" s="50">
        <v>1200</v>
      </c>
      <c r="L40" s="50">
        <v>6000</v>
      </c>
      <c r="M40" s="51">
        <v>42034</v>
      </c>
      <c r="N40" s="51">
        <v>42051</v>
      </c>
      <c r="O40" s="52" t="s">
        <v>127</v>
      </c>
      <c r="P40" s="48" t="s">
        <v>128</v>
      </c>
      <c r="Q40" s="49" t="s">
        <v>69</v>
      </c>
      <c r="R40" s="49" t="s">
        <v>70</v>
      </c>
      <c r="S40" s="49" t="s">
        <v>71</v>
      </c>
      <c r="T40" s="49" t="s">
        <v>72</v>
      </c>
      <c r="U40" s="49" t="s">
        <v>78</v>
      </c>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46" customFormat="1" ht="270" x14ac:dyDescent="0.25">
      <c r="A41" s="48">
        <v>2849</v>
      </c>
      <c r="B41" s="49" t="s">
        <v>79</v>
      </c>
      <c r="C41" s="48" t="s">
        <v>80</v>
      </c>
      <c r="D41" s="49" t="s">
        <v>81</v>
      </c>
      <c r="E41" s="48">
        <v>4</v>
      </c>
      <c r="F41" s="49" t="s">
        <v>82</v>
      </c>
      <c r="G41" s="48">
        <v>1</v>
      </c>
      <c r="H41" s="49" t="s">
        <v>83</v>
      </c>
      <c r="I41" s="49" t="s">
        <v>90</v>
      </c>
      <c r="J41" s="48">
        <v>41</v>
      </c>
      <c r="K41" s="50">
        <v>348</v>
      </c>
      <c r="L41" s="50">
        <v>14268</v>
      </c>
      <c r="M41" s="51">
        <v>42037</v>
      </c>
      <c r="N41" s="51">
        <v>42050</v>
      </c>
      <c r="O41" s="52" t="s">
        <v>91</v>
      </c>
      <c r="P41" s="48" t="s">
        <v>92</v>
      </c>
      <c r="Q41" s="49" t="s">
        <v>85</v>
      </c>
      <c r="R41" s="49" t="s">
        <v>86</v>
      </c>
      <c r="S41" s="49" t="s">
        <v>87</v>
      </c>
      <c r="T41" s="49" t="s">
        <v>88</v>
      </c>
      <c r="U41" s="49" t="s">
        <v>89</v>
      </c>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46" customFormat="1" ht="270" x14ac:dyDescent="0.25">
      <c r="A42" s="48">
        <v>2849</v>
      </c>
      <c r="B42" s="49" t="s">
        <v>79</v>
      </c>
      <c r="C42" s="48" t="s">
        <v>80</v>
      </c>
      <c r="D42" s="49" t="s">
        <v>81</v>
      </c>
      <c r="E42" s="48">
        <v>4</v>
      </c>
      <c r="F42" s="49" t="s">
        <v>82</v>
      </c>
      <c r="G42" s="48">
        <v>1</v>
      </c>
      <c r="H42" s="49" t="s">
        <v>83</v>
      </c>
      <c r="I42" s="49" t="s">
        <v>119</v>
      </c>
      <c r="J42" s="48">
        <v>1</v>
      </c>
      <c r="K42" s="50">
        <v>2296</v>
      </c>
      <c r="L42" s="50">
        <v>2296</v>
      </c>
      <c r="M42" s="51">
        <v>42063</v>
      </c>
      <c r="N42" s="51">
        <v>42063</v>
      </c>
      <c r="O42" s="52" t="s">
        <v>129</v>
      </c>
      <c r="P42" s="48" t="s">
        <v>130</v>
      </c>
      <c r="Q42" s="49" t="s">
        <v>85</v>
      </c>
      <c r="R42" s="49" t="s">
        <v>86</v>
      </c>
      <c r="S42" s="49" t="s">
        <v>87</v>
      </c>
      <c r="T42" s="49" t="s">
        <v>88</v>
      </c>
      <c r="U42" s="49" t="s">
        <v>89</v>
      </c>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46" customFormat="1" ht="270" x14ac:dyDescent="0.25">
      <c r="A43" s="48">
        <v>2849</v>
      </c>
      <c r="B43" s="49" t="s">
        <v>79</v>
      </c>
      <c r="C43" s="48" t="s">
        <v>80</v>
      </c>
      <c r="D43" s="49" t="s">
        <v>81</v>
      </c>
      <c r="E43" s="48">
        <v>4</v>
      </c>
      <c r="F43" s="49" t="s">
        <v>82</v>
      </c>
      <c r="G43" s="48">
        <v>1</v>
      </c>
      <c r="H43" s="49" t="s">
        <v>83</v>
      </c>
      <c r="I43" s="49" t="s">
        <v>133</v>
      </c>
      <c r="J43" s="48">
        <v>199</v>
      </c>
      <c r="K43" s="50">
        <v>300</v>
      </c>
      <c r="L43" s="50">
        <v>59700</v>
      </c>
      <c r="M43" s="51">
        <v>42063</v>
      </c>
      <c r="N43" s="51">
        <v>42063</v>
      </c>
      <c r="O43" s="52" t="s">
        <v>134</v>
      </c>
      <c r="P43" s="48" t="s">
        <v>135</v>
      </c>
      <c r="Q43" s="49" t="s">
        <v>85</v>
      </c>
      <c r="R43" s="49" t="s">
        <v>86</v>
      </c>
      <c r="S43" s="49" t="s">
        <v>87</v>
      </c>
      <c r="T43" s="49" t="s">
        <v>88</v>
      </c>
      <c r="U43" s="49" t="s">
        <v>136</v>
      </c>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46" customFormat="1" ht="270" x14ac:dyDescent="0.25">
      <c r="A44" s="48">
        <v>2849</v>
      </c>
      <c r="B44" s="49" t="s">
        <v>79</v>
      </c>
      <c r="C44" s="48" t="s">
        <v>80</v>
      </c>
      <c r="D44" s="49" t="s">
        <v>81</v>
      </c>
      <c r="E44" s="48">
        <v>4</v>
      </c>
      <c r="F44" s="49" t="s">
        <v>82</v>
      </c>
      <c r="G44" s="48">
        <v>1</v>
      </c>
      <c r="H44" s="49" t="s">
        <v>83</v>
      </c>
      <c r="I44" s="49" t="s">
        <v>138</v>
      </c>
      <c r="J44" s="48">
        <v>3</v>
      </c>
      <c r="K44" s="50">
        <v>2500</v>
      </c>
      <c r="L44" s="50">
        <v>7500</v>
      </c>
      <c r="M44" s="51">
        <v>42063</v>
      </c>
      <c r="N44" s="51">
        <v>42063</v>
      </c>
      <c r="O44" s="52" t="s">
        <v>139</v>
      </c>
      <c r="P44" s="48" t="s">
        <v>135</v>
      </c>
      <c r="Q44" s="49" t="s">
        <v>85</v>
      </c>
      <c r="R44" s="49" t="s">
        <v>86</v>
      </c>
      <c r="S44" s="49" t="s">
        <v>87</v>
      </c>
      <c r="T44" s="49" t="s">
        <v>88</v>
      </c>
      <c r="U44" s="49" t="s">
        <v>89</v>
      </c>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46" customFormat="1" ht="270" x14ac:dyDescent="0.25">
      <c r="A45" s="48">
        <v>2849</v>
      </c>
      <c r="B45" s="49" t="s">
        <v>79</v>
      </c>
      <c r="C45" s="48" t="s">
        <v>80</v>
      </c>
      <c r="D45" s="49" t="s">
        <v>81</v>
      </c>
      <c r="E45" s="48">
        <v>4</v>
      </c>
      <c r="F45" s="49" t="s">
        <v>82</v>
      </c>
      <c r="G45" s="48">
        <v>1</v>
      </c>
      <c r="H45" s="49" t="s">
        <v>83</v>
      </c>
      <c r="I45" s="49" t="s">
        <v>133</v>
      </c>
      <c r="J45" s="48">
        <v>1</v>
      </c>
      <c r="K45" s="50">
        <v>387</v>
      </c>
      <c r="L45" s="50">
        <v>387</v>
      </c>
      <c r="M45" s="51">
        <v>42063</v>
      </c>
      <c r="N45" s="51">
        <v>42063</v>
      </c>
      <c r="O45" s="52" t="s">
        <v>134</v>
      </c>
      <c r="P45" s="48" t="s">
        <v>135</v>
      </c>
      <c r="Q45" s="49" t="s">
        <v>85</v>
      </c>
      <c r="R45" s="49" t="s">
        <v>86</v>
      </c>
      <c r="S45" s="49" t="s">
        <v>87</v>
      </c>
      <c r="T45" s="49" t="s">
        <v>88</v>
      </c>
      <c r="U45" s="49" t="s">
        <v>89</v>
      </c>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46" customFormat="1" ht="270" x14ac:dyDescent="0.25">
      <c r="A46" s="48">
        <v>2849</v>
      </c>
      <c r="B46" s="49" t="s">
        <v>79</v>
      </c>
      <c r="C46" s="48" t="s">
        <v>80</v>
      </c>
      <c r="D46" s="49" t="s">
        <v>81</v>
      </c>
      <c r="E46" s="48">
        <v>4</v>
      </c>
      <c r="F46" s="49" t="s">
        <v>82</v>
      </c>
      <c r="G46" s="48">
        <v>1</v>
      </c>
      <c r="H46" s="49" t="s">
        <v>83</v>
      </c>
      <c r="I46" s="49" t="s">
        <v>138</v>
      </c>
      <c r="J46" s="48">
        <v>5</v>
      </c>
      <c r="K46" s="50">
        <v>1300</v>
      </c>
      <c r="L46" s="50">
        <v>6500</v>
      </c>
      <c r="M46" s="51">
        <v>42037</v>
      </c>
      <c r="N46" s="51">
        <v>42050</v>
      </c>
      <c r="O46" s="52" t="s">
        <v>140</v>
      </c>
      <c r="P46" s="48" t="s">
        <v>135</v>
      </c>
      <c r="Q46" s="49" t="s">
        <v>85</v>
      </c>
      <c r="R46" s="49" t="s">
        <v>86</v>
      </c>
      <c r="S46" s="49" t="s">
        <v>87</v>
      </c>
      <c r="T46" s="49" t="s">
        <v>88</v>
      </c>
      <c r="U46" s="49" t="s">
        <v>89</v>
      </c>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1:52" s="46" customFormat="1" ht="150" x14ac:dyDescent="0.25">
      <c r="A47" s="48">
        <v>2877</v>
      </c>
      <c r="B47" s="49" t="s">
        <v>210</v>
      </c>
      <c r="C47" s="48" t="s">
        <v>211</v>
      </c>
      <c r="D47" s="49" t="s">
        <v>212</v>
      </c>
      <c r="E47" s="48">
        <v>1</v>
      </c>
      <c r="F47" s="49" t="s">
        <v>185</v>
      </c>
      <c r="G47" s="48">
        <v>1</v>
      </c>
      <c r="H47" s="49" t="s">
        <v>213</v>
      </c>
      <c r="I47" s="49" t="s">
        <v>133</v>
      </c>
      <c r="J47" s="48">
        <v>2</v>
      </c>
      <c r="K47" s="50">
        <v>1345</v>
      </c>
      <c r="L47" s="50">
        <v>2690</v>
      </c>
      <c r="M47" s="51">
        <v>42033</v>
      </c>
      <c r="N47" s="51">
        <v>42062</v>
      </c>
      <c r="O47" s="52" t="s">
        <v>214</v>
      </c>
      <c r="P47" s="48" t="s">
        <v>128</v>
      </c>
      <c r="Q47" s="49" t="s">
        <v>58</v>
      </c>
      <c r="R47" s="49" t="s">
        <v>215</v>
      </c>
      <c r="S47" s="49" t="s">
        <v>60</v>
      </c>
      <c r="T47" s="49" t="s">
        <v>61</v>
      </c>
      <c r="U47" s="49" t="s">
        <v>216</v>
      </c>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1:52" s="46" customFormat="1" ht="150" x14ac:dyDescent="0.25">
      <c r="A48" s="48">
        <v>2877</v>
      </c>
      <c r="B48" s="49" t="s">
        <v>210</v>
      </c>
      <c r="C48" s="48" t="s">
        <v>211</v>
      </c>
      <c r="D48" s="49" t="s">
        <v>212</v>
      </c>
      <c r="E48" s="48">
        <v>1</v>
      </c>
      <c r="F48" s="49" t="s">
        <v>185</v>
      </c>
      <c r="G48" s="48">
        <v>1</v>
      </c>
      <c r="H48" s="49" t="s">
        <v>213</v>
      </c>
      <c r="I48" s="49" t="s">
        <v>133</v>
      </c>
      <c r="J48" s="48">
        <v>1</v>
      </c>
      <c r="K48" s="50">
        <v>1167</v>
      </c>
      <c r="L48" s="50">
        <v>1167</v>
      </c>
      <c r="M48" s="51">
        <v>42033</v>
      </c>
      <c r="N48" s="51">
        <v>42062</v>
      </c>
      <c r="O48" s="52" t="s">
        <v>214</v>
      </c>
      <c r="P48" s="48" t="s">
        <v>128</v>
      </c>
      <c r="Q48" s="49" t="s">
        <v>58</v>
      </c>
      <c r="R48" s="49" t="s">
        <v>215</v>
      </c>
      <c r="S48" s="49" t="s">
        <v>60</v>
      </c>
      <c r="T48" s="49" t="s">
        <v>61</v>
      </c>
      <c r="U48" s="49" t="s">
        <v>217</v>
      </c>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1:52" s="46" customFormat="1" ht="75" customHeight="1" x14ac:dyDescent="0.25">
      <c r="A49" s="48">
        <v>2686</v>
      </c>
      <c r="B49" s="49" t="s">
        <v>158</v>
      </c>
      <c r="C49" s="48" t="s">
        <v>159</v>
      </c>
      <c r="D49" s="49" t="s">
        <v>160</v>
      </c>
      <c r="E49" s="48">
        <v>32</v>
      </c>
      <c r="F49" s="49" t="s">
        <v>161</v>
      </c>
      <c r="G49" s="48">
        <v>1</v>
      </c>
      <c r="H49" s="49" t="s">
        <v>162</v>
      </c>
      <c r="I49" s="49" t="s">
        <v>163</v>
      </c>
      <c r="J49" s="48">
        <v>1</v>
      </c>
      <c r="K49" s="50">
        <v>1592</v>
      </c>
      <c r="L49" s="50">
        <v>1592</v>
      </c>
      <c r="M49" s="51">
        <v>42010</v>
      </c>
      <c r="N49" s="51">
        <v>42036</v>
      </c>
      <c r="O49" s="52" t="s">
        <v>218</v>
      </c>
      <c r="P49" s="48" t="s">
        <v>92</v>
      </c>
      <c r="Q49" s="49" t="s">
        <v>165</v>
      </c>
      <c r="R49" s="49" t="s">
        <v>166</v>
      </c>
      <c r="S49" s="49" t="s">
        <v>167</v>
      </c>
      <c r="T49" s="49" t="s">
        <v>168</v>
      </c>
      <c r="U49" s="49" t="s">
        <v>219</v>
      </c>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s="46" customFormat="1" ht="75" customHeight="1" x14ac:dyDescent="0.25">
      <c r="A50" s="48">
        <v>2686</v>
      </c>
      <c r="B50" s="49" t="s">
        <v>158</v>
      </c>
      <c r="C50" s="48" t="s">
        <v>159</v>
      </c>
      <c r="D50" s="49" t="s">
        <v>160</v>
      </c>
      <c r="E50" s="48">
        <v>32</v>
      </c>
      <c r="F50" s="49" t="s">
        <v>161</v>
      </c>
      <c r="G50" s="48">
        <v>1</v>
      </c>
      <c r="H50" s="49" t="s">
        <v>162</v>
      </c>
      <c r="I50" s="49" t="s">
        <v>163</v>
      </c>
      <c r="J50" s="48">
        <v>1</v>
      </c>
      <c r="K50" s="50">
        <v>1593</v>
      </c>
      <c r="L50" s="50">
        <v>1593</v>
      </c>
      <c r="M50" s="51">
        <v>42010</v>
      </c>
      <c r="N50" s="51">
        <v>42036</v>
      </c>
      <c r="O50" s="52" t="s">
        <v>218</v>
      </c>
      <c r="P50" s="48" t="s">
        <v>92</v>
      </c>
      <c r="Q50" s="49" t="s">
        <v>165</v>
      </c>
      <c r="R50" s="49" t="s">
        <v>166</v>
      </c>
      <c r="S50" s="49" t="s">
        <v>167</v>
      </c>
      <c r="T50" s="49" t="s">
        <v>168</v>
      </c>
      <c r="U50" s="49" t="s">
        <v>219</v>
      </c>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row>
    <row r="52" spans="1:52" x14ac:dyDescent="0.25">
      <c r="L52" s="47">
        <f>SUM(L22:L51)</f>
        <v>158811</v>
      </c>
    </row>
  </sheetData>
  <mergeCells count="31">
    <mergeCell ref="B8:D8"/>
    <mergeCell ref="A1:U1"/>
    <mergeCell ref="A2:U2"/>
    <mergeCell ref="A3:U3"/>
    <mergeCell ref="A5:U5"/>
    <mergeCell ref="J7:L7"/>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M20:M21"/>
    <mergeCell ref="N20:N21"/>
    <mergeCell ref="O20:O21"/>
    <mergeCell ref="P20:P21"/>
    <mergeCell ref="Q20:Q21"/>
    <mergeCell ref="R20:R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9"/>
  <sheetViews>
    <sheetView topLeftCell="E2" zoomScale="60" zoomScaleNormal="60" workbookViewId="0">
      <selection activeCell="L65" sqref="L65:L66"/>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L389</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105" x14ac:dyDescent="0.25">
      <c r="A22" s="48">
        <v>2480</v>
      </c>
      <c r="B22" s="49" t="s">
        <v>220</v>
      </c>
      <c r="C22" s="48" t="s">
        <v>221</v>
      </c>
      <c r="D22" s="49" t="s">
        <v>222</v>
      </c>
      <c r="E22" s="48">
        <v>31</v>
      </c>
      <c r="F22" s="49" t="s">
        <v>223</v>
      </c>
      <c r="G22" s="48">
        <v>1</v>
      </c>
      <c r="H22" s="49" t="s">
        <v>224</v>
      </c>
      <c r="I22" s="49" t="s">
        <v>225</v>
      </c>
      <c r="J22" s="48">
        <v>1</v>
      </c>
      <c r="K22" s="50">
        <v>23910</v>
      </c>
      <c r="L22" s="50">
        <v>23910</v>
      </c>
      <c r="M22" s="51">
        <v>42107</v>
      </c>
      <c r="N22" s="51">
        <v>42158</v>
      </c>
      <c r="O22" s="52" t="s">
        <v>226</v>
      </c>
      <c r="P22" s="48" t="s">
        <v>227</v>
      </c>
      <c r="Q22" s="49" t="s">
        <v>69</v>
      </c>
      <c r="R22" s="49" t="s">
        <v>228</v>
      </c>
      <c r="S22" s="49" t="s">
        <v>229</v>
      </c>
      <c r="T22" s="49" t="s">
        <v>230</v>
      </c>
      <c r="U22" s="49" t="s">
        <v>231</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75" customHeight="1" x14ac:dyDescent="0.25">
      <c r="A23" s="48">
        <v>2480</v>
      </c>
      <c r="B23" s="49" t="s">
        <v>220</v>
      </c>
      <c r="C23" s="48" t="s">
        <v>221</v>
      </c>
      <c r="D23" s="49" t="s">
        <v>222</v>
      </c>
      <c r="E23" s="48">
        <v>31</v>
      </c>
      <c r="F23" s="49" t="s">
        <v>223</v>
      </c>
      <c r="G23" s="48">
        <v>1</v>
      </c>
      <c r="H23" s="49" t="s">
        <v>224</v>
      </c>
      <c r="I23" s="49" t="s">
        <v>232</v>
      </c>
      <c r="J23" s="48">
        <v>1</v>
      </c>
      <c r="K23" s="50">
        <v>7000</v>
      </c>
      <c r="L23" s="50">
        <v>7000</v>
      </c>
      <c r="M23" s="51">
        <v>42107</v>
      </c>
      <c r="N23" s="51">
        <v>42158</v>
      </c>
      <c r="O23" s="52" t="s">
        <v>233</v>
      </c>
      <c r="P23" s="48" t="s">
        <v>135</v>
      </c>
      <c r="Q23" s="49" t="s">
        <v>69</v>
      </c>
      <c r="R23" s="49" t="s">
        <v>228</v>
      </c>
      <c r="S23" s="49" t="s">
        <v>234</v>
      </c>
      <c r="T23" s="49" t="s">
        <v>230</v>
      </c>
      <c r="U23" s="49" t="s">
        <v>235</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105" x14ac:dyDescent="0.25">
      <c r="A24" s="48">
        <v>2480</v>
      </c>
      <c r="B24" s="49" t="s">
        <v>220</v>
      </c>
      <c r="C24" s="48" t="s">
        <v>221</v>
      </c>
      <c r="D24" s="49" t="s">
        <v>222</v>
      </c>
      <c r="E24" s="48">
        <v>31</v>
      </c>
      <c r="F24" s="49" t="s">
        <v>223</v>
      </c>
      <c r="G24" s="48">
        <v>1</v>
      </c>
      <c r="H24" s="49" t="s">
        <v>224</v>
      </c>
      <c r="I24" s="49" t="s">
        <v>232</v>
      </c>
      <c r="J24" s="48">
        <v>1</v>
      </c>
      <c r="K24" s="50">
        <v>3000</v>
      </c>
      <c r="L24" s="50">
        <v>3000</v>
      </c>
      <c r="M24" s="51">
        <v>42107</v>
      </c>
      <c r="N24" s="51">
        <v>42158</v>
      </c>
      <c r="O24" s="52" t="s">
        <v>236</v>
      </c>
      <c r="P24" s="48" t="s">
        <v>135</v>
      </c>
      <c r="Q24" s="49" t="s">
        <v>69</v>
      </c>
      <c r="R24" s="49" t="s">
        <v>228</v>
      </c>
      <c r="S24" s="49" t="s">
        <v>234</v>
      </c>
      <c r="T24" s="49" t="s">
        <v>230</v>
      </c>
      <c r="U24" s="49" t="s">
        <v>237</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75" customHeight="1" x14ac:dyDescent="0.25">
      <c r="A25" s="48">
        <v>2484</v>
      </c>
      <c r="B25" s="49" t="s">
        <v>238</v>
      </c>
      <c r="C25" s="48" t="s">
        <v>221</v>
      </c>
      <c r="D25" s="49" t="s">
        <v>222</v>
      </c>
      <c r="E25" s="48">
        <v>31</v>
      </c>
      <c r="F25" s="49" t="s">
        <v>243</v>
      </c>
      <c r="G25" s="48">
        <v>1</v>
      </c>
      <c r="H25" s="49" t="s">
        <v>244</v>
      </c>
      <c r="I25" s="49" t="s">
        <v>245</v>
      </c>
      <c r="J25" s="48">
        <v>2</v>
      </c>
      <c r="K25" s="50">
        <v>7000</v>
      </c>
      <c r="L25" s="50">
        <v>14000</v>
      </c>
      <c r="M25" s="51">
        <v>42097</v>
      </c>
      <c r="N25" s="51">
        <v>42143</v>
      </c>
      <c r="O25" s="52" t="s">
        <v>246</v>
      </c>
      <c r="P25" s="48" t="s">
        <v>135</v>
      </c>
      <c r="Q25" s="49" t="s">
        <v>52</v>
      </c>
      <c r="R25" s="49" t="s">
        <v>247</v>
      </c>
      <c r="S25" s="49" t="s">
        <v>248</v>
      </c>
      <c r="T25" s="49" t="s">
        <v>117</v>
      </c>
      <c r="U25" s="49" t="s">
        <v>249</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255" x14ac:dyDescent="0.25">
      <c r="A26" s="48">
        <v>2484</v>
      </c>
      <c r="B26" s="49" t="s">
        <v>238</v>
      </c>
      <c r="C26" s="48" t="s">
        <v>221</v>
      </c>
      <c r="D26" s="49" t="s">
        <v>222</v>
      </c>
      <c r="E26" s="48">
        <v>31</v>
      </c>
      <c r="F26" s="49" t="s">
        <v>243</v>
      </c>
      <c r="G26" s="48">
        <v>1</v>
      </c>
      <c r="H26" s="49" t="s">
        <v>244</v>
      </c>
      <c r="I26" s="49" t="s">
        <v>245</v>
      </c>
      <c r="J26" s="48">
        <v>1</v>
      </c>
      <c r="K26" s="50">
        <v>7512</v>
      </c>
      <c r="L26" s="50">
        <v>7512</v>
      </c>
      <c r="M26" s="51">
        <v>42160</v>
      </c>
      <c r="N26" s="51">
        <v>42235</v>
      </c>
      <c r="O26" s="52" t="s">
        <v>246</v>
      </c>
      <c r="P26" s="48" t="s">
        <v>135</v>
      </c>
      <c r="Q26" s="49" t="s">
        <v>52</v>
      </c>
      <c r="R26" s="49" t="s">
        <v>247</v>
      </c>
      <c r="S26" s="49" t="s">
        <v>248</v>
      </c>
      <c r="T26" s="49" t="s">
        <v>117</v>
      </c>
      <c r="U26" s="49" t="s">
        <v>250</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95" x14ac:dyDescent="0.25">
      <c r="A27" s="48">
        <v>2480</v>
      </c>
      <c r="B27" s="49" t="s">
        <v>220</v>
      </c>
      <c r="C27" s="48" t="s">
        <v>221</v>
      </c>
      <c r="D27" s="49" t="s">
        <v>222</v>
      </c>
      <c r="E27" s="48">
        <v>23</v>
      </c>
      <c r="F27" s="49" t="s">
        <v>64</v>
      </c>
      <c r="G27" s="48">
        <v>2</v>
      </c>
      <c r="H27" s="49" t="s">
        <v>65</v>
      </c>
      <c r="I27" s="49" t="s">
        <v>225</v>
      </c>
      <c r="J27" s="48">
        <v>1</v>
      </c>
      <c r="K27" s="50">
        <v>30000</v>
      </c>
      <c r="L27" s="50">
        <v>30000</v>
      </c>
      <c r="M27" s="51">
        <v>42226</v>
      </c>
      <c r="N27" s="51">
        <v>42297</v>
      </c>
      <c r="O27" s="52" t="s">
        <v>251</v>
      </c>
      <c r="P27" s="48" t="s">
        <v>252</v>
      </c>
      <c r="Q27" s="49" t="s">
        <v>69</v>
      </c>
      <c r="R27" s="49" t="s">
        <v>70</v>
      </c>
      <c r="S27" s="49" t="s">
        <v>71</v>
      </c>
      <c r="T27" s="49" t="s">
        <v>72</v>
      </c>
      <c r="U27" s="49" t="s">
        <v>253</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195" x14ac:dyDescent="0.25">
      <c r="A28" s="48">
        <v>2480</v>
      </c>
      <c r="B28" s="49" t="s">
        <v>220</v>
      </c>
      <c r="C28" s="48" t="s">
        <v>221</v>
      </c>
      <c r="D28" s="49" t="s">
        <v>222</v>
      </c>
      <c r="E28" s="48">
        <v>23</v>
      </c>
      <c r="F28" s="49" t="s">
        <v>64</v>
      </c>
      <c r="G28" s="48">
        <v>2</v>
      </c>
      <c r="H28" s="49" t="s">
        <v>65</v>
      </c>
      <c r="I28" s="49" t="s">
        <v>232</v>
      </c>
      <c r="J28" s="48">
        <v>1</v>
      </c>
      <c r="K28" s="50">
        <v>2800</v>
      </c>
      <c r="L28" s="50">
        <v>2800</v>
      </c>
      <c r="M28" s="51">
        <v>42226</v>
      </c>
      <c r="N28" s="51">
        <v>42297</v>
      </c>
      <c r="O28" s="52" t="s">
        <v>254</v>
      </c>
      <c r="P28" s="48" t="s">
        <v>255</v>
      </c>
      <c r="Q28" s="49" t="s">
        <v>69</v>
      </c>
      <c r="R28" s="49" t="s">
        <v>70</v>
      </c>
      <c r="S28" s="49" t="s">
        <v>71</v>
      </c>
      <c r="T28" s="49" t="s">
        <v>72</v>
      </c>
      <c r="U28" s="49" t="s">
        <v>256</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195" x14ac:dyDescent="0.25">
      <c r="A29" s="48">
        <v>2480</v>
      </c>
      <c r="B29" s="49" t="s">
        <v>220</v>
      </c>
      <c r="C29" s="48" t="s">
        <v>221</v>
      </c>
      <c r="D29" s="49" t="s">
        <v>222</v>
      </c>
      <c r="E29" s="48">
        <v>23</v>
      </c>
      <c r="F29" s="49" t="s">
        <v>64</v>
      </c>
      <c r="G29" s="48">
        <v>2</v>
      </c>
      <c r="H29" s="49" t="s">
        <v>65</v>
      </c>
      <c r="I29" s="49" t="s">
        <v>232</v>
      </c>
      <c r="J29" s="48">
        <v>1</v>
      </c>
      <c r="K29" s="50">
        <v>2800</v>
      </c>
      <c r="L29" s="50">
        <v>2800</v>
      </c>
      <c r="M29" s="51">
        <v>42226</v>
      </c>
      <c r="N29" s="51">
        <v>42297</v>
      </c>
      <c r="O29" s="52" t="s">
        <v>257</v>
      </c>
      <c r="P29" s="48" t="s">
        <v>255</v>
      </c>
      <c r="Q29" s="49" t="s">
        <v>69</v>
      </c>
      <c r="R29" s="49" t="s">
        <v>70</v>
      </c>
      <c r="S29" s="49" t="s">
        <v>71</v>
      </c>
      <c r="T29" s="49" t="s">
        <v>72</v>
      </c>
      <c r="U29" s="49" t="s">
        <v>258</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195" x14ac:dyDescent="0.25">
      <c r="A30" s="48">
        <v>2480</v>
      </c>
      <c r="B30" s="49" t="s">
        <v>220</v>
      </c>
      <c r="C30" s="48" t="s">
        <v>221</v>
      </c>
      <c r="D30" s="49" t="s">
        <v>222</v>
      </c>
      <c r="E30" s="48">
        <v>23</v>
      </c>
      <c r="F30" s="49" t="s">
        <v>64</v>
      </c>
      <c r="G30" s="48">
        <v>2</v>
      </c>
      <c r="H30" s="49" t="s">
        <v>65</v>
      </c>
      <c r="I30" s="49" t="s">
        <v>225</v>
      </c>
      <c r="J30" s="48">
        <v>1</v>
      </c>
      <c r="K30" s="50">
        <v>30000</v>
      </c>
      <c r="L30" s="50">
        <v>30000</v>
      </c>
      <c r="M30" s="51">
        <v>42072</v>
      </c>
      <c r="N30" s="51">
        <v>42150</v>
      </c>
      <c r="O30" s="52" t="s">
        <v>259</v>
      </c>
      <c r="P30" s="48" t="s">
        <v>252</v>
      </c>
      <c r="Q30" s="49" t="s">
        <v>69</v>
      </c>
      <c r="R30" s="49" t="s">
        <v>70</v>
      </c>
      <c r="S30" s="49" t="s">
        <v>71</v>
      </c>
      <c r="T30" s="49" t="s">
        <v>72</v>
      </c>
      <c r="U30" s="49" t="s">
        <v>258</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195" x14ac:dyDescent="0.25">
      <c r="A31" s="48">
        <v>2480</v>
      </c>
      <c r="B31" s="49" t="s">
        <v>220</v>
      </c>
      <c r="C31" s="48" t="s">
        <v>221</v>
      </c>
      <c r="D31" s="49" t="s">
        <v>222</v>
      </c>
      <c r="E31" s="48">
        <v>23</v>
      </c>
      <c r="F31" s="49" t="s">
        <v>64</v>
      </c>
      <c r="G31" s="48">
        <v>2</v>
      </c>
      <c r="H31" s="49" t="s">
        <v>65</v>
      </c>
      <c r="I31" s="49" t="s">
        <v>232</v>
      </c>
      <c r="J31" s="48">
        <v>1</v>
      </c>
      <c r="K31" s="50">
        <v>2800</v>
      </c>
      <c r="L31" s="50">
        <v>2800</v>
      </c>
      <c r="M31" s="51">
        <v>42072</v>
      </c>
      <c r="N31" s="51">
        <v>42150</v>
      </c>
      <c r="O31" s="52" t="s">
        <v>254</v>
      </c>
      <c r="P31" s="48" t="s">
        <v>135</v>
      </c>
      <c r="Q31" s="49" t="s">
        <v>69</v>
      </c>
      <c r="R31" s="49" t="s">
        <v>70</v>
      </c>
      <c r="S31" s="49" t="s">
        <v>71</v>
      </c>
      <c r="T31" s="49" t="s">
        <v>72</v>
      </c>
      <c r="U31" s="49" t="s">
        <v>260</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195" x14ac:dyDescent="0.25">
      <c r="A32" s="48">
        <v>2480</v>
      </c>
      <c r="B32" s="49" t="s">
        <v>220</v>
      </c>
      <c r="C32" s="48" t="s">
        <v>221</v>
      </c>
      <c r="D32" s="49" t="s">
        <v>222</v>
      </c>
      <c r="E32" s="48">
        <v>23</v>
      </c>
      <c r="F32" s="49" t="s">
        <v>64</v>
      </c>
      <c r="G32" s="48">
        <v>2</v>
      </c>
      <c r="H32" s="49" t="s">
        <v>65</v>
      </c>
      <c r="I32" s="49" t="s">
        <v>232</v>
      </c>
      <c r="J32" s="48">
        <v>1</v>
      </c>
      <c r="K32" s="50">
        <v>2800</v>
      </c>
      <c r="L32" s="50">
        <v>2800</v>
      </c>
      <c r="M32" s="51">
        <v>42072</v>
      </c>
      <c r="N32" s="51">
        <v>42150</v>
      </c>
      <c r="O32" s="52" t="s">
        <v>257</v>
      </c>
      <c r="P32" s="48" t="s">
        <v>255</v>
      </c>
      <c r="Q32" s="49" t="s">
        <v>69</v>
      </c>
      <c r="R32" s="49" t="s">
        <v>70</v>
      </c>
      <c r="S32" s="49" t="s">
        <v>71</v>
      </c>
      <c r="T32" s="49" t="s">
        <v>72</v>
      </c>
      <c r="U32" s="49" t="s">
        <v>256</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195" x14ac:dyDescent="0.25">
      <c r="A33" s="48">
        <v>2480</v>
      </c>
      <c r="B33" s="49" t="s">
        <v>220</v>
      </c>
      <c r="C33" s="48" t="s">
        <v>221</v>
      </c>
      <c r="D33" s="49" t="s">
        <v>222</v>
      </c>
      <c r="E33" s="48">
        <v>23</v>
      </c>
      <c r="F33" s="49" t="s">
        <v>64</v>
      </c>
      <c r="G33" s="48">
        <v>2</v>
      </c>
      <c r="H33" s="49" t="s">
        <v>65</v>
      </c>
      <c r="I33" s="49" t="s">
        <v>261</v>
      </c>
      <c r="J33" s="48">
        <v>1</v>
      </c>
      <c r="K33" s="50">
        <v>300</v>
      </c>
      <c r="L33" s="50">
        <v>300</v>
      </c>
      <c r="M33" s="51">
        <v>42226</v>
      </c>
      <c r="N33" s="51">
        <v>42297</v>
      </c>
      <c r="O33" s="52" t="s">
        <v>262</v>
      </c>
      <c r="P33" s="48" t="s">
        <v>135</v>
      </c>
      <c r="Q33" s="49" t="s">
        <v>69</v>
      </c>
      <c r="R33" s="49" t="s">
        <v>70</v>
      </c>
      <c r="S33" s="49" t="s">
        <v>71</v>
      </c>
      <c r="T33" s="49" t="s">
        <v>72</v>
      </c>
      <c r="U33" s="49" t="s">
        <v>263</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195" x14ac:dyDescent="0.25">
      <c r="A34" s="48">
        <v>2480</v>
      </c>
      <c r="B34" s="49" t="s">
        <v>220</v>
      </c>
      <c r="C34" s="48" t="s">
        <v>221</v>
      </c>
      <c r="D34" s="49" t="s">
        <v>222</v>
      </c>
      <c r="E34" s="48">
        <v>23</v>
      </c>
      <c r="F34" s="49" t="s">
        <v>64</v>
      </c>
      <c r="G34" s="48">
        <v>2</v>
      </c>
      <c r="H34" s="49" t="s">
        <v>65</v>
      </c>
      <c r="I34" s="49" t="s">
        <v>261</v>
      </c>
      <c r="J34" s="48">
        <v>1</v>
      </c>
      <c r="K34" s="50">
        <v>300</v>
      </c>
      <c r="L34" s="50">
        <v>300</v>
      </c>
      <c r="M34" s="51">
        <v>42072</v>
      </c>
      <c r="N34" s="51">
        <v>42150</v>
      </c>
      <c r="O34" s="52" t="s">
        <v>262</v>
      </c>
      <c r="P34" s="48" t="s">
        <v>135</v>
      </c>
      <c r="Q34" s="49" t="s">
        <v>69</v>
      </c>
      <c r="R34" s="49" t="s">
        <v>70</v>
      </c>
      <c r="S34" s="49" t="s">
        <v>71</v>
      </c>
      <c r="T34" s="49" t="s">
        <v>72</v>
      </c>
      <c r="U34" s="49" t="s">
        <v>258</v>
      </c>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75" customHeight="1" x14ac:dyDescent="0.25">
      <c r="A35" s="48">
        <v>2768</v>
      </c>
      <c r="B35" s="49" t="s">
        <v>264</v>
      </c>
      <c r="C35" s="48" t="s">
        <v>221</v>
      </c>
      <c r="D35" s="49" t="s">
        <v>222</v>
      </c>
      <c r="E35" s="48">
        <v>1</v>
      </c>
      <c r="F35" s="49" t="s">
        <v>185</v>
      </c>
      <c r="G35" s="48">
        <v>1</v>
      </c>
      <c r="H35" s="49" t="s">
        <v>213</v>
      </c>
      <c r="I35" s="49" t="s">
        <v>245</v>
      </c>
      <c r="J35" s="48">
        <v>1</v>
      </c>
      <c r="K35" s="50">
        <v>6500</v>
      </c>
      <c r="L35" s="50">
        <v>6500</v>
      </c>
      <c r="M35" s="51">
        <v>42038</v>
      </c>
      <c r="N35" s="51">
        <v>42129</v>
      </c>
      <c r="O35" s="52" t="s">
        <v>265</v>
      </c>
      <c r="P35" s="48" t="s">
        <v>266</v>
      </c>
      <c r="Q35" s="49" t="s">
        <v>58</v>
      </c>
      <c r="R35" s="49" t="s">
        <v>267</v>
      </c>
      <c r="S35" s="49" t="s">
        <v>268</v>
      </c>
      <c r="T35" s="49" t="s">
        <v>61</v>
      </c>
      <c r="U35" s="49" t="s">
        <v>269</v>
      </c>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75" customHeight="1" x14ac:dyDescent="0.25">
      <c r="A36" s="48">
        <v>2768</v>
      </c>
      <c r="B36" s="49" t="s">
        <v>264</v>
      </c>
      <c r="C36" s="48" t="s">
        <v>221</v>
      </c>
      <c r="D36" s="49" t="s">
        <v>222</v>
      </c>
      <c r="E36" s="48">
        <v>1</v>
      </c>
      <c r="F36" s="49" t="s">
        <v>185</v>
      </c>
      <c r="G36" s="48">
        <v>1</v>
      </c>
      <c r="H36" s="49" t="s">
        <v>213</v>
      </c>
      <c r="I36" s="49" t="s">
        <v>245</v>
      </c>
      <c r="J36" s="48">
        <v>1</v>
      </c>
      <c r="K36" s="50">
        <v>6500</v>
      </c>
      <c r="L36" s="50">
        <v>6500</v>
      </c>
      <c r="M36" s="51">
        <v>42177</v>
      </c>
      <c r="N36" s="51">
        <v>42237</v>
      </c>
      <c r="O36" s="52" t="s">
        <v>265</v>
      </c>
      <c r="P36" s="48" t="s">
        <v>270</v>
      </c>
      <c r="Q36" s="49" t="s">
        <v>58</v>
      </c>
      <c r="R36" s="49" t="s">
        <v>267</v>
      </c>
      <c r="S36" s="49" t="s">
        <v>268</v>
      </c>
      <c r="T36" s="49" t="s">
        <v>61</v>
      </c>
      <c r="U36" s="49" t="s">
        <v>271</v>
      </c>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75" customHeight="1" x14ac:dyDescent="0.25">
      <c r="A37" s="48">
        <v>2768</v>
      </c>
      <c r="B37" s="49" t="s">
        <v>264</v>
      </c>
      <c r="C37" s="48" t="s">
        <v>221</v>
      </c>
      <c r="D37" s="49" t="s">
        <v>222</v>
      </c>
      <c r="E37" s="48">
        <v>1</v>
      </c>
      <c r="F37" s="49" t="s">
        <v>185</v>
      </c>
      <c r="G37" s="48">
        <v>1</v>
      </c>
      <c r="H37" s="49" t="s">
        <v>213</v>
      </c>
      <c r="I37" s="49" t="s">
        <v>245</v>
      </c>
      <c r="J37" s="48">
        <v>1</v>
      </c>
      <c r="K37" s="50">
        <v>6500</v>
      </c>
      <c r="L37" s="50">
        <v>6500</v>
      </c>
      <c r="M37" s="51">
        <v>42236</v>
      </c>
      <c r="N37" s="51">
        <v>42308</v>
      </c>
      <c r="O37" s="52" t="s">
        <v>265</v>
      </c>
      <c r="P37" s="48" t="s">
        <v>270</v>
      </c>
      <c r="Q37" s="49" t="s">
        <v>58</v>
      </c>
      <c r="R37" s="49" t="s">
        <v>267</v>
      </c>
      <c r="S37" s="49" t="s">
        <v>268</v>
      </c>
      <c r="T37" s="49" t="s">
        <v>61</v>
      </c>
      <c r="U37" s="49" t="s">
        <v>269</v>
      </c>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54" customFormat="1" ht="75" customHeight="1" x14ac:dyDescent="0.25">
      <c r="A38" s="48">
        <v>2800</v>
      </c>
      <c r="B38" s="49" t="s">
        <v>272</v>
      </c>
      <c r="C38" s="48" t="s">
        <v>221</v>
      </c>
      <c r="D38" s="49" t="s">
        <v>222</v>
      </c>
      <c r="E38" s="48">
        <v>2</v>
      </c>
      <c r="F38" s="49" t="s">
        <v>273</v>
      </c>
      <c r="G38" s="48">
        <v>4</v>
      </c>
      <c r="H38" s="49" t="s">
        <v>274</v>
      </c>
      <c r="I38" s="49" t="s">
        <v>275</v>
      </c>
      <c r="J38" s="48">
        <v>1</v>
      </c>
      <c r="K38" s="50">
        <v>13000</v>
      </c>
      <c r="L38" s="50">
        <v>13000</v>
      </c>
      <c r="M38" s="51">
        <v>42035</v>
      </c>
      <c r="N38" s="51">
        <v>42035</v>
      </c>
      <c r="O38" s="52" t="s">
        <v>276</v>
      </c>
      <c r="P38" s="48" t="s">
        <v>277</v>
      </c>
      <c r="Q38" s="49" t="s">
        <v>97</v>
      </c>
      <c r="R38" s="49" t="s">
        <v>278</v>
      </c>
      <c r="S38" s="49" t="s">
        <v>279</v>
      </c>
      <c r="T38" s="49" t="s">
        <v>280</v>
      </c>
      <c r="U38" s="49" t="s">
        <v>281</v>
      </c>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row>
    <row r="39" spans="1:52" s="46" customFormat="1" ht="120" x14ac:dyDescent="0.25">
      <c r="A39" s="48">
        <v>2800</v>
      </c>
      <c r="B39" s="49" t="s">
        <v>272</v>
      </c>
      <c r="C39" s="48" t="s">
        <v>221</v>
      </c>
      <c r="D39" s="49" t="s">
        <v>222</v>
      </c>
      <c r="E39" s="48">
        <v>2</v>
      </c>
      <c r="F39" s="49" t="s">
        <v>273</v>
      </c>
      <c r="G39" s="48">
        <v>4</v>
      </c>
      <c r="H39" s="49" t="s">
        <v>274</v>
      </c>
      <c r="I39" s="49" t="s">
        <v>261</v>
      </c>
      <c r="J39" s="48">
        <v>1</v>
      </c>
      <c r="K39" s="50">
        <v>2000</v>
      </c>
      <c r="L39" s="50">
        <v>2000</v>
      </c>
      <c r="M39" s="51">
        <v>42063</v>
      </c>
      <c r="N39" s="51">
        <v>42063</v>
      </c>
      <c r="O39" s="52" t="s">
        <v>282</v>
      </c>
      <c r="P39" s="48" t="s">
        <v>283</v>
      </c>
      <c r="Q39" s="49" t="s">
        <v>97</v>
      </c>
      <c r="R39" s="49" t="s">
        <v>278</v>
      </c>
      <c r="S39" s="49" t="s">
        <v>279</v>
      </c>
      <c r="T39" s="49" t="s">
        <v>280</v>
      </c>
      <c r="U39" s="49" t="s">
        <v>284</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6" customFormat="1" ht="120" x14ac:dyDescent="0.25">
      <c r="A40" s="48">
        <v>2800</v>
      </c>
      <c r="B40" s="49" t="s">
        <v>272</v>
      </c>
      <c r="C40" s="48" t="s">
        <v>221</v>
      </c>
      <c r="D40" s="49" t="s">
        <v>222</v>
      </c>
      <c r="E40" s="48">
        <v>2</v>
      </c>
      <c r="F40" s="49" t="s">
        <v>273</v>
      </c>
      <c r="G40" s="48">
        <v>4</v>
      </c>
      <c r="H40" s="49" t="s">
        <v>274</v>
      </c>
      <c r="I40" s="49" t="s">
        <v>285</v>
      </c>
      <c r="J40" s="48">
        <v>1</v>
      </c>
      <c r="K40" s="50">
        <v>36000</v>
      </c>
      <c r="L40" s="50">
        <v>36000</v>
      </c>
      <c r="M40" s="51">
        <v>42035</v>
      </c>
      <c r="N40" s="51">
        <v>42035</v>
      </c>
      <c r="O40" s="52" t="s">
        <v>286</v>
      </c>
      <c r="P40" s="48" t="s">
        <v>287</v>
      </c>
      <c r="Q40" s="49" t="s">
        <v>97</v>
      </c>
      <c r="R40" s="49" t="s">
        <v>278</v>
      </c>
      <c r="S40" s="49" t="s">
        <v>279</v>
      </c>
      <c r="T40" s="49" t="s">
        <v>280</v>
      </c>
      <c r="U40" s="49" t="s">
        <v>288</v>
      </c>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46" customFormat="1" ht="75" customHeight="1" x14ac:dyDescent="0.25">
      <c r="A41" s="48">
        <v>2800</v>
      </c>
      <c r="B41" s="49" t="s">
        <v>272</v>
      </c>
      <c r="C41" s="48" t="s">
        <v>221</v>
      </c>
      <c r="D41" s="49" t="s">
        <v>222</v>
      </c>
      <c r="E41" s="48">
        <v>2</v>
      </c>
      <c r="F41" s="49" t="s">
        <v>273</v>
      </c>
      <c r="G41" s="48">
        <v>4</v>
      </c>
      <c r="H41" s="49" t="s">
        <v>274</v>
      </c>
      <c r="I41" s="49" t="s">
        <v>232</v>
      </c>
      <c r="J41" s="48">
        <v>1</v>
      </c>
      <c r="K41" s="50">
        <v>5000</v>
      </c>
      <c r="L41" s="50">
        <v>5000</v>
      </c>
      <c r="M41" s="51">
        <v>42035</v>
      </c>
      <c r="N41" s="51">
        <v>42035</v>
      </c>
      <c r="O41" s="52" t="s">
        <v>289</v>
      </c>
      <c r="P41" s="48" t="s">
        <v>290</v>
      </c>
      <c r="Q41" s="49" t="s">
        <v>97</v>
      </c>
      <c r="R41" s="49" t="s">
        <v>278</v>
      </c>
      <c r="S41" s="49" t="s">
        <v>279</v>
      </c>
      <c r="T41" s="49" t="s">
        <v>280</v>
      </c>
      <c r="U41" s="49" t="s">
        <v>291</v>
      </c>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46" customFormat="1" ht="255" x14ac:dyDescent="0.25">
      <c r="A42" s="48">
        <v>2768</v>
      </c>
      <c r="B42" s="49" t="s">
        <v>264</v>
      </c>
      <c r="C42" s="48" t="s">
        <v>221</v>
      </c>
      <c r="D42" s="49" t="s">
        <v>222</v>
      </c>
      <c r="E42" s="48">
        <v>3</v>
      </c>
      <c r="F42" s="49" t="s">
        <v>243</v>
      </c>
      <c r="G42" s="48">
        <v>1</v>
      </c>
      <c r="H42" s="49" t="s">
        <v>244</v>
      </c>
      <c r="I42" s="49" t="s">
        <v>245</v>
      </c>
      <c r="J42" s="48">
        <v>1</v>
      </c>
      <c r="K42" s="50">
        <v>6500</v>
      </c>
      <c r="L42" s="50">
        <v>6500</v>
      </c>
      <c r="M42" s="51">
        <v>42033</v>
      </c>
      <c r="N42" s="51">
        <v>42090</v>
      </c>
      <c r="O42" s="52" t="s">
        <v>292</v>
      </c>
      <c r="P42" s="48" t="s">
        <v>135</v>
      </c>
      <c r="Q42" s="49" t="s">
        <v>58</v>
      </c>
      <c r="R42" s="49" t="s">
        <v>267</v>
      </c>
      <c r="S42" s="49" t="s">
        <v>268</v>
      </c>
      <c r="T42" s="49" t="s">
        <v>61</v>
      </c>
      <c r="U42" s="49" t="s">
        <v>269</v>
      </c>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46" customFormat="1" ht="255" x14ac:dyDescent="0.25">
      <c r="A43" s="48">
        <v>2768</v>
      </c>
      <c r="B43" s="49" t="s">
        <v>264</v>
      </c>
      <c r="C43" s="48" t="s">
        <v>221</v>
      </c>
      <c r="D43" s="49" t="s">
        <v>222</v>
      </c>
      <c r="E43" s="48">
        <v>3</v>
      </c>
      <c r="F43" s="49" t="s">
        <v>243</v>
      </c>
      <c r="G43" s="48">
        <v>1</v>
      </c>
      <c r="H43" s="49" t="s">
        <v>244</v>
      </c>
      <c r="I43" s="49" t="s">
        <v>232</v>
      </c>
      <c r="J43" s="48">
        <v>1</v>
      </c>
      <c r="K43" s="50">
        <v>2013</v>
      </c>
      <c r="L43" s="50">
        <v>2013</v>
      </c>
      <c r="M43" s="51">
        <v>42062</v>
      </c>
      <c r="N43" s="51">
        <v>42124</v>
      </c>
      <c r="O43" s="52" t="s">
        <v>293</v>
      </c>
      <c r="P43" s="48" t="s">
        <v>294</v>
      </c>
      <c r="Q43" s="49" t="s">
        <v>58</v>
      </c>
      <c r="R43" s="49" t="s">
        <v>267</v>
      </c>
      <c r="S43" s="49" t="s">
        <v>268</v>
      </c>
      <c r="T43" s="49" t="s">
        <v>61</v>
      </c>
      <c r="U43" s="49" t="s">
        <v>269</v>
      </c>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46" customFormat="1" ht="75" customHeight="1" x14ac:dyDescent="0.25">
      <c r="A44" s="48">
        <v>2768</v>
      </c>
      <c r="B44" s="49" t="s">
        <v>264</v>
      </c>
      <c r="C44" s="48" t="s">
        <v>221</v>
      </c>
      <c r="D44" s="49" t="s">
        <v>222</v>
      </c>
      <c r="E44" s="48">
        <v>3</v>
      </c>
      <c r="F44" s="49" t="s">
        <v>243</v>
      </c>
      <c r="G44" s="48">
        <v>1</v>
      </c>
      <c r="H44" s="49" t="s">
        <v>244</v>
      </c>
      <c r="I44" s="49" t="s">
        <v>245</v>
      </c>
      <c r="J44" s="48">
        <v>1</v>
      </c>
      <c r="K44" s="50">
        <v>6500</v>
      </c>
      <c r="L44" s="50">
        <v>6500</v>
      </c>
      <c r="M44" s="51">
        <v>42062</v>
      </c>
      <c r="N44" s="51">
        <v>42124</v>
      </c>
      <c r="O44" s="52" t="s">
        <v>292</v>
      </c>
      <c r="P44" s="48" t="s">
        <v>295</v>
      </c>
      <c r="Q44" s="49" t="s">
        <v>58</v>
      </c>
      <c r="R44" s="49" t="s">
        <v>267</v>
      </c>
      <c r="S44" s="49" t="s">
        <v>268</v>
      </c>
      <c r="T44" s="49" t="s">
        <v>61</v>
      </c>
      <c r="U44" s="49" t="s">
        <v>269</v>
      </c>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46" customFormat="1" ht="127.5" customHeight="1" x14ac:dyDescent="0.25">
      <c r="A45" s="48">
        <v>2768</v>
      </c>
      <c r="B45" s="49" t="s">
        <v>264</v>
      </c>
      <c r="C45" s="48" t="s">
        <v>221</v>
      </c>
      <c r="D45" s="49" t="s">
        <v>222</v>
      </c>
      <c r="E45" s="48">
        <v>3</v>
      </c>
      <c r="F45" s="49" t="s">
        <v>243</v>
      </c>
      <c r="G45" s="48">
        <v>1</v>
      </c>
      <c r="H45" s="49" t="s">
        <v>244</v>
      </c>
      <c r="I45" s="49" t="s">
        <v>245</v>
      </c>
      <c r="J45" s="48">
        <v>1</v>
      </c>
      <c r="K45" s="50">
        <v>6500</v>
      </c>
      <c r="L45" s="50">
        <v>6500</v>
      </c>
      <c r="M45" s="51">
        <v>42247</v>
      </c>
      <c r="N45" s="51">
        <v>42307</v>
      </c>
      <c r="O45" s="52" t="s">
        <v>292</v>
      </c>
      <c r="P45" s="48" t="s">
        <v>295</v>
      </c>
      <c r="Q45" s="49" t="s">
        <v>58</v>
      </c>
      <c r="R45" s="49" t="s">
        <v>267</v>
      </c>
      <c r="S45" s="49" t="s">
        <v>296</v>
      </c>
      <c r="T45" s="49" t="s">
        <v>61</v>
      </c>
      <c r="U45" s="49" t="s">
        <v>269</v>
      </c>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46" customFormat="1" ht="75" customHeight="1" x14ac:dyDescent="0.25">
      <c r="A46" s="48">
        <v>2768</v>
      </c>
      <c r="B46" s="49" t="s">
        <v>264</v>
      </c>
      <c r="C46" s="48" t="s">
        <v>221</v>
      </c>
      <c r="D46" s="49" t="s">
        <v>222</v>
      </c>
      <c r="E46" s="48">
        <v>3</v>
      </c>
      <c r="F46" s="49" t="s">
        <v>243</v>
      </c>
      <c r="G46" s="48">
        <v>4</v>
      </c>
      <c r="H46" s="49" t="s">
        <v>297</v>
      </c>
      <c r="I46" s="49" t="s">
        <v>275</v>
      </c>
      <c r="J46" s="48">
        <v>1</v>
      </c>
      <c r="K46" s="50">
        <v>7000</v>
      </c>
      <c r="L46" s="50">
        <v>7000</v>
      </c>
      <c r="M46" s="51">
        <v>42186</v>
      </c>
      <c r="N46" s="51">
        <v>42248</v>
      </c>
      <c r="O46" s="52" t="s">
        <v>298</v>
      </c>
      <c r="P46" s="48" t="s">
        <v>270</v>
      </c>
      <c r="Q46" s="49" t="s">
        <v>58</v>
      </c>
      <c r="R46" s="49" t="s">
        <v>267</v>
      </c>
      <c r="S46" s="49" t="s">
        <v>299</v>
      </c>
      <c r="T46" s="49" t="s">
        <v>61</v>
      </c>
      <c r="U46" s="49" t="s">
        <v>300</v>
      </c>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1:52" s="46" customFormat="1" ht="255" x14ac:dyDescent="0.25">
      <c r="A47" s="48">
        <v>2768</v>
      </c>
      <c r="B47" s="49" t="s">
        <v>264</v>
      </c>
      <c r="C47" s="48" t="s">
        <v>221</v>
      </c>
      <c r="D47" s="49" t="s">
        <v>222</v>
      </c>
      <c r="E47" s="48">
        <v>3</v>
      </c>
      <c r="F47" s="49" t="s">
        <v>243</v>
      </c>
      <c r="G47" s="48">
        <v>4</v>
      </c>
      <c r="H47" s="49" t="s">
        <v>297</v>
      </c>
      <c r="I47" s="49" t="s">
        <v>232</v>
      </c>
      <c r="J47" s="48">
        <v>1</v>
      </c>
      <c r="K47" s="50">
        <v>2000</v>
      </c>
      <c r="L47" s="50">
        <v>2000</v>
      </c>
      <c r="M47" s="51">
        <v>42186</v>
      </c>
      <c r="N47" s="51">
        <v>42248</v>
      </c>
      <c r="O47" s="52" t="s">
        <v>301</v>
      </c>
      <c r="P47" s="48" t="s">
        <v>302</v>
      </c>
      <c r="Q47" s="49" t="s">
        <v>58</v>
      </c>
      <c r="R47" s="49" t="s">
        <v>267</v>
      </c>
      <c r="S47" s="49" t="s">
        <v>268</v>
      </c>
      <c r="T47" s="49" t="s">
        <v>61</v>
      </c>
      <c r="U47" s="49" t="s">
        <v>303</v>
      </c>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1:52" s="46" customFormat="1" ht="75" customHeight="1" x14ac:dyDescent="0.25">
      <c r="A48" s="48">
        <v>2768</v>
      </c>
      <c r="B48" s="49" t="s">
        <v>264</v>
      </c>
      <c r="C48" s="48" t="s">
        <v>221</v>
      </c>
      <c r="D48" s="49" t="s">
        <v>222</v>
      </c>
      <c r="E48" s="48">
        <v>3</v>
      </c>
      <c r="F48" s="49" t="s">
        <v>243</v>
      </c>
      <c r="G48" s="48">
        <v>4</v>
      </c>
      <c r="H48" s="49" t="s">
        <v>297</v>
      </c>
      <c r="I48" s="49" t="s">
        <v>232</v>
      </c>
      <c r="J48" s="48">
        <v>1</v>
      </c>
      <c r="K48" s="50">
        <v>3402</v>
      </c>
      <c r="L48" s="50">
        <v>3402</v>
      </c>
      <c r="M48" s="51">
        <v>42186</v>
      </c>
      <c r="N48" s="51">
        <v>42248</v>
      </c>
      <c r="O48" s="52" t="s">
        <v>304</v>
      </c>
      <c r="P48" s="48" t="s">
        <v>305</v>
      </c>
      <c r="Q48" s="49" t="s">
        <v>58</v>
      </c>
      <c r="R48" s="49" t="s">
        <v>267</v>
      </c>
      <c r="S48" s="49" t="s">
        <v>268</v>
      </c>
      <c r="T48" s="49" t="s">
        <v>61</v>
      </c>
      <c r="U48" s="49" t="s">
        <v>306</v>
      </c>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1:52" s="46" customFormat="1" ht="255" x14ac:dyDescent="0.25">
      <c r="A49" s="48">
        <v>2768</v>
      </c>
      <c r="B49" s="49" t="s">
        <v>264</v>
      </c>
      <c r="C49" s="48" t="s">
        <v>221</v>
      </c>
      <c r="D49" s="49" t="s">
        <v>222</v>
      </c>
      <c r="E49" s="48">
        <v>3</v>
      </c>
      <c r="F49" s="49" t="s">
        <v>243</v>
      </c>
      <c r="G49" s="48">
        <v>4</v>
      </c>
      <c r="H49" s="49" t="s">
        <v>297</v>
      </c>
      <c r="I49" s="49" t="s">
        <v>307</v>
      </c>
      <c r="J49" s="48">
        <v>1</v>
      </c>
      <c r="K49" s="50">
        <v>1500</v>
      </c>
      <c r="L49" s="50">
        <v>1500</v>
      </c>
      <c r="M49" s="51">
        <v>42186</v>
      </c>
      <c r="N49" s="51">
        <v>42248</v>
      </c>
      <c r="O49" s="52" t="s">
        <v>308</v>
      </c>
      <c r="P49" s="48" t="s">
        <v>270</v>
      </c>
      <c r="Q49" s="49" t="s">
        <v>58</v>
      </c>
      <c r="R49" s="49" t="s">
        <v>267</v>
      </c>
      <c r="S49" s="49" t="s">
        <v>309</v>
      </c>
      <c r="T49" s="49" t="s">
        <v>61</v>
      </c>
      <c r="U49" s="49" t="s">
        <v>300</v>
      </c>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s="46" customFormat="1" ht="255" x14ac:dyDescent="0.25">
      <c r="A50" s="48">
        <v>2800</v>
      </c>
      <c r="B50" s="49" t="s">
        <v>272</v>
      </c>
      <c r="C50" s="48" t="s">
        <v>221</v>
      </c>
      <c r="D50" s="49" t="s">
        <v>222</v>
      </c>
      <c r="E50" s="48">
        <v>3</v>
      </c>
      <c r="F50" s="49" t="s">
        <v>243</v>
      </c>
      <c r="G50" s="48">
        <v>4</v>
      </c>
      <c r="H50" s="49" t="s">
        <v>297</v>
      </c>
      <c r="I50" s="49" t="s">
        <v>275</v>
      </c>
      <c r="J50" s="48">
        <v>2</v>
      </c>
      <c r="K50" s="50">
        <v>1950</v>
      </c>
      <c r="L50" s="50">
        <v>3900</v>
      </c>
      <c r="M50" s="51">
        <v>42248</v>
      </c>
      <c r="N50" s="51">
        <v>42262</v>
      </c>
      <c r="O50" s="52" t="s">
        <v>310</v>
      </c>
      <c r="P50" s="48" t="s">
        <v>311</v>
      </c>
      <c r="Q50" s="49" t="s">
        <v>97</v>
      </c>
      <c r="R50" s="49" t="s">
        <v>278</v>
      </c>
      <c r="S50" s="49" t="s">
        <v>279</v>
      </c>
      <c r="T50" s="49" t="s">
        <v>280</v>
      </c>
      <c r="U50" s="49" t="s">
        <v>312</v>
      </c>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1:52" s="46" customFormat="1" ht="255" x14ac:dyDescent="0.25">
      <c r="A51" s="48">
        <v>2800</v>
      </c>
      <c r="B51" s="49" t="s">
        <v>272</v>
      </c>
      <c r="C51" s="48" t="s">
        <v>221</v>
      </c>
      <c r="D51" s="49" t="s">
        <v>222</v>
      </c>
      <c r="E51" s="48">
        <v>3</v>
      </c>
      <c r="F51" s="49" t="s">
        <v>243</v>
      </c>
      <c r="G51" s="48">
        <v>4</v>
      </c>
      <c r="H51" s="49" t="s">
        <v>297</v>
      </c>
      <c r="I51" s="49" t="s">
        <v>232</v>
      </c>
      <c r="J51" s="48">
        <v>2</v>
      </c>
      <c r="K51" s="50">
        <v>2500</v>
      </c>
      <c r="L51" s="50">
        <v>5000</v>
      </c>
      <c r="M51" s="51">
        <v>42248</v>
      </c>
      <c r="N51" s="51">
        <v>42262</v>
      </c>
      <c r="O51" s="52" t="s">
        <v>313</v>
      </c>
      <c r="P51" s="48" t="s">
        <v>290</v>
      </c>
      <c r="Q51" s="49" t="s">
        <v>97</v>
      </c>
      <c r="R51" s="49" t="s">
        <v>278</v>
      </c>
      <c r="S51" s="49" t="s">
        <v>279</v>
      </c>
      <c r="T51" s="49" t="s">
        <v>280</v>
      </c>
      <c r="U51" s="49" t="s">
        <v>314</v>
      </c>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1:52" s="46" customFormat="1" ht="255" x14ac:dyDescent="0.25">
      <c r="A52" s="48">
        <v>2800</v>
      </c>
      <c r="B52" s="49" t="s">
        <v>272</v>
      </c>
      <c r="C52" s="48" t="s">
        <v>221</v>
      </c>
      <c r="D52" s="49" t="s">
        <v>222</v>
      </c>
      <c r="E52" s="48">
        <v>3</v>
      </c>
      <c r="F52" s="49" t="s">
        <v>243</v>
      </c>
      <c r="G52" s="48">
        <v>4</v>
      </c>
      <c r="H52" s="49" t="s">
        <v>297</v>
      </c>
      <c r="I52" s="49" t="s">
        <v>232</v>
      </c>
      <c r="J52" s="48">
        <v>2</v>
      </c>
      <c r="K52" s="50">
        <v>2500</v>
      </c>
      <c r="L52" s="50">
        <v>5000</v>
      </c>
      <c r="M52" s="51">
        <v>42248</v>
      </c>
      <c r="N52" s="51">
        <v>42262</v>
      </c>
      <c r="O52" s="52" t="s">
        <v>315</v>
      </c>
      <c r="P52" s="48" t="s">
        <v>287</v>
      </c>
      <c r="Q52" s="49" t="s">
        <v>97</v>
      </c>
      <c r="R52" s="49" t="s">
        <v>278</v>
      </c>
      <c r="S52" s="49" t="s">
        <v>279</v>
      </c>
      <c r="T52" s="49" t="s">
        <v>280</v>
      </c>
      <c r="U52" s="49" t="s">
        <v>316</v>
      </c>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2" s="46" customFormat="1" ht="195" x14ac:dyDescent="0.25">
      <c r="A53" s="48">
        <v>2480</v>
      </c>
      <c r="B53" s="49" t="s">
        <v>220</v>
      </c>
      <c r="C53" s="48" t="s">
        <v>221</v>
      </c>
      <c r="D53" s="49" t="s">
        <v>222</v>
      </c>
      <c r="E53" s="48">
        <v>21</v>
      </c>
      <c r="F53" s="49" t="s">
        <v>64</v>
      </c>
      <c r="G53" s="48">
        <v>1</v>
      </c>
      <c r="H53" s="49" t="s">
        <v>317</v>
      </c>
      <c r="I53" s="49" t="s">
        <v>318</v>
      </c>
      <c r="J53" s="48">
        <v>1</v>
      </c>
      <c r="K53" s="50">
        <v>15000</v>
      </c>
      <c r="L53" s="50">
        <v>15000</v>
      </c>
      <c r="M53" s="51">
        <v>42163</v>
      </c>
      <c r="N53" s="51">
        <v>42227</v>
      </c>
      <c r="O53" s="52" t="s">
        <v>319</v>
      </c>
      <c r="P53" s="48" t="s">
        <v>135</v>
      </c>
      <c r="Q53" s="49" t="s">
        <v>69</v>
      </c>
      <c r="R53" s="49" t="s">
        <v>320</v>
      </c>
      <c r="S53" s="49" t="s">
        <v>321</v>
      </c>
      <c r="T53" s="49" t="s">
        <v>230</v>
      </c>
      <c r="U53" s="49" t="s">
        <v>322</v>
      </c>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1:52" s="46" customFormat="1" ht="195" x14ac:dyDescent="0.25">
      <c r="A54" s="48">
        <v>2480</v>
      </c>
      <c r="B54" s="49" t="s">
        <v>220</v>
      </c>
      <c r="C54" s="48" t="s">
        <v>221</v>
      </c>
      <c r="D54" s="49" t="s">
        <v>222</v>
      </c>
      <c r="E54" s="48">
        <v>22</v>
      </c>
      <c r="F54" s="49" t="s">
        <v>64</v>
      </c>
      <c r="G54" s="48">
        <v>1</v>
      </c>
      <c r="H54" s="49" t="s">
        <v>317</v>
      </c>
      <c r="I54" s="49" t="s">
        <v>261</v>
      </c>
      <c r="J54" s="48">
        <v>1</v>
      </c>
      <c r="K54" s="50">
        <v>1956</v>
      </c>
      <c r="L54" s="50">
        <v>1956</v>
      </c>
      <c r="M54" s="51">
        <v>42163</v>
      </c>
      <c r="N54" s="51">
        <v>42227</v>
      </c>
      <c r="O54" s="52" t="s">
        <v>323</v>
      </c>
      <c r="P54" s="48" t="s">
        <v>135</v>
      </c>
      <c r="Q54" s="49" t="s">
        <v>69</v>
      </c>
      <c r="R54" s="49" t="s">
        <v>320</v>
      </c>
      <c r="S54" s="49" t="s">
        <v>321</v>
      </c>
      <c r="T54" s="49" t="s">
        <v>230</v>
      </c>
      <c r="U54" s="49" t="s">
        <v>324</v>
      </c>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1:52" s="46" customFormat="1" ht="75" customHeight="1" x14ac:dyDescent="0.25">
      <c r="A55" s="48">
        <v>2480</v>
      </c>
      <c r="B55" s="49" t="s">
        <v>220</v>
      </c>
      <c r="C55" s="48" t="s">
        <v>221</v>
      </c>
      <c r="D55" s="49" t="s">
        <v>222</v>
      </c>
      <c r="E55" s="48">
        <v>22</v>
      </c>
      <c r="F55" s="49" t="s">
        <v>64</v>
      </c>
      <c r="G55" s="48">
        <v>1</v>
      </c>
      <c r="H55" s="49" t="s">
        <v>317</v>
      </c>
      <c r="I55" s="49" t="s">
        <v>232</v>
      </c>
      <c r="J55" s="48">
        <v>1</v>
      </c>
      <c r="K55" s="50">
        <v>1957</v>
      </c>
      <c r="L55" s="50">
        <v>1957</v>
      </c>
      <c r="M55" s="51">
        <v>42163</v>
      </c>
      <c r="N55" s="51">
        <v>42227</v>
      </c>
      <c r="O55" s="52" t="s">
        <v>325</v>
      </c>
      <c r="P55" s="48" t="s">
        <v>135</v>
      </c>
      <c r="Q55" s="49" t="s">
        <v>69</v>
      </c>
      <c r="R55" s="49" t="s">
        <v>320</v>
      </c>
      <c r="S55" s="49" t="s">
        <v>321</v>
      </c>
      <c r="T55" s="49" t="s">
        <v>326</v>
      </c>
      <c r="U55" s="49" t="s">
        <v>327</v>
      </c>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s="46" customFormat="1" ht="255" x14ac:dyDescent="0.25">
      <c r="A56" s="48">
        <v>2480</v>
      </c>
      <c r="B56" s="49" t="s">
        <v>220</v>
      </c>
      <c r="C56" s="48" t="s">
        <v>221</v>
      </c>
      <c r="D56" s="49" t="s">
        <v>222</v>
      </c>
      <c r="E56" s="48">
        <v>32</v>
      </c>
      <c r="F56" s="49" t="s">
        <v>243</v>
      </c>
      <c r="G56" s="48">
        <v>3</v>
      </c>
      <c r="H56" s="49" t="s">
        <v>328</v>
      </c>
      <c r="I56" s="49" t="s">
        <v>275</v>
      </c>
      <c r="J56" s="48">
        <v>6</v>
      </c>
      <c r="K56" s="50">
        <v>8920</v>
      </c>
      <c r="L56" s="50">
        <v>53520</v>
      </c>
      <c r="M56" s="51">
        <v>42128</v>
      </c>
      <c r="N56" s="51">
        <v>42188</v>
      </c>
      <c r="O56" s="52" t="s">
        <v>329</v>
      </c>
      <c r="P56" s="48" t="s">
        <v>135</v>
      </c>
      <c r="Q56" s="49" t="s">
        <v>69</v>
      </c>
      <c r="R56" s="49" t="s">
        <v>330</v>
      </c>
      <c r="S56" s="49" t="s">
        <v>321</v>
      </c>
      <c r="T56" s="49" t="s">
        <v>326</v>
      </c>
      <c r="U56" s="49" t="s">
        <v>331</v>
      </c>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s="46" customFormat="1" ht="255" x14ac:dyDescent="0.25">
      <c r="A57" s="48">
        <v>2480</v>
      </c>
      <c r="B57" s="49" t="s">
        <v>220</v>
      </c>
      <c r="C57" s="48" t="s">
        <v>221</v>
      </c>
      <c r="D57" s="49" t="s">
        <v>222</v>
      </c>
      <c r="E57" s="48">
        <v>32</v>
      </c>
      <c r="F57" s="49" t="s">
        <v>243</v>
      </c>
      <c r="G57" s="48">
        <v>3</v>
      </c>
      <c r="H57" s="49" t="s">
        <v>328</v>
      </c>
      <c r="I57" s="49" t="s">
        <v>275</v>
      </c>
      <c r="J57" s="48">
        <v>6</v>
      </c>
      <c r="K57" s="50">
        <v>8920</v>
      </c>
      <c r="L57" s="50">
        <v>53520</v>
      </c>
      <c r="M57" s="51">
        <v>42128</v>
      </c>
      <c r="N57" s="51">
        <v>42188</v>
      </c>
      <c r="O57" s="52" t="s">
        <v>329</v>
      </c>
      <c r="P57" s="48" t="s">
        <v>135</v>
      </c>
      <c r="Q57" s="49" t="s">
        <v>69</v>
      </c>
      <c r="R57" s="49" t="s">
        <v>228</v>
      </c>
      <c r="S57" s="49" t="s">
        <v>321</v>
      </c>
      <c r="T57" s="49" t="s">
        <v>230</v>
      </c>
      <c r="U57" s="49" t="s">
        <v>331</v>
      </c>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1:52" s="46" customFormat="1" ht="75" customHeight="1" x14ac:dyDescent="0.25">
      <c r="A58" s="48">
        <v>2480</v>
      </c>
      <c r="B58" s="49" t="s">
        <v>220</v>
      </c>
      <c r="C58" s="48" t="s">
        <v>221</v>
      </c>
      <c r="D58" s="49" t="s">
        <v>222</v>
      </c>
      <c r="E58" s="48">
        <v>32</v>
      </c>
      <c r="F58" s="49" t="s">
        <v>243</v>
      </c>
      <c r="G58" s="48">
        <v>3</v>
      </c>
      <c r="H58" s="49" t="s">
        <v>328</v>
      </c>
      <c r="I58" s="49" t="s">
        <v>261</v>
      </c>
      <c r="J58" s="48">
        <v>6</v>
      </c>
      <c r="K58" s="50">
        <v>353</v>
      </c>
      <c r="L58" s="50">
        <v>2118</v>
      </c>
      <c r="M58" s="51">
        <v>42128</v>
      </c>
      <c r="N58" s="51">
        <v>42188</v>
      </c>
      <c r="O58" s="52" t="s">
        <v>332</v>
      </c>
      <c r="P58" s="48" t="s">
        <v>135</v>
      </c>
      <c r="Q58" s="49" t="s">
        <v>69</v>
      </c>
      <c r="R58" s="49" t="s">
        <v>330</v>
      </c>
      <c r="S58" s="49" t="s">
        <v>321</v>
      </c>
      <c r="T58" s="49" t="s">
        <v>326</v>
      </c>
      <c r="U58" s="49" t="s">
        <v>333</v>
      </c>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s="46" customFormat="1" ht="255" x14ac:dyDescent="0.25">
      <c r="A59" s="48">
        <v>2480</v>
      </c>
      <c r="B59" s="49" t="s">
        <v>220</v>
      </c>
      <c r="C59" s="48" t="s">
        <v>221</v>
      </c>
      <c r="D59" s="49" t="s">
        <v>222</v>
      </c>
      <c r="E59" s="48">
        <v>32</v>
      </c>
      <c r="F59" s="49" t="s">
        <v>243</v>
      </c>
      <c r="G59" s="48">
        <v>3</v>
      </c>
      <c r="H59" s="49" t="s">
        <v>328</v>
      </c>
      <c r="I59" s="49" t="s">
        <v>261</v>
      </c>
      <c r="J59" s="48">
        <v>6</v>
      </c>
      <c r="K59" s="50">
        <v>353</v>
      </c>
      <c r="L59" s="50">
        <v>2118</v>
      </c>
      <c r="M59" s="51">
        <v>42128</v>
      </c>
      <c r="N59" s="51">
        <v>42188</v>
      </c>
      <c r="O59" s="52" t="s">
        <v>332</v>
      </c>
      <c r="P59" s="48" t="s">
        <v>135</v>
      </c>
      <c r="Q59" s="49" t="s">
        <v>69</v>
      </c>
      <c r="R59" s="49" t="s">
        <v>228</v>
      </c>
      <c r="S59" s="49" t="s">
        <v>321</v>
      </c>
      <c r="T59" s="49" t="s">
        <v>230</v>
      </c>
      <c r="U59" s="49" t="s">
        <v>333</v>
      </c>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1:52" s="46" customFormat="1" ht="255" x14ac:dyDescent="0.25">
      <c r="A60" s="48">
        <v>2480</v>
      </c>
      <c r="B60" s="49" t="s">
        <v>220</v>
      </c>
      <c r="C60" s="48" t="s">
        <v>221</v>
      </c>
      <c r="D60" s="49" t="s">
        <v>222</v>
      </c>
      <c r="E60" s="48">
        <v>32</v>
      </c>
      <c r="F60" s="49" t="s">
        <v>243</v>
      </c>
      <c r="G60" s="48">
        <v>3</v>
      </c>
      <c r="H60" s="49" t="s">
        <v>328</v>
      </c>
      <c r="I60" s="49" t="s">
        <v>232</v>
      </c>
      <c r="J60" s="48">
        <v>6</v>
      </c>
      <c r="K60" s="50">
        <v>1500</v>
      </c>
      <c r="L60" s="50">
        <v>9000</v>
      </c>
      <c r="M60" s="51">
        <v>42128</v>
      </c>
      <c r="N60" s="51">
        <v>42188</v>
      </c>
      <c r="O60" s="52" t="s">
        <v>334</v>
      </c>
      <c r="P60" s="48" t="s">
        <v>135</v>
      </c>
      <c r="Q60" s="49" t="s">
        <v>69</v>
      </c>
      <c r="R60" s="49" t="s">
        <v>330</v>
      </c>
      <c r="S60" s="49" t="s">
        <v>321</v>
      </c>
      <c r="T60" s="49" t="s">
        <v>326</v>
      </c>
      <c r="U60" s="49" t="s">
        <v>335</v>
      </c>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1:52" s="46" customFormat="1" ht="255" x14ac:dyDescent="0.25">
      <c r="A61" s="48">
        <v>2480</v>
      </c>
      <c r="B61" s="49" t="s">
        <v>220</v>
      </c>
      <c r="C61" s="48" t="s">
        <v>221</v>
      </c>
      <c r="D61" s="49" t="s">
        <v>222</v>
      </c>
      <c r="E61" s="48">
        <v>32</v>
      </c>
      <c r="F61" s="49" t="s">
        <v>243</v>
      </c>
      <c r="G61" s="48">
        <v>3</v>
      </c>
      <c r="H61" s="49" t="s">
        <v>328</v>
      </c>
      <c r="I61" s="49" t="s">
        <v>232</v>
      </c>
      <c r="J61" s="48">
        <v>5</v>
      </c>
      <c r="K61" s="50">
        <v>1500</v>
      </c>
      <c r="L61" s="50">
        <v>7500</v>
      </c>
      <c r="M61" s="51">
        <v>42128</v>
      </c>
      <c r="N61" s="51">
        <v>42188</v>
      </c>
      <c r="O61" s="52" t="s">
        <v>334</v>
      </c>
      <c r="P61" s="48" t="s">
        <v>135</v>
      </c>
      <c r="Q61" s="49" t="s">
        <v>69</v>
      </c>
      <c r="R61" s="49" t="s">
        <v>228</v>
      </c>
      <c r="S61" s="49" t="s">
        <v>321</v>
      </c>
      <c r="T61" s="49" t="s">
        <v>230</v>
      </c>
      <c r="U61" s="49" t="s">
        <v>335</v>
      </c>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row>
    <row r="62" spans="1:52" s="46" customFormat="1" ht="75" customHeight="1" x14ac:dyDescent="0.25">
      <c r="A62" s="48">
        <v>2480</v>
      </c>
      <c r="B62" s="49" t="s">
        <v>220</v>
      </c>
      <c r="C62" s="48" t="s">
        <v>221</v>
      </c>
      <c r="D62" s="49" t="s">
        <v>222</v>
      </c>
      <c r="E62" s="48">
        <v>32</v>
      </c>
      <c r="F62" s="49" t="s">
        <v>243</v>
      </c>
      <c r="G62" s="48">
        <v>3</v>
      </c>
      <c r="H62" s="49" t="s">
        <v>328</v>
      </c>
      <c r="I62" s="49" t="s">
        <v>232</v>
      </c>
      <c r="J62" s="48">
        <v>1</v>
      </c>
      <c r="K62" s="50">
        <v>1506</v>
      </c>
      <c r="L62" s="50">
        <v>1506</v>
      </c>
      <c r="M62" s="51">
        <v>42128</v>
      </c>
      <c r="N62" s="51">
        <v>42188</v>
      </c>
      <c r="O62" s="52" t="s">
        <v>334</v>
      </c>
      <c r="P62" s="48" t="s">
        <v>135</v>
      </c>
      <c r="Q62" s="49" t="s">
        <v>69</v>
      </c>
      <c r="R62" s="49" t="s">
        <v>228</v>
      </c>
      <c r="S62" s="49" t="s">
        <v>321</v>
      </c>
      <c r="T62" s="49" t="s">
        <v>230</v>
      </c>
      <c r="U62" s="49" t="s">
        <v>335</v>
      </c>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row>
    <row r="63" spans="1:52" s="46" customFormat="1" ht="127.5" customHeight="1" x14ac:dyDescent="0.25">
      <c r="A63" s="48">
        <v>2480</v>
      </c>
      <c r="B63" s="49" t="s">
        <v>220</v>
      </c>
      <c r="C63" s="48" t="s">
        <v>221</v>
      </c>
      <c r="D63" s="49" t="s">
        <v>222</v>
      </c>
      <c r="E63" s="48">
        <v>32</v>
      </c>
      <c r="F63" s="49" t="s">
        <v>243</v>
      </c>
      <c r="G63" s="48">
        <v>3</v>
      </c>
      <c r="H63" s="49" t="s">
        <v>328</v>
      </c>
      <c r="I63" s="49" t="s">
        <v>232</v>
      </c>
      <c r="J63" s="48">
        <v>6</v>
      </c>
      <c r="K63" s="50">
        <v>4500</v>
      </c>
      <c r="L63" s="50">
        <v>27000</v>
      </c>
      <c r="M63" s="51">
        <v>42128</v>
      </c>
      <c r="N63" s="51">
        <v>42188</v>
      </c>
      <c r="O63" s="52" t="s">
        <v>336</v>
      </c>
      <c r="P63" s="48" t="s">
        <v>135</v>
      </c>
      <c r="Q63" s="49" t="s">
        <v>69</v>
      </c>
      <c r="R63" s="49" t="s">
        <v>330</v>
      </c>
      <c r="S63" s="49" t="s">
        <v>321</v>
      </c>
      <c r="T63" s="49" t="s">
        <v>326</v>
      </c>
      <c r="U63" s="49" t="s">
        <v>337</v>
      </c>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row>
    <row r="64" spans="1:52" s="46" customFormat="1" ht="75" customHeight="1" x14ac:dyDescent="0.25">
      <c r="A64" s="48">
        <v>2480</v>
      </c>
      <c r="B64" s="49" t="s">
        <v>220</v>
      </c>
      <c r="C64" s="48" t="s">
        <v>221</v>
      </c>
      <c r="D64" s="49" t="s">
        <v>222</v>
      </c>
      <c r="E64" s="48">
        <v>32</v>
      </c>
      <c r="F64" s="49" t="s">
        <v>243</v>
      </c>
      <c r="G64" s="48">
        <v>3</v>
      </c>
      <c r="H64" s="49" t="s">
        <v>328</v>
      </c>
      <c r="I64" s="49" t="s">
        <v>232</v>
      </c>
      <c r="J64" s="48">
        <v>6</v>
      </c>
      <c r="K64" s="50">
        <v>4500</v>
      </c>
      <c r="L64" s="50">
        <v>27000</v>
      </c>
      <c r="M64" s="51">
        <v>42128</v>
      </c>
      <c r="N64" s="51">
        <v>42188</v>
      </c>
      <c r="O64" s="52" t="s">
        <v>336</v>
      </c>
      <c r="P64" s="48" t="s">
        <v>135</v>
      </c>
      <c r="Q64" s="49" t="s">
        <v>69</v>
      </c>
      <c r="R64" s="49" t="s">
        <v>228</v>
      </c>
      <c r="S64" s="49" t="s">
        <v>321</v>
      </c>
      <c r="T64" s="49" t="s">
        <v>230</v>
      </c>
      <c r="U64" s="49" t="s">
        <v>337</v>
      </c>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s="46" customFormat="1" ht="150" x14ac:dyDescent="0.25">
      <c r="A65" s="48">
        <v>2680</v>
      </c>
      <c r="B65" s="49" t="s">
        <v>672</v>
      </c>
      <c r="C65" s="48" t="s">
        <v>211</v>
      </c>
      <c r="D65" s="49" t="s">
        <v>212</v>
      </c>
      <c r="E65" s="48">
        <v>1</v>
      </c>
      <c r="F65" s="49" t="s">
        <v>185</v>
      </c>
      <c r="G65" s="48">
        <v>1</v>
      </c>
      <c r="H65" s="49" t="s">
        <v>213</v>
      </c>
      <c r="I65" s="49" t="s">
        <v>318</v>
      </c>
      <c r="J65" s="48">
        <v>1</v>
      </c>
      <c r="K65" s="50">
        <v>17000</v>
      </c>
      <c r="L65" s="50">
        <v>17000</v>
      </c>
      <c r="M65" s="51">
        <v>42034</v>
      </c>
      <c r="N65" s="51">
        <v>42082</v>
      </c>
      <c r="O65" s="52" t="s">
        <v>673</v>
      </c>
      <c r="P65" s="48" t="s">
        <v>532</v>
      </c>
      <c r="Q65" s="49" t="s">
        <v>69</v>
      </c>
      <c r="R65" s="49" t="s">
        <v>228</v>
      </c>
      <c r="S65" s="49" t="s">
        <v>234</v>
      </c>
      <c r="T65" s="49" t="s">
        <v>230</v>
      </c>
      <c r="U65" s="49" t="s">
        <v>674</v>
      </c>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s="46" customFormat="1" ht="75" customHeight="1" x14ac:dyDescent="0.25">
      <c r="A66" s="40">
        <v>2680</v>
      </c>
      <c r="B66" s="41" t="s">
        <v>672</v>
      </c>
      <c r="C66" s="40" t="s">
        <v>211</v>
      </c>
      <c r="D66" s="41" t="s">
        <v>212</v>
      </c>
      <c r="E66" s="40">
        <v>1</v>
      </c>
      <c r="F66" s="41" t="s">
        <v>185</v>
      </c>
      <c r="G66" s="40">
        <v>1</v>
      </c>
      <c r="H66" s="41" t="s">
        <v>213</v>
      </c>
      <c r="I66" s="41" t="s">
        <v>318</v>
      </c>
      <c r="J66" s="40">
        <v>1</v>
      </c>
      <c r="K66" s="42">
        <v>17000</v>
      </c>
      <c r="L66" s="42">
        <v>17000</v>
      </c>
      <c r="M66" s="43">
        <v>42034</v>
      </c>
      <c r="N66" s="43">
        <v>42082</v>
      </c>
      <c r="O66" s="44" t="s">
        <v>675</v>
      </c>
      <c r="P66" s="40" t="s">
        <v>532</v>
      </c>
      <c r="Q66" s="41" t="s">
        <v>69</v>
      </c>
      <c r="R66" s="41" t="s">
        <v>330</v>
      </c>
      <c r="S66" s="41" t="s">
        <v>234</v>
      </c>
      <c r="T66" s="41" t="s">
        <v>326</v>
      </c>
      <c r="U66" s="41" t="s">
        <v>674</v>
      </c>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s="45" customFormat="1" ht="75" customHeight="1" x14ac:dyDescent="0.25">
      <c r="A67" s="56"/>
      <c r="B67" s="57"/>
      <c r="C67" s="56"/>
      <c r="D67" s="57"/>
      <c r="E67" s="56"/>
      <c r="F67" s="57"/>
      <c r="G67" s="56"/>
      <c r="H67" s="57"/>
      <c r="I67" s="57"/>
      <c r="J67" s="56"/>
      <c r="K67" s="58"/>
      <c r="L67" s="58"/>
      <c r="M67" s="59"/>
      <c r="N67" s="59"/>
      <c r="O67" s="60"/>
      <c r="P67" s="56"/>
      <c r="Q67" s="57"/>
      <c r="R67" s="57"/>
      <c r="S67" s="57"/>
      <c r="T67" s="57"/>
      <c r="U67" s="57"/>
    </row>
    <row r="68" spans="1:52" s="55" customFormat="1" x14ac:dyDescent="0.25"/>
    <row r="69" spans="1:52" x14ac:dyDescent="0.25">
      <c r="B69" s="55"/>
      <c r="L69" s="47">
        <f>SUM(L22:L68)</f>
        <v>488232</v>
      </c>
    </row>
  </sheetData>
  <mergeCells count="31">
    <mergeCell ref="B8:D8"/>
    <mergeCell ref="A1:U1"/>
    <mergeCell ref="A2:U2"/>
    <mergeCell ref="A3:U3"/>
    <mergeCell ref="A5:U5"/>
    <mergeCell ref="J7:L7"/>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M20:M21"/>
    <mergeCell ref="N20:N21"/>
    <mergeCell ref="O20:O21"/>
    <mergeCell ref="P20:P21"/>
    <mergeCell ref="Q20:Q21"/>
    <mergeCell ref="R20:R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9"/>
  <sheetViews>
    <sheetView topLeftCell="C11" zoomScale="60" zoomScaleNormal="60" workbookViewId="0">
      <selection activeCell="L175" sqref="L175"/>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L380</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75" customHeight="1" x14ac:dyDescent="0.25">
      <c r="A22" s="48">
        <v>2463</v>
      </c>
      <c r="B22" s="49" t="s">
        <v>141</v>
      </c>
      <c r="C22" s="48" t="s">
        <v>142</v>
      </c>
      <c r="D22" s="49" t="s">
        <v>143</v>
      </c>
      <c r="E22" s="48">
        <v>4</v>
      </c>
      <c r="F22" s="49" t="s">
        <v>144</v>
      </c>
      <c r="G22" s="48">
        <v>3</v>
      </c>
      <c r="H22" s="49" t="s">
        <v>145</v>
      </c>
      <c r="I22" s="49" t="s">
        <v>275</v>
      </c>
      <c r="J22" s="48">
        <v>2</v>
      </c>
      <c r="K22" s="50">
        <v>7000</v>
      </c>
      <c r="L22" s="50">
        <v>14000</v>
      </c>
      <c r="M22" s="51">
        <v>42034</v>
      </c>
      <c r="N22" s="51">
        <v>42071</v>
      </c>
      <c r="O22" s="52" t="s">
        <v>338</v>
      </c>
      <c r="P22" s="48" t="s">
        <v>339</v>
      </c>
      <c r="Q22" s="49" t="s">
        <v>58</v>
      </c>
      <c r="R22" s="49" t="s">
        <v>148</v>
      </c>
      <c r="S22" s="49" t="s">
        <v>268</v>
      </c>
      <c r="T22" s="49" t="s">
        <v>61</v>
      </c>
      <c r="U22" s="49" t="s">
        <v>340</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135" x14ac:dyDescent="0.25">
      <c r="A23" s="48">
        <v>2463</v>
      </c>
      <c r="B23" s="49" t="s">
        <v>141</v>
      </c>
      <c r="C23" s="48" t="s">
        <v>142</v>
      </c>
      <c r="D23" s="49" t="s">
        <v>143</v>
      </c>
      <c r="E23" s="48">
        <v>4</v>
      </c>
      <c r="F23" s="49" t="s">
        <v>144</v>
      </c>
      <c r="G23" s="48">
        <v>3</v>
      </c>
      <c r="H23" s="49" t="s">
        <v>145</v>
      </c>
      <c r="I23" s="49" t="s">
        <v>261</v>
      </c>
      <c r="J23" s="48">
        <v>2</v>
      </c>
      <c r="K23" s="50">
        <v>2000</v>
      </c>
      <c r="L23" s="50">
        <v>4000</v>
      </c>
      <c r="M23" s="51">
        <v>42034</v>
      </c>
      <c r="N23" s="51">
        <v>42071</v>
      </c>
      <c r="O23" s="52" t="s">
        <v>341</v>
      </c>
      <c r="P23" s="48" t="s">
        <v>342</v>
      </c>
      <c r="Q23" s="49" t="s">
        <v>58</v>
      </c>
      <c r="R23" s="49" t="s">
        <v>148</v>
      </c>
      <c r="S23" s="49" t="s">
        <v>60</v>
      </c>
      <c r="T23" s="49" t="s">
        <v>61</v>
      </c>
      <c r="U23" s="49" t="s">
        <v>340</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75" customHeight="1" x14ac:dyDescent="0.25">
      <c r="A24" s="48">
        <v>2463</v>
      </c>
      <c r="B24" s="49" t="s">
        <v>141</v>
      </c>
      <c r="C24" s="48" t="s">
        <v>142</v>
      </c>
      <c r="D24" s="49" t="s">
        <v>143</v>
      </c>
      <c r="E24" s="48">
        <v>4</v>
      </c>
      <c r="F24" s="49" t="s">
        <v>144</v>
      </c>
      <c r="G24" s="48">
        <v>3</v>
      </c>
      <c r="H24" s="49" t="s">
        <v>145</v>
      </c>
      <c r="I24" s="49" t="s">
        <v>343</v>
      </c>
      <c r="J24" s="48">
        <v>1</v>
      </c>
      <c r="K24" s="50">
        <v>6000</v>
      </c>
      <c r="L24" s="50">
        <v>6000</v>
      </c>
      <c r="M24" s="51">
        <v>42034</v>
      </c>
      <c r="N24" s="51">
        <v>42065</v>
      </c>
      <c r="O24" s="52" t="s">
        <v>344</v>
      </c>
      <c r="P24" s="48" t="s">
        <v>345</v>
      </c>
      <c r="Q24" s="49" t="s">
        <v>58</v>
      </c>
      <c r="R24" s="49" t="s">
        <v>148</v>
      </c>
      <c r="S24" s="49" t="s">
        <v>60</v>
      </c>
      <c r="T24" s="49" t="s">
        <v>61</v>
      </c>
      <c r="U24" s="49" t="s">
        <v>346</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135" x14ac:dyDescent="0.25">
      <c r="A25" s="48">
        <v>2463</v>
      </c>
      <c r="B25" s="49" t="s">
        <v>141</v>
      </c>
      <c r="C25" s="48" t="s">
        <v>142</v>
      </c>
      <c r="D25" s="49" t="s">
        <v>143</v>
      </c>
      <c r="E25" s="48">
        <v>4</v>
      </c>
      <c r="F25" s="49" t="s">
        <v>144</v>
      </c>
      <c r="G25" s="48">
        <v>3</v>
      </c>
      <c r="H25" s="49" t="s">
        <v>145</v>
      </c>
      <c r="I25" s="49" t="s">
        <v>232</v>
      </c>
      <c r="J25" s="48">
        <v>2</v>
      </c>
      <c r="K25" s="50">
        <v>5000</v>
      </c>
      <c r="L25" s="50">
        <v>10000</v>
      </c>
      <c r="M25" s="51">
        <v>42034</v>
      </c>
      <c r="N25" s="51">
        <v>42071</v>
      </c>
      <c r="O25" s="52" t="s">
        <v>347</v>
      </c>
      <c r="P25" s="48" t="s">
        <v>287</v>
      </c>
      <c r="Q25" s="49" t="s">
        <v>58</v>
      </c>
      <c r="R25" s="49" t="s">
        <v>148</v>
      </c>
      <c r="S25" s="49" t="s">
        <v>60</v>
      </c>
      <c r="T25" s="49" t="s">
        <v>61</v>
      </c>
      <c r="U25" s="49" t="s">
        <v>340</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135" x14ac:dyDescent="0.25">
      <c r="A26" s="48">
        <v>2463</v>
      </c>
      <c r="B26" s="49" t="s">
        <v>141</v>
      </c>
      <c r="C26" s="48" t="s">
        <v>142</v>
      </c>
      <c r="D26" s="49" t="s">
        <v>143</v>
      </c>
      <c r="E26" s="48">
        <v>4</v>
      </c>
      <c r="F26" s="49" t="s">
        <v>144</v>
      </c>
      <c r="G26" s="48">
        <v>3</v>
      </c>
      <c r="H26" s="49" t="s">
        <v>145</v>
      </c>
      <c r="I26" s="49" t="s">
        <v>232</v>
      </c>
      <c r="J26" s="48">
        <v>2</v>
      </c>
      <c r="K26" s="50">
        <v>5495</v>
      </c>
      <c r="L26" s="50">
        <v>10990</v>
      </c>
      <c r="M26" s="51">
        <v>42034</v>
      </c>
      <c r="N26" s="51">
        <v>42071</v>
      </c>
      <c r="O26" s="52" t="s">
        <v>348</v>
      </c>
      <c r="P26" s="48" t="s">
        <v>290</v>
      </c>
      <c r="Q26" s="49" t="s">
        <v>58</v>
      </c>
      <c r="R26" s="49" t="s">
        <v>148</v>
      </c>
      <c r="S26" s="49" t="s">
        <v>60</v>
      </c>
      <c r="T26" s="49" t="s">
        <v>61</v>
      </c>
      <c r="U26" s="49" t="s">
        <v>340</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35" x14ac:dyDescent="0.25">
      <c r="A27" s="48">
        <v>2463</v>
      </c>
      <c r="B27" s="49" t="s">
        <v>141</v>
      </c>
      <c r="C27" s="48" t="s">
        <v>142</v>
      </c>
      <c r="D27" s="49" t="s">
        <v>143</v>
      </c>
      <c r="E27" s="48">
        <v>4</v>
      </c>
      <c r="F27" s="49" t="s">
        <v>144</v>
      </c>
      <c r="G27" s="48">
        <v>3</v>
      </c>
      <c r="H27" s="49" t="s">
        <v>145</v>
      </c>
      <c r="I27" s="49" t="s">
        <v>343</v>
      </c>
      <c r="J27" s="48">
        <v>1</v>
      </c>
      <c r="K27" s="50">
        <v>6000</v>
      </c>
      <c r="L27" s="50">
        <v>6000</v>
      </c>
      <c r="M27" s="51">
        <v>42034</v>
      </c>
      <c r="N27" s="51">
        <v>42071</v>
      </c>
      <c r="O27" s="52" t="s">
        <v>349</v>
      </c>
      <c r="P27" s="48" t="s">
        <v>350</v>
      </c>
      <c r="Q27" s="49" t="s">
        <v>58</v>
      </c>
      <c r="R27" s="49" t="s">
        <v>148</v>
      </c>
      <c r="S27" s="49" t="s">
        <v>60</v>
      </c>
      <c r="T27" s="49" t="s">
        <v>61</v>
      </c>
      <c r="U27" s="49" t="s">
        <v>351</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180" x14ac:dyDescent="0.25">
      <c r="A28" s="48">
        <v>2464</v>
      </c>
      <c r="B28" s="49" t="s">
        <v>352</v>
      </c>
      <c r="C28" s="48" t="s">
        <v>142</v>
      </c>
      <c r="D28" s="49" t="s">
        <v>143</v>
      </c>
      <c r="E28" s="48">
        <v>1</v>
      </c>
      <c r="F28" s="49" t="s">
        <v>201</v>
      </c>
      <c r="G28" s="48">
        <v>3</v>
      </c>
      <c r="H28" s="49" t="s">
        <v>202</v>
      </c>
      <c r="I28" s="49" t="s">
        <v>275</v>
      </c>
      <c r="J28" s="48">
        <v>1</v>
      </c>
      <c r="K28" s="50">
        <v>20000</v>
      </c>
      <c r="L28" s="50">
        <v>20000</v>
      </c>
      <c r="M28" s="51">
        <v>42219</v>
      </c>
      <c r="N28" s="51">
        <v>42278</v>
      </c>
      <c r="O28" s="52" t="s">
        <v>353</v>
      </c>
      <c r="P28" s="48" t="s">
        <v>135</v>
      </c>
      <c r="Q28" s="49" t="s">
        <v>189</v>
      </c>
      <c r="R28" s="49" t="s">
        <v>354</v>
      </c>
      <c r="S28" s="49" t="s">
        <v>355</v>
      </c>
      <c r="T28" s="49" t="s">
        <v>356</v>
      </c>
      <c r="U28" s="49" t="s">
        <v>357</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75" customHeight="1" x14ac:dyDescent="0.25">
      <c r="A29" s="48">
        <v>2464</v>
      </c>
      <c r="B29" s="49" t="s">
        <v>352</v>
      </c>
      <c r="C29" s="48" t="s">
        <v>142</v>
      </c>
      <c r="D29" s="49" t="s">
        <v>143</v>
      </c>
      <c r="E29" s="48">
        <v>1</v>
      </c>
      <c r="F29" s="49" t="s">
        <v>201</v>
      </c>
      <c r="G29" s="48">
        <v>3</v>
      </c>
      <c r="H29" s="49" t="s">
        <v>202</v>
      </c>
      <c r="I29" s="49" t="s">
        <v>261</v>
      </c>
      <c r="J29" s="48">
        <v>1</v>
      </c>
      <c r="K29" s="50">
        <v>310</v>
      </c>
      <c r="L29" s="50">
        <v>310</v>
      </c>
      <c r="M29" s="51">
        <v>42219</v>
      </c>
      <c r="N29" s="51">
        <v>42278</v>
      </c>
      <c r="O29" s="52" t="s">
        <v>358</v>
      </c>
      <c r="P29" s="48" t="s">
        <v>359</v>
      </c>
      <c r="Q29" s="49" t="s">
        <v>189</v>
      </c>
      <c r="R29" s="49" t="s">
        <v>354</v>
      </c>
      <c r="S29" s="49" t="s">
        <v>198</v>
      </c>
      <c r="T29" s="49" t="s">
        <v>356</v>
      </c>
      <c r="U29" s="49" t="s">
        <v>357</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180" x14ac:dyDescent="0.25">
      <c r="A30" s="48">
        <v>2464</v>
      </c>
      <c r="B30" s="49" t="s">
        <v>352</v>
      </c>
      <c r="C30" s="48" t="s">
        <v>142</v>
      </c>
      <c r="D30" s="49" t="s">
        <v>143</v>
      </c>
      <c r="E30" s="48">
        <v>1</v>
      </c>
      <c r="F30" s="49" t="s">
        <v>201</v>
      </c>
      <c r="G30" s="48">
        <v>3</v>
      </c>
      <c r="H30" s="49" t="s">
        <v>202</v>
      </c>
      <c r="I30" s="49" t="s">
        <v>232</v>
      </c>
      <c r="J30" s="48">
        <v>1</v>
      </c>
      <c r="K30" s="50">
        <v>6750</v>
      </c>
      <c r="L30" s="50">
        <v>6750</v>
      </c>
      <c r="M30" s="51">
        <v>42219</v>
      </c>
      <c r="N30" s="51">
        <v>42278</v>
      </c>
      <c r="O30" s="52" t="s">
        <v>360</v>
      </c>
      <c r="P30" s="48" t="s">
        <v>359</v>
      </c>
      <c r="Q30" s="49" t="s">
        <v>189</v>
      </c>
      <c r="R30" s="49" t="s">
        <v>354</v>
      </c>
      <c r="S30" s="49" t="s">
        <v>198</v>
      </c>
      <c r="T30" s="49" t="s">
        <v>356</v>
      </c>
      <c r="U30" s="49" t="s">
        <v>357</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75" customHeight="1" x14ac:dyDescent="0.25">
      <c r="A31" s="48">
        <v>2464</v>
      </c>
      <c r="B31" s="49" t="s">
        <v>352</v>
      </c>
      <c r="C31" s="48" t="s">
        <v>142</v>
      </c>
      <c r="D31" s="49" t="s">
        <v>143</v>
      </c>
      <c r="E31" s="48">
        <v>1</v>
      </c>
      <c r="F31" s="49" t="s">
        <v>201</v>
      </c>
      <c r="G31" s="48">
        <v>3</v>
      </c>
      <c r="H31" s="49" t="s">
        <v>202</v>
      </c>
      <c r="I31" s="49" t="s">
        <v>232</v>
      </c>
      <c r="J31" s="48">
        <v>1</v>
      </c>
      <c r="K31" s="50">
        <v>18405</v>
      </c>
      <c r="L31" s="50">
        <v>18405</v>
      </c>
      <c r="M31" s="51">
        <v>42219</v>
      </c>
      <c r="N31" s="51">
        <v>42278</v>
      </c>
      <c r="O31" s="52" t="s">
        <v>361</v>
      </c>
      <c r="P31" s="48" t="s">
        <v>359</v>
      </c>
      <c r="Q31" s="49" t="s">
        <v>189</v>
      </c>
      <c r="R31" s="49" t="s">
        <v>354</v>
      </c>
      <c r="S31" s="49" t="s">
        <v>198</v>
      </c>
      <c r="T31" s="49" t="s">
        <v>356</v>
      </c>
      <c r="U31" s="49" t="s">
        <v>362</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240" x14ac:dyDescent="0.25">
      <c r="A32" s="48">
        <v>2524</v>
      </c>
      <c r="B32" s="49" t="s">
        <v>363</v>
      </c>
      <c r="C32" s="48" t="s">
        <v>364</v>
      </c>
      <c r="D32" s="49" t="s">
        <v>365</v>
      </c>
      <c r="E32" s="48">
        <v>1</v>
      </c>
      <c r="F32" s="49" t="s">
        <v>201</v>
      </c>
      <c r="G32" s="48">
        <v>1</v>
      </c>
      <c r="H32" s="49" t="s">
        <v>366</v>
      </c>
      <c r="I32" s="49" t="s">
        <v>343</v>
      </c>
      <c r="J32" s="48">
        <v>1</v>
      </c>
      <c r="K32" s="50">
        <v>82151</v>
      </c>
      <c r="L32" s="50">
        <v>82151</v>
      </c>
      <c r="M32" s="51">
        <v>42045</v>
      </c>
      <c r="N32" s="51">
        <v>42090</v>
      </c>
      <c r="O32" s="52" t="s">
        <v>367</v>
      </c>
      <c r="P32" s="48" t="s">
        <v>368</v>
      </c>
      <c r="Q32" s="49" t="s">
        <v>40</v>
      </c>
      <c r="R32" s="49" t="s">
        <v>41</v>
      </c>
      <c r="S32" s="49" t="s">
        <v>42</v>
      </c>
      <c r="T32" s="49" t="s">
        <v>43</v>
      </c>
      <c r="U32" s="49" t="s">
        <v>369</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75" customHeight="1" x14ac:dyDescent="0.25">
      <c r="A33" s="48">
        <v>2524</v>
      </c>
      <c r="B33" s="49" t="s">
        <v>363</v>
      </c>
      <c r="C33" s="48" t="s">
        <v>364</v>
      </c>
      <c r="D33" s="49" t="s">
        <v>365</v>
      </c>
      <c r="E33" s="48">
        <v>1</v>
      </c>
      <c r="F33" s="49" t="s">
        <v>201</v>
      </c>
      <c r="G33" s="48">
        <v>1</v>
      </c>
      <c r="H33" s="49" t="s">
        <v>366</v>
      </c>
      <c r="I33" s="49" t="s">
        <v>343</v>
      </c>
      <c r="J33" s="48">
        <v>1</v>
      </c>
      <c r="K33" s="50">
        <v>82151</v>
      </c>
      <c r="L33" s="50">
        <v>82151</v>
      </c>
      <c r="M33" s="51">
        <v>42045</v>
      </c>
      <c r="N33" s="51">
        <v>42090</v>
      </c>
      <c r="O33" s="52" t="s">
        <v>370</v>
      </c>
      <c r="P33" s="48" t="s">
        <v>371</v>
      </c>
      <c r="Q33" s="49" t="s">
        <v>40</v>
      </c>
      <c r="R33" s="49" t="s">
        <v>41</v>
      </c>
      <c r="S33" s="49" t="s">
        <v>42</v>
      </c>
      <c r="T33" s="49" t="s">
        <v>43</v>
      </c>
      <c r="U33" s="49" t="s">
        <v>369</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150" x14ac:dyDescent="0.25">
      <c r="A34" s="48">
        <v>2526</v>
      </c>
      <c r="B34" s="49" t="s">
        <v>372</v>
      </c>
      <c r="C34" s="48" t="s">
        <v>142</v>
      </c>
      <c r="D34" s="49" t="s">
        <v>143</v>
      </c>
      <c r="E34" s="48">
        <v>2</v>
      </c>
      <c r="F34" s="49" t="s">
        <v>273</v>
      </c>
      <c r="G34" s="48">
        <v>2</v>
      </c>
      <c r="H34" s="49" t="s">
        <v>373</v>
      </c>
      <c r="I34" s="49" t="s">
        <v>275</v>
      </c>
      <c r="J34" s="48">
        <v>1</v>
      </c>
      <c r="K34" s="50">
        <v>6000</v>
      </c>
      <c r="L34" s="50">
        <v>6000</v>
      </c>
      <c r="M34" s="51">
        <v>42219</v>
      </c>
      <c r="N34" s="51">
        <v>42278</v>
      </c>
      <c r="O34" s="52" t="s">
        <v>374</v>
      </c>
      <c r="P34" s="48" t="s">
        <v>359</v>
      </c>
      <c r="Q34" s="49" t="s">
        <v>189</v>
      </c>
      <c r="R34" s="49" t="s">
        <v>375</v>
      </c>
      <c r="S34" s="49" t="s">
        <v>198</v>
      </c>
      <c r="T34" s="49" t="s">
        <v>199</v>
      </c>
      <c r="U34" s="49" t="s">
        <v>357</v>
      </c>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75" customHeight="1" x14ac:dyDescent="0.25">
      <c r="A35" s="48">
        <v>2526</v>
      </c>
      <c r="B35" s="49" t="s">
        <v>372</v>
      </c>
      <c r="C35" s="48" t="s">
        <v>142</v>
      </c>
      <c r="D35" s="49" t="s">
        <v>143</v>
      </c>
      <c r="E35" s="48">
        <v>2</v>
      </c>
      <c r="F35" s="49" t="s">
        <v>273</v>
      </c>
      <c r="G35" s="48">
        <v>2</v>
      </c>
      <c r="H35" s="49" t="s">
        <v>373</v>
      </c>
      <c r="I35" s="49" t="s">
        <v>261</v>
      </c>
      <c r="J35" s="48">
        <v>1</v>
      </c>
      <c r="K35" s="50">
        <v>310</v>
      </c>
      <c r="L35" s="50">
        <v>310</v>
      </c>
      <c r="M35" s="51">
        <v>42219</v>
      </c>
      <c r="N35" s="51">
        <v>42278</v>
      </c>
      <c r="O35" s="52" t="s">
        <v>376</v>
      </c>
      <c r="P35" s="48" t="s">
        <v>359</v>
      </c>
      <c r="Q35" s="49" t="s">
        <v>189</v>
      </c>
      <c r="R35" s="49" t="s">
        <v>375</v>
      </c>
      <c r="S35" s="49" t="s">
        <v>198</v>
      </c>
      <c r="T35" s="49" t="s">
        <v>199</v>
      </c>
      <c r="U35" s="49" t="s">
        <v>357</v>
      </c>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150" x14ac:dyDescent="0.25">
      <c r="A36" s="48">
        <v>2526</v>
      </c>
      <c r="B36" s="49" t="s">
        <v>372</v>
      </c>
      <c r="C36" s="48" t="s">
        <v>142</v>
      </c>
      <c r="D36" s="49" t="s">
        <v>143</v>
      </c>
      <c r="E36" s="48">
        <v>2</v>
      </c>
      <c r="F36" s="49" t="s">
        <v>273</v>
      </c>
      <c r="G36" s="48">
        <v>2</v>
      </c>
      <c r="H36" s="49" t="s">
        <v>373</v>
      </c>
      <c r="I36" s="49" t="s">
        <v>232</v>
      </c>
      <c r="J36" s="48">
        <v>1</v>
      </c>
      <c r="K36" s="50">
        <v>5690</v>
      </c>
      <c r="L36" s="50">
        <v>5690</v>
      </c>
      <c r="M36" s="51">
        <v>42219</v>
      </c>
      <c r="N36" s="51">
        <v>42278</v>
      </c>
      <c r="O36" s="52" t="s">
        <v>377</v>
      </c>
      <c r="P36" s="48" t="s">
        <v>359</v>
      </c>
      <c r="Q36" s="49" t="s">
        <v>189</v>
      </c>
      <c r="R36" s="49" t="s">
        <v>375</v>
      </c>
      <c r="S36" s="49" t="s">
        <v>198</v>
      </c>
      <c r="T36" s="49" t="s">
        <v>199</v>
      </c>
      <c r="U36" s="49" t="s">
        <v>357</v>
      </c>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150" x14ac:dyDescent="0.25">
      <c r="A37" s="48">
        <v>2526</v>
      </c>
      <c r="B37" s="49" t="s">
        <v>372</v>
      </c>
      <c r="C37" s="48" t="s">
        <v>142</v>
      </c>
      <c r="D37" s="49" t="s">
        <v>143</v>
      </c>
      <c r="E37" s="48">
        <v>2</v>
      </c>
      <c r="F37" s="49" t="s">
        <v>273</v>
      </c>
      <c r="G37" s="48">
        <v>2</v>
      </c>
      <c r="H37" s="49" t="s">
        <v>373</v>
      </c>
      <c r="I37" s="49" t="s">
        <v>232</v>
      </c>
      <c r="J37" s="48">
        <v>1</v>
      </c>
      <c r="K37" s="50">
        <v>6000</v>
      </c>
      <c r="L37" s="50">
        <v>6000</v>
      </c>
      <c r="M37" s="51">
        <v>42219</v>
      </c>
      <c r="N37" s="51">
        <v>42278</v>
      </c>
      <c r="O37" s="52" t="s">
        <v>378</v>
      </c>
      <c r="P37" s="48" t="s">
        <v>359</v>
      </c>
      <c r="Q37" s="49" t="s">
        <v>189</v>
      </c>
      <c r="R37" s="49" t="s">
        <v>375</v>
      </c>
      <c r="S37" s="49" t="s">
        <v>198</v>
      </c>
      <c r="T37" s="49" t="s">
        <v>199</v>
      </c>
      <c r="U37" s="49" t="s">
        <v>357</v>
      </c>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46" customFormat="1" ht="240" x14ac:dyDescent="0.25">
      <c r="A38" s="48">
        <v>2584</v>
      </c>
      <c r="B38" s="49" t="s">
        <v>379</v>
      </c>
      <c r="C38" s="48" t="s">
        <v>364</v>
      </c>
      <c r="D38" s="49" t="s">
        <v>365</v>
      </c>
      <c r="E38" s="48">
        <v>1</v>
      </c>
      <c r="F38" s="49" t="s">
        <v>201</v>
      </c>
      <c r="G38" s="48">
        <v>1</v>
      </c>
      <c r="H38" s="49" t="s">
        <v>366</v>
      </c>
      <c r="I38" s="49" t="s">
        <v>343</v>
      </c>
      <c r="J38" s="48">
        <v>1</v>
      </c>
      <c r="K38" s="50">
        <v>100000</v>
      </c>
      <c r="L38" s="50">
        <v>100000</v>
      </c>
      <c r="M38" s="51">
        <v>42156</v>
      </c>
      <c r="N38" s="51">
        <v>42226</v>
      </c>
      <c r="O38" s="52" t="s">
        <v>380</v>
      </c>
      <c r="P38" s="48" t="s">
        <v>359</v>
      </c>
      <c r="Q38" s="49" t="s">
        <v>189</v>
      </c>
      <c r="R38" s="49" t="s">
        <v>354</v>
      </c>
      <c r="S38" s="49" t="s">
        <v>198</v>
      </c>
      <c r="T38" s="49" t="s">
        <v>356</v>
      </c>
      <c r="U38" s="49" t="s">
        <v>381</v>
      </c>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s="46" customFormat="1" ht="75" customHeight="1" x14ac:dyDescent="0.25">
      <c r="A39" s="48">
        <v>2584</v>
      </c>
      <c r="B39" s="49" t="s">
        <v>379</v>
      </c>
      <c r="C39" s="48" t="s">
        <v>364</v>
      </c>
      <c r="D39" s="49" t="s">
        <v>365</v>
      </c>
      <c r="E39" s="48">
        <v>1</v>
      </c>
      <c r="F39" s="49" t="s">
        <v>201</v>
      </c>
      <c r="G39" s="48">
        <v>1</v>
      </c>
      <c r="H39" s="49" t="s">
        <v>366</v>
      </c>
      <c r="I39" s="49" t="s">
        <v>343</v>
      </c>
      <c r="J39" s="48">
        <v>1</v>
      </c>
      <c r="K39" s="50">
        <v>86453</v>
      </c>
      <c r="L39" s="50">
        <v>86453</v>
      </c>
      <c r="M39" s="51">
        <v>42156</v>
      </c>
      <c r="N39" s="51">
        <v>42226</v>
      </c>
      <c r="O39" s="52" t="s">
        <v>382</v>
      </c>
      <c r="P39" s="48" t="s">
        <v>359</v>
      </c>
      <c r="Q39" s="49" t="s">
        <v>189</v>
      </c>
      <c r="R39" s="49" t="s">
        <v>383</v>
      </c>
      <c r="S39" s="49" t="s">
        <v>198</v>
      </c>
      <c r="T39" s="49" t="s">
        <v>199</v>
      </c>
      <c r="U39" s="49" t="s">
        <v>381</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6" customFormat="1" ht="240" x14ac:dyDescent="0.25">
      <c r="A40" s="48">
        <v>2584</v>
      </c>
      <c r="B40" s="49" t="s">
        <v>379</v>
      </c>
      <c r="C40" s="48" t="s">
        <v>364</v>
      </c>
      <c r="D40" s="49" t="s">
        <v>365</v>
      </c>
      <c r="E40" s="48">
        <v>1</v>
      </c>
      <c r="F40" s="49" t="s">
        <v>201</v>
      </c>
      <c r="G40" s="48">
        <v>1</v>
      </c>
      <c r="H40" s="49" t="s">
        <v>366</v>
      </c>
      <c r="I40" s="49" t="s">
        <v>343</v>
      </c>
      <c r="J40" s="48">
        <v>1</v>
      </c>
      <c r="K40" s="50">
        <v>60000</v>
      </c>
      <c r="L40" s="50">
        <v>60000</v>
      </c>
      <c r="M40" s="51">
        <v>42156</v>
      </c>
      <c r="N40" s="51">
        <v>42226</v>
      </c>
      <c r="O40" s="52" t="s">
        <v>384</v>
      </c>
      <c r="P40" s="48" t="s">
        <v>135</v>
      </c>
      <c r="Q40" s="49" t="s">
        <v>189</v>
      </c>
      <c r="R40" s="49" t="s">
        <v>383</v>
      </c>
      <c r="S40" s="49" t="s">
        <v>198</v>
      </c>
      <c r="T40" s="49" t="s">
        <v>385</v>
      </c>
      <c r="U40" s="49" t="s">
        <v>381</v>
      </c>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46" customFormat="1" ht="75" customHeight="1" x14ac:dyDescent="0.25">
      <c r="A41" s="48">
        <v>2584</v>
      </c>
      <c r="B41" s="49" t="s">
        <v>379</v>
      </c>
      <c r="C41" s="48" t="s">
        <v>364</v>
      </c>
      <c r="D41" s="49" t="s">
        <v>365</v>
      </c>
      <c r="E41" s="48">
        <v>2</v>
      </c>
      <c r="F41" s="49" t="s">
        <v>273</v>
      </c>
      <c r="G41" s="48">
        <v>3</v>
      </c>
      <c r="H41" s="49" t="s">
        <v>386</v>
      </c>
      <c r="I41" s="49" t="s">
        <v>275</v>
      </c>
      <c r="J41" s="48">
        <v>2</v>
      </c>
      <c r="K41" s="50">
        <v>19000</v>
      </c>
      <c r="L41" s="50">
        <v>38000</v>
      </c>
      <c r="M41" s="51">
        <v>42219</v>
      </c>
      <c r="N41" s="51">
        <v>42308</v>
      </c>
      <c r="O41" s="52" t="s">
        <v>387</v>
      </c>
      <c r="P41" s="48" t="s">
        <v>359</v>
      </c>
      <c r="Q41" s="49" t="s">
        <v>189</v>
      </c>
      <c r="R41" s="49" t="s">
        <v>375</v>
      </c>
      <c r="S41" s="49" t="s">
        <v>198</v>
      </c>
      <c r="T41" s="49" t="s">
        <v>385</v>
      </c>
      <c r="U41" s="49" t="s">
        <v>357</v>
      </c>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46" customFormat="1" ht="165" x14ac:dyDescent="0.25">
      <c r="A42" s="48">
        <v>2584</v>
      </c>
      <c r="B42" s="49" t="s">
        <v>379</v>
      </c>
      <c r="C42" s="48" t="s">
        <v>364</v>
      </c>
      <c r="D42" s="49" t="s">
        <v>365</v>
      </c>
      <c r="E42" s="48">
        <v>2</v>
      </c>
      <c r="F42" s="49" t="s">
        <v>273</v>
      </c>
      <c r="G42" s="48">
        <v>3</v>
      </c>
      <c r="H42" s="49" t="s">
        <v>386</v>
      </c>
      <c r="I42" s="49" t="s">
        <v>261</v>
      </c>
      <c r="J42" s="48">
        <v>2</v>
      </c>
      <c r="K42" s="50">
        <v>310</v>
      </c>
      <c r="L42" s="50">
        <v>620</v>
      </c>
      <c r="M42" s="51">
        <v>42219</v>
      </c>
      <c r="N42" s="51">
        <v>42308</v>
      </c>
      <c r="O42" s="52" t="s">
        <v>388</v>
      </c>
      <c r="P42" s="48" t="s">
        <v>135</v>
      </c>
      <c r="Q42" s="49" t="s">
        <v>189</v>
      </c>
      <c r="R42" s="49" t="s">
        <v>375</v>
      </c>
      <c r="S42" s="49" t="s">
        <v>198</v>
      </c>
      <c r="T42" s="49" t="s">
        <v>385</v>
      </c>
      <c r="U42" s="49" t="s">
        <v>357</v>
      </c>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46" customFormat="1" ht="75" customHeight="1" x14ac:dyDescent="0.25">
      <c r="A43" s="48">
        <v>2584</v>
      </c>
      <c r="B43" s="49" t="s">
        <v>379</v>
      </c>
      <c r="C43" s="48" t="s">
        <v>364</v>
      </c>
      <c r="D43" s="49" t="s">
        <v>365</v>
      </c>
      <c r="E43" s="48">
        <v>2</v>
      </c>
      <c r="F43" s="49" t="s">
        <v>273</v>
      </c>
      <c r="G43" s="48">
        <v>3</v>
      </c>
      <c r="H43" s="49" t="s">
        <v>386</v>
      </c>
      <c r="I43" s="49" t="s">
        <v>389</v>
      </c>
      <c r="J43" s="48">
        <v>2</v>
      </c>
      <c r="K43" s="50">
        <v>8820</v>
      </c>
      <c r="L43" s="50">
        <v>17640</v>
      </c>
      <c r="M43" s="51">
        <v>42219</v>
      </c>
      <c r="N43" s="51">
        <v>42308</v>
      </c>
      <c r="O43" s="52" t="s">
        <v>390</v>
      </c>
      <c r="P43" s="48" t="s">
        <v>359</v>
      </c>
      <c r="Q43" s="49" t="s">
        <v>189</v>
      </c>
      <c r="R43" s="49" t="s">
        <v>375</v>
      </c>
      <c r="S43" s="49" t="s">
        <v>198</v>
      </c>
      <c r="T43" s="49" t="s">
        <v>385</v>
      </c>
      <c r="U43" s="49" t="s">
        <v>357</v>
      </c>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46" customFormat="1" ht="165" x14ac:dyDescent="0.25">
      <c r="A44" s="48">
        <v>2584</v>
      </c>
      <c r="B44" s="49" t="s">
        <v>379</v>
      </c>
      <c r="C44" s="48" t="s">
        <v>364</v>
      </c>
      <c r="D44" s="49" t="s">
        <v>365</v>
      </c>
      <c r="E44" s="48">
        <v>2</v>
      </c>
      <c r="F44" s="49" t="s">
        <v>273</v>
      </c>
      <c r="G44" s="48">
        <v>3</v>
      </c>
      <c r="H44" s="49" t="s">
        <v>386</v>
      </c>
      <c r="I44" s="49" t="s">
        <v>389</v>
      </c>
      <c r="J44" s="48">
        <v>2</v>
      </c>
      <c r="K44" s="50">
        <v>6460</v>
      </c>
      <c r="L44" s="50">
        <v>12920</v>
      </c>
      <c r="M44" s="51">
        <v>42219</v>
      </c>
      <c r="N44" s="51">
        <v>42308</v>
      </c>
      <c r="O44" s="52" t="s">
        <v>391</v>
      </c>
      <c r="P44" s="48" t="s">
        <v>359</v>
      </c>
      <c r="Q44" s="49" t="s">
        <v>189</v>
      </c>
      <c r="R44" s="49" t="s">
        <v>375</v>
      </c>
      <c r="S44" s="49" t="s">
        <v>198</v>
      </c>
      <c r="T44" s="49" t="s">
        <v>385</v>
      </c>
      <c r="U44" s="49" t="s">
        <v>357</v>
      </c>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46" customFormat="1" ht="75" customHeight="1" x14ac:dyDescent="0.25">
      <c r="A45" s="48">
        <v>2631</v>
      </c>
      <c r="B45" s="49" t="s">
        <v>392</v>
      </c>
      <c r="C45" s="48" t="s">
        <v>364</v>
      </c>
      <c r="D45" s="49" t="s">
        <v>365</v>
      </c>
      <c r="E45" s="48">
        <v>2</v>
      </c>
      <c r="F45" s="49" t="s">
        <v>273</v>
      </c>
      <c r="G45" s="48">
        <v>3</v>
      </c>
      <c r="H45" s="49" t="s">
        <v>386</v>
      </c>
      <c r="I45" s="49" t="s">
        <v>307</v>
      </c>
      <c r="J45" s="48">
        <v>1</v>
      </c>
      <c r="K45" s="50">
        <v>3000</v>
      </c>
      <c r="L45" s="50">
        <v>3000</v>
      </c>
      <c r="M45" s="51">
        <v>42247</v>
      </c>
      <c r="N45" s="51">
        <v>42307</v>
      </c>
      <c r="O45" s="52" t="s">
        <v>393</v>
      </c>
      <c r="P45" s="48" t="s">
        <v>394</v>
      </c>
      <c r="Q45" s="49" t="s">
        <v>58</v>
      </c>
      <c r="R45" s="49" t="s">
        <v>215</v>
      </c>
      <c r="S45" s="49" t="s">
        <v>60</v>
      </c>
      <c r="T45" s="49" t="s">
        <v>61</v>
      </c>
      <c r="U45" s="49" t="s">
        <v>395</v>
      </c>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46" customFormat="1" ht="165" x14ac:dyDescent="0.25">
      <c r="A46" s="48">
        <v>2631</v>
      </c>
      <c r="B46" s="49" t="s">
        <v>392</v>
      </c>
      <c r="C46" s="48" t="s">
        <v>364</v>
      </c>
      <c r="D46" s="49" t="s">
        <v>365</v>
      </c>
      <c r="E46" s="48">
        <v>2</v>
      </c>
      <c r="F46" s="49" t="s">
        <v>273</v>
      </c>
      <c r="G46" s="48">
        <v>3</v>
      </c>
      <c r="H46" s="49" t="s">
        <v>386</v>
      </c>
      <c r="I46" s="49" t="s">
        <v>275</v>
      </c>
      <c r="J46" s="48">
        <v>1</v>
      </c>
      <c r="K46" s="50">
        <v>25000</v>
      </c>
      <c r="L46" s="50">
        <v>25000</v>
      </c>
      <c r="M46" s="51">
        <v>42247</v>
      </c>
      <c r="N46" s="51">
        <v>42307</v>
      </c>
      <c r="O46" s="52" t="s">
        <v>396</v>
      </c>
      <c r="P46" s="48" t="s">
        <v>397</v>
      </c>
      <c r="Q46" s="49" t="s">
        <v>58</v>
      </c>
      <c r="R46" s="49" t="s">
        <v>215</v>
      </c>
      <c r="S46" s="49" t="s">
        <v>60</v>
      </c>
      <c r="T46" s="49" t="s">
        <v>61</v>
      </c>
      <c r="U46" s="49" t="s">
        <v>395</v>
      </c>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row>
    <row r="47" spans="1:52" s="46" customFormat="1" ht="75" customHeight="1" x14ac:dyDescent="0.25">
      <c r="A47" s="48">
        <v>2631</v>
      </c>
      <c r="B47" s="49" t="s">
        <v>392</v>
      </c>
      <c r="C47" s="48" t="s">
        <v>364</v>
      </c>
      <c r="D47" s="49" t="s">
        <v>365</v>
      </c>
      <c r="E47" s="48">
        <v>2</v>
      </c>
      <c r="F47" s="49" t="s">
        <v>273</v>
      </c>
      <c r="G47" s="48">
        <v>3</v>
      </c>
      <c r="H47" s="49" t="s">
        <v>386</v>
      </c>
      <c r="I47" s="49" t="s">
        <v>389</v>
      </c>
      <c r="J47" s="48">
        <v>1</v>
      </c>
      <c r="K47" s="50">
        <v>12000</v>
      </c>
      <c r="L47" s="50">
        <v>12000</v>
      </c>
      <c r="M47" s="51">
        <v>42247</v>
      </c>
      <c r="N47" s="51">
        <v>42307</v>
      </c>
      <c r="O47" s="52" t="s">
        <v>398</v>
      </c>
      <c r="P47" s="48" t="s">
        <v>290</v>
      </c>
      <c r="Q47" s="49" t="s">
        <v>58</v>
      </c>
      <c r="R47" s="49" t="s">
        <v>215</v>
      </c>
      <c r="S47" s="49" t="s">
        <v>60</v>
      </c>
      <c r="T47" s="49" t="s">
        <v>61</v>
      </c>
      <c r="U47" s="49" t="s">
        <v>399</v>
      </c>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1:52" s="46" customFormat="1" ht="165" x14ac:dyDescent="0.25">
      <c r="A48" s="48">
        <v>2631</v>
      </c>
      <c r="B48" s="49" t="s">
        <v>392</v>
      </c>
      <c r="C48" s="48" t="s">
        <v>364</v>
      </c>
      <c r="D48" s="49" t="s">
        <v>365</v>
      </c>
      <c r="E48" s="48">
        <v>2</v>
      </c>
      <c r="F48" s="49" t="s">
        <v>273</v>
      </c>
      <c r="G48" s="48">
        <v>3</v>
      </c>
      <c r="H48" s="49" t="s">
        <v>386</v>
      </c>
      <c r="I48" s="49" t="s">
        <v>389</v>
      </c>
      <c r="J48" s="48">
        <v>1</v>
      </c>
      <c r="K48" s="50">
        <v>10000</v>
      </c>
      <c r="L48" s="50">
        <v>10000</v>
      </c>
      <c r="M48" s="51">
        <v>42247</v>
      </c>
      <c r="N48" s="51">
        <v>42307</v>
      </c>
      <c r="O48" s="52" t="s">
        <v>400</v>
      </c>
      <c r="P48" s="48" t="s">
        <v>287</v>
      </c>
      <c r="Q48" s="49" t="s">
        <v>58</v>
      </c>
      <c r="R48" s="49" t="s">
        <v>215</v>
      </c>
      <c r="S48" s="49" t="s">
        <v>60</v>
      </c>
      <c r="T48" s="49" t="s">
        <v>61</v>
      </c>
      <c r="U48" s="49" t="s">
        <v>395</v>
      </c>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1:52" s="46" customFormat="1" ht="75" customHeight="1" x14ac:dyDescent="0.25">
      <c r="A49" s="48">
        <v>2640</v>
      </c>
      <c r="B49" s="49" t="s">
        <v>401</v>
      </c>
      <c r="C49" s="48" t="s">
        <v>364</v>
      </c>
      <c r="D49" s="49" t="s">
        <v>365</v>
      </c>
      <c r="E49" s="48">
        <v>1</v>
      </c>
      <c r="F49" s="49" t="s">
        <v>402</v>
      </c>
      <c r="G49" s="48">
        <v>1</v>
      </c>
      <c r="H49" s="49" t="s">
        <v>403</v>
      </c>
      <c r="I49" s="49" t="s">
        <v>275</v>
      </c>
      <c r="J49" s="48">
        <v>3</v>
      </c>
      <c r="K49" s="50">
        <v>7500</v>
      </c>
      <c r="L49" s="50">
        <v>22500</v>
      </c>
      <c r="M49" s="51">
        <v>42233</v>
      </c>
      <c r="N49" s="51">
        <v>42308</v>
      </c>
      <c r="O49" s="52" t="s">
        <v>404</v>
      </c>
      <c r="P49" s="48" t="s">
        <v>359</v>
      </c>
      <c r="Q49" s="49" t="s">
        <v>189</v>
      </c>
      <c r="R49" s="49" t="s">
        <v>375</v>
      </c>
      <c r="S49" s="49" t="s">
        <v>198</v>
      </c>
      <c r="T49" s="49" t="s">
        <v>385</v>
      </c>
      <c r="U49" s="49" t="s">
        <v>357</v>
      </c>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s="46" customFormat="1" ht="150" x14ac:dyDescent="0.25">
      <c r="A50" s="48">
        <v>2640</v>
      </c>
      <c r="B50" s="49" t="s">
        <v>401</v>
      </c>
      <c r="C50" s="48" t="s">
        <v>364</v>
      </c>
      <c r="D50" s="49" t="s">
        <v>365</v>
      </c>
      <c r="E50" s="48">
        <v>1</v>
      </c>
      <c r="F50" s="49" t="s">
        <v>402</v>
      </c>
      <c r="G50" s="48">
        <v>1</v>
      </c>
      <c r="H50" s="49" t="s">
        <v>403</v>
      </c>
      <c r="I50" s="49" t="s">
        <v>389</v>
      </c>
      <c r="J50" s="48">
        <v>3</v>
      </c>
      <c r="K50" s="50">
        <v>5700</v>
      </c>
      <c r="L50" s="50">
        <v>17100</v>
      </c>
      <c r="M50" s="51">
        <v>42233</v>
      </c>
      <c r="N50" s="51">
        <v>42308</v>
      </c>
      <c r="O50" s="52" t="s">
        <v>405</v>
      </c>
      <c r="P50" s="48" t="s">
        <v>359</v>
      </c>
      <c r="Q50" s="49" t="s">
        <v>189</v>
      </c>
      <c r="R50" s="49" t="s">
        <v>375</v>
      </c>
      <c r="S50" s="49" t="s">
        <v>198</v>
      </c>
      <c r="T50" s="49" t="s">
        <v>385</v>
      </c>
      <c r="U50" s="49" t="s">
        <v>357</v>
      </c>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1:52" s="46" customFormat="1" ht="150" x14ac:dyDescent="0.25">
      <c r="A51" s="48">
        <v>2640</v>
      </c>
      <c r="B51" s="49" t="s">
        <v>401</v>
      </c>
      <c r="C51" s="48" t="s">
        <v>364</v>
      </c>
      <c r="D51" s="49" t="s">
        <v>365</v>
      </c>
      <c r="E51" s="48">
        <v>1</v>
      </c>
      <c r="F51" s="49" t="s">
        <v>402</v>
      </c>
      <c r="G51" s="48">
        <v>1</v>
      </c>
      <c r="H51" s="49" t="s">
        <v>403</v>
      </c>
      <c r="I51" s="49" t="s">
        <v>389</v>
      </c>
      <c r="J51" s="48">
        <v>2</v>
      </c>
      <c r="K51" s="50">
        <v>9902</v>
      </c>
      <c r="L51" s="50">
        <v>19804</v>
      </c>
      <c r="M51" s="51">
        <v>42233</v>
      </c>
      <c r="N51" s="51">
        <v>42308</v>
      </c>
      <c r="O51" s="52" t="s">
        <v>406</v>
      </c>
      <c r="P51" s="48" t="s">
        <v>359</v>
      </c>
      <c r="Q51" s="49" t="s">
        <v>189</v>
      </c>
      <c r="R51" s="49" t="s">
        <v>375</v>
      </c>
      <c r="S51" s="49" t="s">
        <v>198</v>
      </c>
      <c r="T51" s="49" t="s">
        <v>385</v>
      </c>
      <c r="U51" s="49" t="s">
        <v>357</v>
      </c>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1:52" s="46" customFormat="1" ht="75" customHeight="1" x14ac:dyDescent="0.25">
      <c r="A52" s="48">
        <v>2640</v>
      </c>
      <c r="B52" s="49" t="s">
        <v>401</v>
      </c>
      <c r="C52" s="48" t="s">
        <v>364</v>
      </c>
      <c r="D52" s="49" t="s">
        <v>365</v>
      </c>
      <c r="E52" s="48">
        <v>1</v>
      </c>
      <c r="F52" s="49" t="s">
        <v>402</v>
      </c>
      <c r="G52" s="48">
        <v>1</v>
      </c>
      <c r="H52" s="49" t="s">
        <v>403</v>
      </c>
      <c r="I52" s="49" t="s">
        <v>389</v>
      </c>
      <c r="J52" s="48">
        <v>1</v>
      </c>
      <c r="K52" s="50">
        <v>9904</v>
      </c>
      <c r="L52" s="50">
        <v>9904</v>
      </c>
      <c r="M52" s="51">
        <v>42233</v>
      </c>
      <c r="N52" s="51">
        <v>42308</v>
      </c>
      <c r="O52" s="52" t="s">
        <v>406</v>
      </c>
      <c r="P52" s="48" t="s">
        <v>359</v>
      </c>
      <c r="Q52" s="49" t="s">
        <v>189</v>
      </c>
      <c r="R52" s="49" t="s">
        <v>375</v>
      </c>
      <c r="S52" s="49" t="s">
        <v>198</v>
      </c>
      <c r="T52" s="49" t="s">
        <v>385</v>
      </c>
      <c r="U52" s="49" t="s">
        <v>357</v>
      </c>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2" s="46" customFormat="1" ht="75" customHeight="1" x14ac:dyDescent="0.25">
      <c r="A53" s="48">
        <v>2640</v>
      </c>
      <c r="B53" s="49" t="s">
        <v>401</v>
      </c>
      <c r="C53" s="48" t="s">
        <v>364</v>
      </c>
      <c r="D53" s="49" t="s">
        <v>365</v>
      </c>
      <c r="E53" s="48">
        <v>3</v>
      </c>
      <c r="F53" s="49" t="s">
        <v>194</v>
      </c>
      <c r="G53" s="48">
        <v>1</v>
      </c>
      <c r="H53" s="49" t="s">
        <v>407</v>
      </c>
      <c r="I53" s="49" t="s">
        <v>275</v>
      </c>
      <c r="J53" s="48">
        <v>1</v>
      </c>
      <c r="K53" s="50">
        <v>18000</v>
      </c>
      <c r="L53" s="50">
        <v>18000</v>
      </c>
      <c r="M53" s="51">
        <v>42219</v>
      </c>
      <c r="N53" s="51">
        <v>42308</v>
      </c>
      <c r="O53" s="52" t="s">
        <v>408</v>
      </c>
      <c r="P53" s="48" t="s">
        <v>359</v>
      </c>
      <c r="Q53" s="49" t="s">
        <v>189</v>
      </c>
      <c r="R53" s="49" t="s">
        <v>375</v>
      </c>
      <c r="S53" s="49" t="s">
        <v>198</v>
      </c>
      <c r="T53" s="49" t="s">
        <v>356</v>
      </c>
      <c r="U53" s="49" t="s">
        <v>357</v>
      </c>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1:52" s="46" customFormat="1" ht="165" x14ac:dyDescent="0.25">
      <c r="A54" s="48">
        <v>2640</v>
      </c>
      <c r="B54" s="49" t="s">
        <v>401</v>
      </c>
      <c r="C54" s="48" t="s">
        <v>364</v>
      </c>
      <c r="D54" s="49" t="s">
        <v>365</v>
      </c>
      <c r="E54" s="48">
        <v>3</v>
      </c>
      <c r="F54" s="49" t="s">
        <v>194</v>
      </c>
      <c r="G54" s="48">
        <v>1</v>
      </c>
      <c r="H54" s="49" t="s">
        <v>407</v>
      </c>
      <c r="I54" s="49" t="s">
        <v>389</v>
      </c>
      <c r="J54" s="48">
        <v>1</v>
      </c>
      <c r="K54" s="50">
        <v>5600</v>
      </c>
      <c r="L54" s="50">
        <v>5600</v>
      </c>
      <c r="M54" s="51">
        <v>42219</v>
      </c>
      <c r="N54" s="51">
        <v>42308</v>
      </c>
      <c r="O54" s="52" t="s">
        <v>405</v>
      </c>
      <c r="P54" s="48" t="s">
        <v>359</v>
      </c>
      <c r="Q54" s="49" t="s">
        <v>189</v>
      </c>
      <c r="R54" s="49" t="s">
        <v>375</v>
      </c>
      <c r="S54" s="49" t="s">
        <v>198</v>
      </c>
      <c r="T54" s="49" t="s">
        <v>356</v>
      </c>
      <c r="U54" s="49" t="s">
        <v>357</v>
      </c>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1:52" s="46" customFormat="1" ht="75" customHeight="1" x14ac:dyDescent="0.25">
      <c r="A55" s="48">
        <v>2640</v>
      </c>
      <c r="B55" s="49" t="s">
        <v>401</v>
      </c>
      <c r="C55" s="48" t="s">
        <v>364</v>
      </c>
      <c r="D55" s="49" t="s">
        <v>365</v>
      </c>
      <c r="E55" s="48">
        <v>3</v>
      </c>
      <c r="F55" s="49" t="s">
        <v>194</v>
      </c>
      <c r="G55" s="48">
        <v>1</v>
      </c>
      <c r="H55" s="49" t="s">
        <v>407</v>
      </c>
      <c r="I55" s="49" t="s">
        <v>389</v>
      </c>
      <c r="J55" s="48">
        <v>1</v>
      </c>
      <c r="K55" s="50">
        <v>5192</v>
      </c>
      <c r="L55" s="50">
        <v>5192</v>
      </c>
      <c r="M55" s="51">
        <v>42219</v>
      </c>
      <c r="N55" s="51">
        <v>42308</v>
      </c>
      <c r="O55" s="52" t="s">
        <v>409</v>
      </c>
      <c r="P55" s="48" t="s">
        <v>359</v>
      </c>
      <c r="Q55" s="49" t="s">
        <v>189</v>
      </c>
      <c r="R55" s="49" t="s">
        <v>375</v>
      </c>
      <c r="S55" s="49" t="s">
        <v>198</v>
      </c>
      <c r="T55" s="49" t="s">
        <v>356</v>
      </c>
      <c r="U55" s="49" t="s">
        <v>357</v>
      </c>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s="46" customFormat="1" ht="150" x14ac:dyDescent="0.25">
      <c r="A56" s="48">
        <v>2654</v>
      </c>
      <c r="B56" s="49" t="s">
        <v>410</v>
      </c>
      <c r="C56" s="48" t="s">
        <v>364</v>
      </c>
      <c r="D56" s="49" t="s">
        <v>365</v>
      </c>
      <c r="E56" s="48">
        <v>1</v>
      </c>
      <c r="F56" s="49" t="s">
        <v>402</v>
      </c>
      <c r="G56" s="48">
        <v>1</v>
      </c>
      <c r="H56" s="49" t="s">
        <v>403</v>
      </c>
      <c r="I56" s="49" t="s">
        <v>275</v>
      </c>
      <c r="J56" s="48">
        <v>1</v>
      </c>
      <c r="K56" s="50">
        <v>5000</v>
      </c>
      <c r="L56" s="50">
        <v>5000</v>
      </c>
      <c r="M56" s="51">
        <v>42156</v>
      </c>
      <c r="N56" s="51">
        <v>42247</v>
      </c>
      <c r="O56" s="52" t="s">
        <v>411</v>
      </c>
      <c r="P56" s="48" t="s">
        <v>135</v>
      </c>
      <c r="Q56" s="49" t="s">
        <v>52</v>
      </c>
      <c r="R56" s="49" t="s">
        <v>412</v>
      </c>
      <c r="S56" s="49" t="s">
        <v>413</v>
      </c>
      <c r="T56" s="49" t="s">
        <v>414</v>
      </c>
      <c r="U56" s="49" t="s">
        <v>415</v>
      </c>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s="46" customFormat="1" ht="75" customHeight="1" x14ac:dyDescent="0.25">
      <c r="A57" s="48">
        <v>2654</v>
      </c>
      <c r="B57" s="49" t="s">
        <v>410</v>
      </c>
      <c r="C57" s="48" t="s">
        <v>364</v>
      </c>
      <c r="D57" s="49" t="s">
        <v>365</v>
      </c>
      <c r="E57" s="48">
        <v>1</v>
      </c>
      <c r="F57" s="49" t="s">
        <v>402</v>
      </c>
      <c r="G57" s="48">
        <v>1</v>
      </c>
      <c r="H57" s="49" t="s">
        <v>403</v>
      </c>
      <c r="I57" s="49" t="s">
        <v>232</v>
      </c>
      <c r="J57" s="48">
        <v>1</v>
      </c>
      <c r="K57" s="50">
        <v>2000</v>
      </c>
      <c r="L57" s="50">
        <v>2000</v>
      </c>
      <c r="M57" s="51">
        <v>42191</v>
      </c>
      <c r="N57" s="51">
        <v>42243</v>
      </c>
      <c r="O57" s="52" t="s">
        <v>416</v>
      </c>
      <c r="P57" s="48" t="s">
        <v>417</v>
      </c>
      <c r="Q57" s="49" t="s">
        <v>189</v>
      </c>
      <c r="R57" s="49" t="s">
        <v>412</v>
      </c>
      <c r="S57" s="49" t="s">
        <v>413</v>
      </c>
      <c r="T57" s="49" t="s">
        <v>414</v>
      </c>
      <c r="U57" s="49" t="s">
        <v>418</v>
      </c>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1:52" s="46" customFormat="1" ht="150" x14ac:dyDescent="0.25">
      <c r="A58" s="48">
        <v>2654</v>
      </c>
      <c r="B58" s="49" t="s">
        <v>410</v>
      </c>
      <c r="C58" s="48" t="s">
        <v>364</v>
      </c>
      <c r="D58" s="49" t="s">
        <v>365</v>
      </c>
      <c r="E58" s="48">
        <v>1</v>
      </c>
      <c r="F58" s="49" t="s">
        <v>402</v>
      </c>
      <c r="G58" s="48">
        <v>1</v>
      </c>
      <c r="H58" s="49" t="s">
        <v>403</v>
      </c>
      <c r="I58" s="49" t="s">
        <v>232</v>
      </c>
      <c r="J58" s="48">
        <v>1</v>
      </c>
      <c r="K58" s="50">
        <v>4000</v>
      </c>
      <c r="L58" s="50">
        <v>4000</v>
      </c>
      <c r="M58" s="51">
        <v>42130</v>
      </c>
      <c r="N58" s="51">
        <v>42247</v>
      </c>
      <c r="O58" s="52" t="s">
        <v>419</v>
      </c>
      <c r="P58" s="48" t="s">
        <v>135</v>
      </c>
      <c r="Q58" s="49" t="s">
        <v>52</v>
      </c>
      <c r="R58" s="49" t="s">
        <v>412</v>
      </c>
      <c r="S58" s="49" t="s">
        <v>413</v>
      </c>
      <c r="T58" s="49" t="s">
        <v>414</v>
      </c>
      <c r="U58" s="49" t="s">
        <v>420</v>
      </c>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s="46" customFormat="1" ht="75" customHeight="1" x14ac:dyDescent="0.25">
      <c r="A59" s="48">
        <v>2654</v>
      </c>
      <c r="B59" s="49" t="s">
        <v>410</v>
      </c>
      <c r="C59" s="48" t="s">
        <v>364</v>
      </c>
      <c r="D59" s="49" t="s">
        <v>365</v>
      </c>
      <c r="E59" s="48">
        <v>1</v>
      </c>
      <c r="F59" s="49" t="s">
        <v>402</v>
      </c>
      <c r="G59" s="48">
        <v>1</v>
      </c>
      <c r="H59" s="49" t="s">
        <v>403</v>
      </c>
      <c r="I59" s="49" t="s">
        <v>275</v>
      </c>
      <c r="J59" s="48">
        <v>1</v>
      </c>
      <c r="K59" s="50">
        <v>10000</v>
      </c>
      <c r="L59" s="50">
        <v>10000</v>
      </c>
      <c r="M59" s="51">
        <v>42039</v>
      </c>
      <c r="N59" s="51">
        <v>42277</v>
      </c>
      <c r="O59" s="52" t="s">
        <v>421</v>
      </c>
      <c r="P59" s="48" t="s">
        <v>135</v>
      </c>
      <c r="Q59" s="49" t="s">
        <v>52</v>
      </c>
      <c r="R59" s="49" t="s">
        <v>412</v>
      </c>
      <c r="S59" s="49" t="s">
        <v>413</v>
      </c>
      <c r="T59" s="49" t="s">
        <v>414</v>
      </c>
      <c r="U59" s="49" t="s">
        <v>418</v>
      </c>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1:52" s="46" customFormat="1" ht="150" x14ac:dyDescent="0.25">
      <c r="A60" s="48">
        <v>2654</v>
      </c>
      <c r="B60" s="49" t="s">
        <v>410</v>
      </c>
      <c r="C60" s="48" t="s">
        <v>364</v>
      </c>
      <c r="D60" s="49" t="s">
        <v>365</v>
      </c>
      <c r="E60" s="48">
        <v>1</v>
      </c>
      <c r="F60" s="49" t="s">
        <v>402</v>
      </c>
      <c r="G60" s="48">
        <v>1</v>
      </c>
      <c r="H60" s="49" t="s">
        <v>403</v>
      </c>
      <c r="I60" s="49" t="s">
        <v>389</v>
      </c>
      <c r="J60" s="48">
        <v>1</v>
      </c>
      <c r="K60" s="50">
        <v>4445</v>
      </c>
      <c r="L60" s="50">
        <v>4445</v>
      </c>
      <c r="M60" s="51">
        <v>42068</v>
      </c>
      <c r="N60" s="51">
        <v>42277</v>
      </c>
      <c r="O60" s="52" t="s">
        <v>422</v>
      </c>
      <c r="P60" s="48" t="s">
        <v>135</v>
      </c>
      <c r="Q60" s="49" t="s">
        <v>52</v>
      </c>
      <c r="R60" s="49" t="s">
        <v>423</v>
      </c>
      <c r="S60" s="49" t="s">
        <v>54</v>
      </c>
      <c r="T60" s="49" t="s">
        <v>414</v>
      </c>
      <c r="U60" s="49" t="s">
        <v>418</v>
      </c>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1:52" s="46" customFormat="1" ht="75" customHeight="1" x14ac:dyDescent="0.25">
      <c r="A61" s="48">
        <v>2654</v>
      </c>
      <c r="B61" s="49" t="s">
        <v>410</v>
      </c>
      <c r="C61" s="48" t="s">
        <v>364</v>
      </c>
      <c r="D61" s="49" t="s">
        <v>365</v>
      </c>
      <c r="E61" s="48">
        <v>1</v>
      </c>
      <c r="F61" s="49" t="s">
        <v>402</v>
      </c>
      <c r="G61" s="48">
        <v>1</v>
      </c>
      <c r="H61" s="49" t="s">
        <v>403</v>
      </c>
      <c r="I61" s="49" t="s">
        <v>232</v>
      </c>
      <c r="J61" s="48">
        <v>1</v>
      </c>
      <c r="K61" s="50">
        <v>4000</v>
      </c>
      <c r="L61" s="50">
        <v>4000</v>
      </c>
      <c r="M61" s="51">
        <v>42131</v>
      </c>
      <c r="N61" s="51">
        <v>42277</v>
      </c>
      <c r="O61" s="52" t="s">
        <v>419</v>
      </c>
      <c r="P61" s="48" t="s">
        <v>135</v>
      </c>
      <c r="Q61" s="49" t="s">
        <v>52</v>
      </c>
      <c r="R61" s="49" t="s">
        <v>412</v>
      </c>
      <c r="S61" s="49" t="s">
        <v>413</v>
      </c>
      <c r="T61" s="49" t="s">
        <v>424</v>
      </c>
      <c r="U61" s="49" t="s">
        <v>418</v>
      </c>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row>
    <row r="62" spans="1:52" s="46" customFormat="1" ht="150" x14ac:dyDescent="0.25">
      <c r="A62" s="48">
        <v>2654</v>
      </c>
      <c r="B62" s="49" t="s">
        <v>410</v>
      </c>
      <c r="C62" s="48" t="s">
        <v>364</v>
      </c>
      <c r="D62" s="49" t="s">
        <v>365</v>
      </c>
      <c r="E62" s="48">
        <v>1</v>
      </c>
      <c r="F62" s="49" t="s">
        <v>402</v>
      </c>
      <c r="G62" s="48">
        <v>1</v>
      </c>
      <c r="H62" s="49" t="s">
        <v>403</v>
      </c>
      <c r="I62" s="49" t="s">
        <v>275</v>
      </c>
      <c r="J62" s="48">
        <v>2</v>
      </c>
      <c r="K62" s="50">
        <v>5000</v>
      </c>
      <c r="L62" s="50">
        <v>10000</v>
      </c>
      <c r="M62" s="51">
        <v>42129</v>
      </c>
      <c r="N62" s="51">
        <v>42277</v>
      </c>
      <c r="O62" s="52" t="s">
        <v>425</v>
      </c>
      <c r="P62" s="48" t="s">
        <v>135</v>
      </c>
      <c r="Q62" s="49" t="s">
        <v>52</v>
      </c>
      <c r="R62" s="49" t="s">
        <v>426</v>
      </c>
      <c r="S62" s="49" t="s">
        <v>54</v>
      </c>
      <c r="T62" s="49" t="s">
        <v>121</v>
      </c>
      <c r="U62" s="49" t="s">
        <v>427</v>
      </c>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row>
    <row r="63" spans="1:52" s="46" customFormat="1" ht="75" customHeight="1" x14ac:dyDescent="0.25">
      <c r="A63" s="48">
        <v>2654</v>
      </c>
      <c r="B63" s="49" t="s">
        <v>410</v>
      </c>
      <c r="C63" s="48" t="s">
        <v>364</v>
      </c>
      <c r="D63" s="49" t="s">
        <v>365</v>
      </c>
      <c r="E63" s="48">
        <v>1</v>
      </c>
      <c r="F63" s="49" t="s">
        <v>402</v>
      </c>
      <c r="G63" s="48">
        <v>1</v>
      </c>
      <c r="H63" s="49" t="s">
        <v>403</v>
      </c>
      <c r="I63" s="49" t="s">
        <v>232</v>
      </c>
      <c r="J63" s="48">
        <v>2</v>
      </c>
      <c r="K63" s="50">
        <v>2500</v>
      </c>
      <c r="L63" s="50">
        <v>5000</v>
      </c>
      <c r="M63" s="51">
        <v>42133</v>
      </c>
      <c r="N63" s="51">
        <v>42277</v>
      </c>
      <c r="O63" s="52" t="s">
        <v>428</v>
      </c>
      <c r="P63" s="48" t="s">
        <v>135</v>
      </c>
      <c r="Q63" s="49" t="s">
        <v>52</v>
      </c>
      <c r="R63" s="49" t="s">
        <v>426</v>
      </c>
      <c r="S63" s="49" t="s">
        <v>429</v>
      </c>
      <c r="T63" s="49" t="s">
        <v>121</v>
      </c>
      <c r="U63" s="49" t="s">
        <v>427</v>
      </c>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row>
    <row r="64" spans="1:52" s="46" customFormat="1" ht="150" x14ac:dyDescent="0.25">
      <c r="A64" s="48">
        <v>2654</v>
      </c>
      <c r="B64" s="49" t="s">
        <v>410</v>
      </c>
      <c r="C64" s="48" t="s">
        <v>364</v>
      </c>
      <c r="D64" s="49" t="s">
        <v>365</v>
      </c>
      <c r="E64" s="48">
        <v>1</v>
      </c>
      <c r="F64" s="49" t="s">
        <v>402</v>
      </c>
      <c r="G64" s="48">
        <v>1</v>
      </c>
      <c r="H64" s="49" t="s">
        <v>403</v>
      </c>
      <c r="I64" s="49" t="s">
        <v>232</v>
      </c>
      <c r="J64" s="48">
        <v>2</v>
      </c>
      <c r="K64" s="50">
        <v>2500</v>
      </c>
      <c r="L64" s="50">
        <v>5000</v>
      </c>
      <c r="M64" s="51">
        <v>42130</v>
      </c>
      <c r="N64" s="51">
        <v>42277</v>
      </c>
      <c r="O64" s="52" t="s">
        <v>430</v>
      </c>
      <c r="P64" s="48" t="s">
        <v>135</v>
      </c>
      <c r="Q64" s="49" t="s">
        <v>52</v>
      </c>
      <c r="R64" s="49" t="s">
        <v>426</v>
      </c>
      <c r="S64" s="49" t="s">
        <v>429</v>
      </c>
      <c r="T64" s="49" t="s">
        <v>121</v>
      </c>
      <c r="U64" s="49" t="s">
        <v>427</v>
      </c>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s="46" customFormat="1" ht="75" customHeight="1" x14ac:dyDescent="0.25">
      <c r="A65" s="48">
        <v>2654</v>
      </c>
      <c r="B65" s="49" t="s">
        <v>410</v>
      </c>
      <c r="C65" s="48" t="s">
        <v>364</v>
      </c>
      <c r="D65" s="49" t="s">
        <v>365</v>
      </c>
      <c r="E65" s="48">
        <v>1</v>
      </c>
      <c r="F65" s="49" t="s">
        <v>402</v>
      </c>
      <c r="G65" s="48">
        <v>1</v>
      </c>
      <c r="H65" s="49" t="s">
        <v>403</v>
      </c>
      <c r="I65" s="49" t="s">
        <v>275</v>
      </c>
      <c r="J65" s="48">
        <v>1</v>
      </c>
      <c r="K65" s="50">
        <v>8000</v>
      </c>
      <c r="L65" s="50">
        <v>8000</v>
      </c>
      <c r="M65" s="51">
        <v>42039</v>
      </c>
      <c r="N65" s="51">
        <v>42154</v>
      </c>
      <c r="O65" s="52" t="s">
        <v>431</v>
      </c>
      <c r="P65" s="48" t="s">
        <v>135</v>
      </c>
      <c r="Q65" s="49" t="s">
        <v>52</v>
      </c>
      <c r="R65" s="49" t="s">
        <v>412</v>
      </c>
      <c r="S65" s="49" t="s">
        <v>413</v>
      </c>
      <c r="T65" s="49" t="s">
        <v>424</v>
      </c>
      <c r="U65" s="49" t="s">
        <v>418</v>
      </c>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s="46" customFormat="1" ht="150" x14ac:dyDescent="0.25">
      <c r="A66" s="48">
        <v>2654</v>
      </c>
      <c r="B66" s="49" t="s">
        <v>410</v>
      </c>
      <c r="C66" s="48" t="s">
        <v>364</v>
      </c>
      <c r="D66" s="49" t="s">
        <v>365</v>
      </c>
      <c r="E66" s="48">
        <v>1</v>
      </c>
      <c r="F66" s="49" t="s">
        <v>402</v>
      </c>
      <c r="G66" s="48">
        <v>1</v>
      </c>
      <c r="H66" s="49" t="s">
        <v>403</v>
      </c>
      <c r="I66" s="49" t="s">
        <v>232</v>
      </c>
      <c r="J66" s="48">
        <v>1</v>
      </c>
      <c r="K66" s="50">
        <v>6859</v>
      </c>
      <c r="L66" s="50">
        <v>6859</v>
      </c>
      <c r="M66" s="51">
        <v>42040</v>
      </c>
      <c r="N66" s="51">
        <v>42154</v>
      </c>
      <c r="O66" s="52" t="s">
        <v>432</v>
      </c>
      <c r="P66" s="48" t="s">
        <v>135</v>
      </c>
      <c r="Q66" s="49" t="s">
        <v>52</v>
      </c>
      <c r="R66" s="49" t="s">
        <v>412</v>
      </c>
      <c r="S66" s="49" t="s">
        <v>413</v>
      </c>
      <c r="T66" s="49" t="s">
        <v>424</v>
      </c>
      <c r="U66" s="49" t="s">
        <v>418</v>
      </c>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s="46" customFormat="1" ht="75" customHeight="1" x14ac:dyDescent="0.25">
      <c r="A67" s="48">
        <v>2654</v>
      </c>
      <c r="B67" s="49" t="s">
        <v>410</v>
      </c>
      <c r="C67" s="48" t="s">
        <v>364</v>
      </c>
      <c r="D67" s="49" t="s">
        <v>365</v>
      </c>
      <c r="E67" s="48">
        <v>1</v>
      </c>
      <c r="F67" s="49" t="s">
        <v>402</v>
      </c>
      <c r="G67" s="48">
        <v>1</v>
      </c>
      <c r="H67" s="49" t="s">
        <v>403</v>
      </c>
      <c r="I67" s="49" t="s">
        <v>232</v>
      </c>
      <c r="J67" s="48">
        <v>1</v>
      </c>
      <c r="K67" s="50">
        <v>6000</v>
      </c>
      <c r="L67" s="50">
        <v>6000</v>
      </c>
      <c r="M67" s="51">
        <v>42040</v>
      </c>
      <c r="N67" s="51">
        <v>42154</v>
      </c>
      <c r="O67" s="52" t="s">
        <v>433</v>
      </c>
      <c r="P67" s="48" t="s">
        <v>135</v>
      </c>
      <c r="Q67" s="49" t="s">
        <v>52</v>
      </c>
      <c r="R67" s="49" t="s">
        <v>423</v>
      </c>
      <c r="S67" s="49" t="s">
        <v>413</v>
      </c>
      <c r="T67" s="49" t="s">
        <v>424</v>
      </c>
      <c r="U67" s="49" t="s">
        <v>427</v>
      </c>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2" s="46" customFormat="1" ht="150" x14ac:dyDescent="0.25">
      <c r="A68" s="48">
        <v>2654</v>
      </c>
      <c r="B68" s="49" t="s">
        <v>410</v>
      </c>
      <c r="C68" s="48" t="s">
        <v>364</v>
      </c>
      <c r="D68" s="49" t="s">
        <v>365</v>
      </c>
      <c r="E68" s="48">
        <v>1</v>
      </c>
      <c r="F68" s="49" t="s">
        <v>402</v>
      </c>
      <c r="G68" s="48">
        <v>1</v>
      </c>
      <c r="H68" s="49" t="s">
        <v>403</v>
      </c>
      <c r="I68" s="49" t="s">
        <v>275</v>
      </c>
      <c r="J68" s="48">
        <v>1</v>
      </c>
      <c r="K68" s="50">
        <v>16000</v>
      </c>
      <c r="L68" s="50">
        <v>16000</v>
      </c>
      <c r="M68" s="51">
        <v>42129</v>
      </c>
      <c r="N68" s="51">
        <v>42277</v>
      </c>
      <c r="O68" s="52" t="s">
        <v>434</v>
      </c>
      <c r="P68" s="48" t="s">
        <v>135</v>
      </c>
      <c r="Q68" s="49" t="s">
        <v>52</v>
      </c>
      <c r="R68" s="49" t="s">
        <v>423</v>
      </c>
      <c r="S68" s="49" t="s">
        <v>413</v>
      </c>
      <c r="T68" s="49" t="s">
        <v>424</v>
      </c>
      <c r="U68" s="49" t="s">
        <v>418</v>
      </c>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s="46" customFormat="1" ht="75" customHeight="1" x14ac:dyDescent="0.25">
      <c r="A69" s="48">
        <v>2654</v>
      </c>
      <c r="B69" s="49" t="s">
        <v>410</v>
      </c>
      <c r="C69" s="48" t="s">
        <v>364</v>
      </c>
      <c r="D69" s="49" t="s">
        <v>365</v>
      </c>
      <c r="E69" s="48">
        <v>1</v>
      </c>
      <c r="F69" s="49" t="s">
        <v>402</v>
      </c>
      <c r="G69" s="48">
        <v>1</v>
      </c>
      <c r="H69" s="49" t="s">
        <v>403</v>
      </c>
      <c r="I69" s="49" t="s">
        <v>389</v>
      </c>
      <c r="J69" s="48">
        <v>1</v>
      </c>
      <c r="K69" s="50">
        <v>6800</v>
      </c>
      <c r="L69" s="50">
        <v>6800</v>
      </c>
      <c r="M69" s="51">
        <v>42132</v>
      </c>
      <c r="N69" s="51">
        <v>42277</v>
      </c>
      <c r="O69" s="52" t="s">
        <v>435</v>
      </c>
      <c r="P69" s="48" t="s">
        <v>135</v>
      </c>
      <c r="Q69" s="49" t="s">
        <v>52</v>
      </c>
      <c r="R69" s="49" t="s">
        <v>423</v>
      </c>
      <c r="S69" s="49" t="s">
        <v>413</v>
      </c>
      <c r="T69" s="49" t="s">
        <v>424</v>
      </c>
      <c r="U69" s="49" t="s">
        <v>418</v>
      </c>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s="46" customFormat="1" ht="150" x14ac:dyDescent="0.25">
      <c r="A70" s="48">
        <v>2654</v>
      </c>
      <c r="B70" s="49" t="s">
        <v>410</v>
      </c>
      <c r="C70" s="48" t="s">
        <v>364</v>
      </c>
      <c r="D70" s="49" t="s">
        <v>365</v>
      </c>
      <c r="E70" s="48">
        <v>1</v>
      </c>
      <c r="F70" s="49" t="s">
        <v>402</v>
      </c>
      <c r="G70" s="48">
        <v>1</v>
      </c>
      <c r="H70" s="49" t="s">
        <v>403</v>
      </c>
      <c r="I70" s="49" t="s">
        <v>389</v>
      </c>
      <c r="J70" s="48">
        <v>1</v>
      </c>
      <c r="K70" s="50">
        <v>6209</v>
      </c>
      <c r="L70" s="50">
        <v>6209</v>
      </c>
      <c r="M70" s="51">
        <v>42132</v>
      </c>
      <c r="N70" s="51">
        <v>42277</v>
      </c>
      <c r="O70" s="52" t="s">
        <v>436</v>
      </c>
      <c r="P70" s="48" t="s">
        <v>135</v>
      </c>
      <c r="Q70" s="49" t="s">
        <v>52</v>
      </c>
      <c r="R70" s="49" t="s">
        <v>423</v>
      </c>
      <c r="S70" s="49" t="s">
        <v>413</v>
      </c>
      <c r="T70" s="49" t="s">
        <v>424</v>
      </c>
      <c r="U70" s="49" t="s">
        <v>418</v>
      </c>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s="46" customFormat="1" ht="240" x14ac:dyDescent="0.25">
      <c r="A71" s="48">
        <v>2688</v>
      </c>
      <c r="B71" s="49" t="s">
        <v>437</v>
      </c>
      <c r="C71" s="48" t="s">
        <v>364</v>
      </c>
      <c r="D71" s="49" t="s">
        <v>365</v>
      </c>
      <c r="E71" s="48">
        <v>1</v>
      </c>
      <c r="F71" s="49" t="s">
        <v>201</v>
      </c>
      <c r="G71" s="48">
        <v>1</v>
      </c>
      <c r="H71" s="49" t="s">
        <v>366</v>
      </c>
      <c r="I71" s="49" t="s">
        <v>343</v>
      </c>
      <c r="J71" s="48">
        <v>1</v>
      </c>
      <c r="K71" s="50">
        <v>82152</v>
      </c>
      <c r="L71" s="50">
        <v>82152</v>
      </c>
      <c r="M71" s="51">
        <v>42062</v>
      </c>
      <c r="N71" s="51">
        <v>42094</v>
      </c>
      <c r="O71" s="52" t="s">
        <v>438</v>
      </c>
      <c r="P71" s="48" t="s">
        <v>368</v>
      </c>
      <c r="Q71" s="49" t="s">
        <v>439</v>
      </c>
      <c r="R71" s="49" t="s">
        <v>440</v>
      </c>
      <c r="S71" s="49" t="s">
        <v>441</v>
      </c>
      <c r="T71" s="49" t="s">
        <v>442</v>
      </c>
      <c r="U71" s="49" t="s">
        <v>371</v>
      </c>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row>
    <row r="72" spans="1:52" s="46" customFormat="1" ht="120" x14ac:dyDescent="0.25">
      <c r="A72" s="48">
        <v>2688</v>
      </c>
      <c r="B72" s="49" t="s">
        <v>437</v>
      </c>
      <c r="C72" s="48" t="s">
        <v>364</v>
      </c>
      <c r="D72" s="49" t="s">
        <v>365</v>
      </c>
      <c r="E72" s="48">
        <v>2</v>
      </c>
      <c r="F72" s="49" t="s">
        <v>273</v>
      </c>
      <c r="G72" s="48">
        <v>1</v>
      </c>
      <c r="H72" s="49" t="s">
        <v>443</v>
      </c>
      <c r="I72" s="49" t="s">
        <v>232</v>
      </c>
      <c r="J72" s="48">
        <v>2</v>
      </c>
      <c r="K72" s="50">
        <v>2250</v>
      </c>
      <c r="L72" s="50">
        <v>4500</v>
      </c>
      <c r="M72" s="51">
        <v>42233</v>
      </c>
      <c r="N72" s="51">
        <v>42268</v>
      </c>
      <c r="O72" s="52" t="s">
        <v>444</v>
      </c>
      <c r="P72" s="48" t="s">
        <v>445</v>
      </c>
      <c r="Q72" s="49" t="s">
        <v>439</v>
      </c>
      <c r="R72" s="49" t="s">
        <v>440</v>
      </c>
      <c r="S72" s="49" t="s">
        <v>441</v>
      </c>
      <c r="T72" s="49" t="s">
        <v>446</v>
      </c>
      <c r="U72" s="49" t="s">
        <v>447</v>
      </c>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row>
    <row r="73" spans="1:52" s="46" customFormat="1" ht="75" customHeight="1" x14ac:dyDescent="0.25">
      <c r="A73" s="48">
        <v>2688</v>
      </c>
      <c r="B73" s="49" t="s">
        <v>437</v>
      </c>
      <c r="C73" s="48" t="s">
        <v>364</v>
      </c>
      <c r="D73" s="49" t="s">
        <v>365</v>
      </c>
      <c r="E73" s="48">
        <v>2</v>
      </c>
      <c r="F73" s="49" t="s">
        <v>273</v>
      </c>
      <c r="G73" s="48">
        <v>1</v>
      </c>
      <c r="H73" s="49" t="s">
        <v>443</v>
      </c>
      <c r="I73" s="49" t="s">
        <v>232</v>
      </c>
      <c r="J73" s="48">
        <v>2</v>
      </c>
      <c r="K73" s="50">
        <v>5000</v>
      </c>
      <c r="L73" s="50">
        <v>10000</v>
      </c>
      <c r="M73" s="51">
        <v>42233</v>
      </c>
      <c r="N73" s="51">
        <v>42268</v>
      </c>
      <c r="O73" s="52" t="s">
        <v>448</v>
      </c>
      <c r="P73" s="48" t="s">
        <v>449</v>
      </c>
      <c r="Q73" s="49" t="s">
        <v>439</v>
      </c>
      <c r="R73" s="49" t="s">
        <v>440</v>
      </c>
      <c r="S73" s="49" t="s">
        <v>441</v>
      </c>
      <c r="T73" s="49" t="s">
        <v>446</v>
      </c>
      <c r="U73" s="49" t="s">
        <v>450</v>
      </c>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row>
    <row r="74" spans="1:52" s="46" customFormat="1" ht="120" x14ac:dyDescent="0.25">
      <c r="A74" s="48">
        <v>2688</v>
      </c>
      <c r="B74" s="49" t="s">
        <v>437</v>
      </c>
      <c r="C74" s="48" t="s">
        <v>364</v>
      </c>
      <c r="D74" s="49" t="s">
        <v>365</v>
      </c>
      <c r="E74" s="48">
        <v>2</v>
      </c>
      <c r="F74" s="49" t="s">
        <v>273</v>
      </c>
      <c r="G74" s="48">
        <v>1</v>
      </c>
      <c r="H74" s="49" t="s">
        <v>443</v>
      </c>
      <c r="I74" s="49" t="s">
        <v>261</v>
      </c>
      <c r="J74" s="48">
        <v>2</v>
      </c>
      <c r="K74" s="50">
        <v>250</v>
      </c>
      <c r="L74" s="50">
        <v>500</v>
      </c>
      <c r="M74" s="51">
        <v>42233</v>
      </c>
      <c r="N74" s="51">
        <v>42268</v>
      </c>
      <c r="O74" s="52" t="s">
        <v>451</v>
      </c>
      <c r="P74" s="48" t="s">
        <v>452</v>
      </c>
      <c r="Q74" s="49" t="s">
        <v>439</v>
      </c>
      <c r="R74" s="49" t="s">
        <v>440</v>
      </c>
      <c r="S74" s="49" t="s">
        <v>441</v>
      </c>
      <c r="T74" s="49" t="s">
        <v>446</v>
      </c>
      <c r="U74" s="49" t="s">
        <v>453</v>
      </c>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row>
    <row r="75" spans="1:52" s="46" customFormat="1" ht="75" customHeight="1" x14ac:dyDescent="0.25">
      <c r="A75" s="48">
        <v>2688</v>
      </c>
      <c r="B75" s="49" t="s">
        <v>437</v>
      </c>
      <c r="C75" s="48" t="s">
        <v>364</v>
      </c>
      <c r="D75" s="49" t="s">
        <v>365</v>
      </c>
      <c r="E75" s="48">
        <v>2</v>
      </c>
      <c r="F75" s="49" t="s">
        <v>273</v>
      </c>
      <c r="G75" s="48">
        <v>1</v>
      </c>
      <c r="H75" s="49" t="s">
        <v>443</v>
      </c>
      <c r="I75" s="49" t="s">
        <v>275</v>
      </c>
      <c r="J75" s="48">
        <v>2</v>
      </c>
      <c r="K75" s="50">
        <v>5000</v>
      </c>
      <c r="L75" s="50">
        <v>10000</v>
      </c>
      <c r="M75" s="51">
        <v>42233</v>
      </c>
      <c r="N75" s="51">
        <v>42268</v>
      </c>
      <c r="O75" s="52" t="s">
        <v>454</v>
      </c>
      <c r="P75" s="48" t="s">
        <v>452</v>
      </c>
      <c r="Q75" s="49" t="s">
        <v>439</v>
      </c>
      <c r="R75" s="49" t="s">
        <v>440</v>
      </c>
      <c r="S75" s="49" t="s">
        <v>441</v>
      </c>
      <c r="T75" s="49" t="s">
        <v>446</v>
      </c>
      <c r="U75" s="49" t="s">
        <v>453</v>
      </c>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row>
    <row r="76" spans="1:52" s="46" customFormat="1" ht="135" x14ac:dyDescent="0.25">
      <c r="A76" s="48">
        <v>2694</v>
      </c>
      <c r="B76" s="49" t="s">
        <v>173</v>
      </c>
      <c r="C76" s="48" t="s">
        <v>142</v>
      </c>
      <c r="D76" s="49" t="s">
        <v>143</v>
      </c>
      <c r="E76" s="48">
        <v>1</v>
      </c>
      <c r="F76" s="49" t="s">
        <v>174</v>
      </c>
      <c r="G76" s="48">
        <v>3</v>
      </c>
      <c r="H76" s="49" t="s">
        <v>175</v>
      </c>
      <c r="I76" s="49" t="s">
        <v>275</v>
      </c>
      <c r="J76" s="48">
        <v>2</v>
      </c>
      <c r="K76" s="50">
        <v>9750</v>
      </c>
      <c r="L76" s="50">
        <v>19500</v>
      </c>
      <c r="M76" s="51">
        <v>42050</v>
      </c>
      <c r="N76" s="51">
        <v>42120</v>
      </c>
      <c r="O76" s="52" t="s">
        <v>455</v>
      </c>
      <c r="P76" s="48" t="s">
        <v>452</v>
      </c>
      <c r="Q76" s="49" t="s">
        <v>165</v>
      </c>
      <c r="R76" s="49" t="s">
        <v>178</v>
      </c>
      <c r="S76" s="49" t="s">
        <v>179</v>
      </c>
      <c r="T76" s="49" t="s">
        <v>180</v>
      </c>
      <c r="U76" s="49" t="s">
        <v>181</v>
      </c>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row>
    <row r="77" spans="1:52" s="46" customFormat="1" ht="75" customHeight="1" x14ac:dyDescent="0.25">
      <c r="A77" s="48">
        <v>2694</v>
      </c>
      <c r="B77" s="49" t="s">
        <v>173</v>
      </c>
      <c r="C77" s="48" t="s">
        <v>142</v>
      </c>
      <c r="D77" s="49" t="s">
        <v>143</v>
      </c>
      <c r="E77" s="48">
        <v>1</v>
      </c>
      <c r="F77" s="49" t="s">
        <v>174</v>
      </c>
      <c r="G77" s="48">
        <v>3</v>
      </c>
      <c r="H77" s="49" t="s">
        <v>175</v>
      </c>
      <c r="I77" s="49" t="s">
        <v>232</v>
      </c>
      <c r="J77" s="48">
        <v>2</v>
      </c>
      <c r="K77" s="50">
        <v>4366</v>
      </c>
      <c r="L77" s="50">
        <v>8732</v>
      </c>
      <c r="M77" s="51">
        <v>42050</v>
      </c>
      <c r="N77" s="51">
        <v>42120</v>
      </c>
      <c r="O77" s="52" t="s">
        <v>456</v>
      </c>
      <c r="P77" s="48" t="s">
        <v>457</v>
      </c>
      <c r="Q77" s="49" t="s">
        <v>165</v>
      </c>
      <c r="R77" s="49" t="s">
        <v>178</v>
      </c>
      <c r="S77" s="49" t="s">
        <v>179</v>
      </c>
      <c r="T77" s="49" t="s">
        <v>180</v>
      </c>
      <c r="U77" s="49" t="s">
        <v>181</v>
      </c>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row>
    <row r="78" spans="1:52" s="46" customFormat="1" ht="135" x14ac:dyDescent="0.25">
      <c r="A78" s="48">
        <v>2694</v>
      </c>
      <c r="B78" s="49" t="s">
        <v>173</v>
      </c>
      <c r="C78" s="48" t="s">
        <v>142</v>
      </c>
      <c r="D78" s="49" t="s">
        <v>143</v>
      </c>
      <c r="E78" s="48">
        <v>1</v>
      </c>
      <c r="F78" s="49" t="s">
        <v>174</v>
      </c>
      <c r="G78" s="48">
        <v>3</v>
      </c>
      <c r="H78" s="49" t="s">
        <v>175</v>
      </c>
      <c r="I78" s="49" t="s">
        <v>232</v>
      </c>
      <c r="J78" s="48">
        <v>2</v>
      </c>
      <c r="K78" s="50">
        <v>8000</v>
      </c>
      <c r="L78" s="50">
        <v>16000</v>
      </c>
      <c r="M78" s="51">
        <v>42050</v>
      </c>
      <c r="N78" s="51">
        <v>42120</v>
      </c>
      <c r="O78" s="52" t="s">
        <v>458</v>
      </c>
      <c r="P78" s="48" t="s">
        <v>457</v>
      </c>
      <c r="Q78" s="49" t="s">
        <v>165</v>
      </c>
      <c r="R78" s="49" t="s">
        <v>178</v>
      </c>
      <c r="S78" s="49" t="s">
        <v>179</v>
      </c>
      <c r="T78" s="49" t="s">
        <v>180</v>
      </c>
      <c r="U78" s="49" t="s">
        <v>181</v>
      </c>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row>
    <row r="79" spans="1:52" s="46" customFormat="1" ht="255" x14ac:dyDescent="0.25">
      <c r="A79" s="48">
        <v>2697</v>
      </c>
      <c r="B79" s="49" t="s">
        <v>459</v>
      </c>
      <c r="C79" s="48" t="s">
        <v>364</v>
      </c>
      <c r="D79" s="49" t="s">
        <v>365</v>
      </c>
      <c r="E79" s="48">
        <v>1</v>
      </c>
      <c r="F79" s="49" t="s">
        <v>174</v>
      </c>
      <c r="G79" s="48">
        <v>1</v>
      </c>
      <c r="H79" s="49" t="s">
        <v>460</v>
      </c>
      <c r="I79" s="49" t="s">
        <v>343</v>
      </c>
      <c r="J79" s="48">
        <v>1</v>
      </c>
      <c r="K79" s="50">
        <v>82151</v>
      </c>
      <c r="L79" s="50">
        <v>82151</v>
      </c>
      <c r="M79" s="51">
        <v>42099</v>
      </c>
      <c r="N79" s="51">
        <v>42307</v>
      </c>
      <c r="O79" s="52" t="s">
        <v>461</v>
      </c>
      <c r="P79" s="48" t="s">
        <v>462</v>
      </c>
      <c r="Q79" s="49" t="s">
        <v>52</v>
      </c>
      <c r="R79" s="49" t="s">
        <v>53</v>
      </c>
      <c r="S79" s="49" t="s">
        <v>54</v>
      </c>
      <c r="T79" s="49" t="s">
        <v>55</v>
      </c>
      <c r="U79" s="49" t="s">
        <v>463</v>
      </c>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row>
    <row r="80" spans="1:52" s="46" customFormat="1" ht="75" customHeight="1" x14ac:dyDescent="0.25">
      <c r="A80" s="48">
        <v>2697</v>
      </c>
      <c r="B80" s="49" t="s">
        <v>459</v>
      </c>
      <c r="C80" s="48" t="s">
        <v>364</v>
      </c>
      <c r="D80" s="49" t="s">
        <v>365</v>
      </c>
      <c r="E80" s="48">
        <v>1</v>
      </c>
      <c r="F80" s="49" t="s">
        <v>174</v>
      </c>
      <c r="G80" s="48">
        <v>1</v>
      </c>
      <c r="H80" s="49" t="s">
        <v>460</v>
      </c>
      <c r="I80" s="49" t="s">
        <v>343</v>
      </c>
      <c r="J80" s="48">
        <v>1</v>
      </c>
      <c r="K80" s="50">
        <v>82151</v>
      </c>
      <c r="L80" s="50">
        <v>82151</v>
      </c>
      <c r="M80" s="51">
        <v>42036</v>
      </c>
      <c r="N80" s="51">
        <v>42185</v>
      </c>
      <c r="O80" s="52" t="s">
        <v>464</v>
      </c>
      <c r="P80" s="48" t="s">
        <v>462</v>
      </c>
      <c r="Q80" s="49" t="s">
        <v>52</v>
      </c>
      <c r="R80" s="49" t="s">
        <v>53</v>
      </c>
      <c r="S80" s="49" t="s">
        <v>54</v>
      </c>
      <c r="T80" s="49" t="s">
        <v>117</v>
      </c>
      <c r="U80" s="49" t="s">
        <v>463</v>
      </c>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row>
    <row r="81" spans="1:52" s="46" customFormat="1" ht="255" x14ac:dyDescent="0.25">
      <c r="A81" s="48">
        <v>2697</v>
      </c>
      <c r="B81" s="49" t="s">
        <v>459</v>
      </c>
      <c r="C81" s="48" t="s">
        <v>364</v>
      </c>
      <c r="D81" s="49" t="s">
        <v>365</v>
      </c>
      <c r="E81" s="48">
        <v>1</v>
      </c>
      <c r="F81" s="49" t="s">
        <v>174</v>
      </c>
      <c r="G81" s="48">
        <v>1</v>
      </c>
      <c r="H81" s="49" t="s">
        <v>460</v>
      </c>
      <c r="I81" s="49" t="s">
        <v>343</v>
      </c>
      <c r="J81" s="48">
        <v>1</v>
      </c>
      <c r="K81" s="50">
        <v>82151</v>
      </c>
      <c r="L81" s="50">
        <v>82151</v>
      </c>
      <c r="M81" s="51">
        <v>42039</v>
      </c>
      <c r="N81" s="51">
        <v>42307</v>
      </c>
      <c r="O81" s="52" t="s">
        <v>464</v>
      </c>
      <c r="P81" s="48" t="s">
        <v>462</v>
      </c>
      <c r="Q81" s="49" t="s">
        <v>52</v>
      </c>
      <c r="R81" s="49" t="s">
        <v>53</v>
      </c>
      <c r="S81" s="49" t="s">
        <v>54</v>
      </c>
      <c r="T81" s="49" t="s">
        <v>121</v>
      </c>
      <c r="U81" s="49" t="s">
        <v>465</v>
      </c>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row>
    <row r="82" spans="1:52" s="46" customFormat="1" ht="75" customHeight="1" x14ac:dyDescent="0.25">
      <c r="A82" s="48">
        <v>2697</v>
      </c>
      <c r="B82" s="49" t="s">
        <v>459</v>
      </c>
      <c r="C82" s="48" t="s">
        <v>364</v>
      </c>
      <c r="D82" s="49" t="s">
        <v>365</v>
      </c>
      <c r="E82" s="48">
        <v>1</v>
      </c>
      <c r="F82" s="49" t="s">
        <v>174</v>
      </c>
      <c r="G82" s="48">
        <v>1</v>
      </c>
      <c r="H82" s="49" t="s">
        <v>460</v>
      </c>
      <c r="I82" s="49" t="s">
        <v>343</v>
      </c>
      <c r="J82" s="48">
        <v>1</v>
      </c>
      <c r="K82" s="50">
        <v>41000</v>
      </c>
      <c r="L82" s="50">
        <v>41000</v>
      </c>
      <c r="M82" s="51">
        <v>42040</v>
      </c>
      <c r="N82" s="51">
        <v>42185</v>
      </c>
      <c r="O82" s="52" t="s">
        <v>466</v>
      </c>
      <c r="P82" s="48" t="s">
        <v>462</v>
      </c>
      <c r="Q82" s="49" t="s">
        <v>52</v>
      </c>
      <c r="R82" s="49" t="s">
        <v>53</v>
      </c>
      <c r="S82" s="49" t="s">
        <v>54</v>
      </c>
      <c r="T82" s="49" t="s">
        <v>55</v>
      </c>
      <c r="U82" s="49" t="s">
        <v>467</v>
      </c>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row>
    <row r="83" spans="1:52" s="46" customFormat="1" ht="255" x14ac:dyDescent="0.25">
      <c r="A83" s="48">
        <v>2697</v>
      </c>
      <c r="B83" s="49" t="s">
        <v>459</v>
      </c>
      <c r="C83" s="48" t="s">
        <v>364</v>
      </c>
      <c r="D83" s="49" t="s">
        <v>365</v>
      </c>
      <c r="E83" s="48">
        <v>1</v>
      </c>
      <c r="F83" s="49" t="s">
        <v>174</v>
      </c>
      <c r="G83" s="48">
        <v>1</v>
      </c>
      <c r="H83" s="49" t="s">
        <v>460</v>
      </c>
      <c r="I83" s="49" t="s">
        <v>343</v>
      </c>
      <c r="J83" s="48">
        <v>1</v>
      </c>
      <c r="K83" s="50">
        <v>41153</v>
      </c>
      <c r="L83" s="50">
        <v>41153</v>
      </c>
      <c r="M83" s="51">
        <v>42067</v>
      </c>
      <c r="N83" s="51">
        <v>42185</v>
      </c>
      <c r="O83" s="52" t="s">
        <v>468</v>
      </c>
      <c r="P83" s="48" t="s">
        <v>462</v>
      </c>
      <c r="Q83" s="49" t="s">
        <v>52</v>
      </c>
      <c r="R83" s="49" t="s">
        <v>53</v>
      </c>
      <c r="S83" s="49" t="s">
        <v>54</v>
      </c>
      <c r="T83" s="49" t="s">
        <v>121</v>
      </c>
      <c r="U83" s="49" t="s">
        <v>467</v>
      </c>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row>
    <row r="84" spans="1:52" s="46" customFormat="1" ht="165" x14ac:dyDescent="0.25">
      <c r="A84" s="48">
        <v>2709</v>
      </c>
      <c r="B84" s="49" t="s">
        <v>469</v>
      </c>
      <c r="C84" s="48" t="s">
        <v>364</v>
      </c>
      <c r="D84" s="49" t="s">
        <v>365</v>
      </c>
      <c r="E84" s="48">
        <v>1</v>
      </c>
      <c r="F84" s="49" t="s">
        <v>470</v>
      </c>
      <c r="G84" s="48">
        <v>1</v>
      </c>
      <c r="H84" s="49" t="s">
        <v>471</v>
      </c>
      <c r="I84" s="49" t="s">
        <v>240</v>
      </c>
      <c r="J84" s="48">
        <v>3</v>
      </c>
      <c r="K84" s="50">
        <v>1000</v>
      </c>
      <c r="L84" s="50">
        <v>3000</v>
      </c>
      <c r="M84" s="51">
        <v>42217</v>
      </c>
      <c r="N84" s="51">
        <v>42248</v>
      </c>
      <c r="O84" s="52" t="s">
        <v>472</v>
      </c>
      <c r="P84" s="48" t="s">
        <v>473</v>
      </c>
      <c r="Q84" s="49" t="s">
        <v>165</v>
      </c>
      <c r="R84" s="49" t="s">
        <v>474</v>
      </c>
      <c r="S84" s="49" t="s">
        <v>179</v>
      </c>
      <c r="T84" s="49" t="s">
        <v>180</v>
      </c>
      <c r="U84" s="49" t="s">
        <v>475</v>
      </c>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row>
    <row r="85" spans="1:52" s="46" customFormat="1" ht="75" customHeight="1" x14ac:dyDescent="0.25">
      <c r="A85" s="48">
        <v>2709</v>
      </c>
      <c r="B85" s="49" t="s">
        <v>469</v>
      </c>
      <c r="C85" s="48" t="s">
        <v>364</v>
      </c>
      <c r="D85" s="49" t="s">
        <v>365</v>
      </c>
      <c r="E85" s="48">
        <v>1</v>
      </c>
      <c r="F85" s="49" t="s">
        <v>470</v>
      </c>
      <c r="G85" s="48">
        <v>1</v>
      </c>
      <c r="H85" s="49" t="s">
        <v>471</v>
      </c>
      <c r="I85" s="49" t="s">
        <v>232</v>
      </c>
      <c r="J85" s="48">
        <v>3</v>
      </c>
      <c r="K85" s="50">
        <v>2000</v>
      </c>
      <c r="L85" s="50">
        <v>6000</v>
      </c>
      <c r="M85" s="51">
        <v>42217</v>
      </c>
      <c r="N85" s="51">
        <v>42248</v>
      </c>
      <c r="O85" s="52" t="s">
        <v>476</v>
      </c>
      <c r="P85" s="48" t="s">
        <v>457</v>
      </c>
      <c r="Q85" s="49" t="s">
        <v>165</v>
      </c>
      <c r="R85" s="49" t="s">
        <v>474</v>
      </c>
      <c r="S85" s="49" t="s">
        <v>179</v>
      </c>
      <c r="T85" s="49" t="s">
        <v>180</v>
      </c>
      <c r="U85" s="49" t="s">
        <v>475</v>
      </c>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row>
    <row r="86" spans="1:52" s="46" customFormat="1" ht="165" x14ac:dyDescent="0.25">
      <c r="A86" s="48">
        <v>2709</v>
      </c>
      <c r="B86" s="49" t="s">
        <v>469</v>
      </c>
      <c r="C86" s="48" t="s">
        <v>364</v>
      </c>
      <c r="D86" s="49" t="s">
        <v>365</v>
      </c>
      <c r="E86" s="48">
        <v>1</v>
      </c>
      <c r="F86" s="49" t="s">
        <v>470</v>
      </c>
      <c r="G86" s="48">
        <v>1</v>
      </c>
      <c r="H86" s="49" t="s">
        <v>471</v>
      </c>
      <c r="I86" s="49" t="s">
        <v>232</v>
      </c>
      <c r="J86" s="48">
        <v>3</v>
      </c>
      <c r="K86" s="50">
        <v>4000</v>
      </c>
      <c r="L86" s="50">
        <v>12000</v>
      </c>
      <c r="M86" s="51">
        <v>42217</v>
      </c>
      <c r="N86" s="51">
        <v>42248</v>
      </c>
      <c r="O86" s="52" t="s">
        <v>477</v>
      </c>
      <c r="P86" s="48" t="s">
        <v>457</v>
      </c>
      <c r="Q86" s="49" t="s">
        <v>165</v>
      </c>
      <c r="R86" s="49" t="s">
        <v>474</v>
      </c>
      <c r="S86" s="49" t="s">
        <v>179</v>
      </c>
      <c r="T86" s="49" t="s">
        <v>180</v>
      </c>
      <c r="U86" s="49" t="s">
        <v>475</v>
      </c>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row>
    <row r="87" spans="1:52" s="46" customFormat="1" ht="75" customHeight="1" x14ac:dyDescent="0.25">
      <c r="A87" s="48">
        <v>2709</v>
      </c>
      <c r="B87" s="49" t="s">
        <v>469</v>
      </c>
      <c r="C87" s="48" t="s">
        <v>364</v>
      </c>
      <c r="D87" s="49" t="s">
        <v>365</v>
      </c>
      <c r="E87" s="48">
        <v>1</v>
      </c>
      <c r="F87" s="49" t="s">
        <v>470</v>
      </c>
      <c r="G87" s="48">
        <v>1</v>
      </c>
      <c r="H87" s="49" t="s">
        <v>471</v>
      </c>
      <c r="I87" s="49" t="s">
        <v>275</v>
      </c>
      <c r="J87" s="48">
        <v>3</v>
      </c>
      <c r="K87" s="50">
        <v>4551</v>
      </c>
      <c r="L87" s="50">
        <v>13653</v>
      </c>
      <c r="M87" s="51">
        <v>42217</v>
      </c>
      <c r="N87" s="51">
        <v>42248</v>
      </c>
      <c r="O87" s="52" t="s">
        <v>478</v>
      </c>
      <c r="P87" s="48" t="s">
        <v>479</v>
      </c>
      <c r="Q87" s="49" t="s">
        <v>165</v>
      </c>
      <c r="R87" s="49" t="s">
        <v>474</v>
      </c>
      <c r="S87" s="49" t="s">
        <v>179</v>
      </c>
      <c r="T87" s="49" t="s">
        <v>180</v>
      </c>
      <c r="U87" s="49" t="s">
        <v>475</v>
      </c>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row>
    <row r="88" spans="1:52" s="46" customFormat="1" ht="150" x14ac:dyDescent="0.25">
      <c r="A88" s="48">
        <v>2716</v>
      </c>
      <c r="B88" s="49" t="s">
        <v>480</v>
      </c>
      <c r="C88" s="48" t="s">
        <v>142</v>
      </c>
      <c r="D88" s="49" t="s">
        <v>143</v>
      </c>
      <c r="E88" s="48">
        <v>4</v>
      </c>
      <c r="F88" s="49" t="s">
        <v>481</v>
      </c>
      <c r="G88" s="48">
        <v>3</v>
      </c>
      <c r="H88" s="49" t="s">
        <v>482</v>
      </c>
      <c r="I88" s="49" t="s">
        <v>275</v>
      </c>
      <c r="J88" s="48">
        <v>1</v>
      </c>
      <c r="K88" s="50">
        <v>20000</v>
      </c>
      <c r="L88" s="50">
        <v>20000</v>
      </c>
      <c r="M88" s="51">
        <v>42186</v>
      </c>
      <c r="N88" s="51">
        <v>42264</v>
      </c>
      <c r="O88" s="52" t="s">
        <v>483</v>
      </c>
      <c r="P88" s="48" t="s">
        <v>135</v>
      </c>
      <c r="Q88" s="49" t="s">
        <v>69</v>
      </c>
      <c r="R88" s="49" t="s">
        <v>228</v>
      </c>
      <c r="S88" s="49" t="s">
        <v>484</v>
      </c>
      <c r="T88" s="49" t="s">
        <v>230</v>
      </c>
      <c r="U88" s="49" t="s">
        <v>485</v>
      </c>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row>
    <row r="89" spans="1:52" s="46" customFormat="1" ht="150" x14ac:dyDescent="0.25">
      <c r="A89" s="48">
        <v>2716</v>
      </c>
      <c r="B89" s="49" t="s">
        <v>480</v>
      </c>
      <c r="C89" s="48" t="s">
        <v>142</v>
      </c>
      <c r="D89" s="49" t="s">
        <v>143</v>
      </c>
      <c r="E89" s="48">
        <v>4</v>
      </c>
      <c r="F89" s="49" t="s">
        <v>481</v>
      </c>
      <c r="G89" s="48">
        <v>3</v>
      </c>
      <c r="H89" s="49" t="s">
        <v>482</v>
      </c>
      <c r="I89" s="49" t="s">
        <v>232</v>
      </c>
      <c r="J89" s="48">
        <v>1</v>
      </c>
      <c r="K89" s="50">
        <v>2897</v>
      </c>
      <c r="L89" s="50">
        <v>2897</v>
      </c>
      <c r="M89" s="51">
        <v>42186</v>
      </c>
      <c r="N89" s="51">
        <v>42264</v>
      </c>
      <c r="O89" s="52" t="s">
        <v>486</v>
      </c>
      <c r="P89" s="48" t="s">
        <v>135</v>
      </c>
      <c r="Q89" s="49" t="s">
        <v>69</v>
      </c>
      <c r="R89" s="49" t="s">
        <v>228</v>
      </c>
      <c r="S89" s="49" t="s">
        <v>234</v>
      </c>
      <c r="T89" s="49" t="s">
        <v>230</v>
      </c>
      <c r="U89" s="49" t="s">
        <v>487</v>
      </c>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row>
    <row r="90" spans="1:52" s="46" customFormat="1" ht="150" x14ac:dyDescent="0.25">
      <c r="A90" s="48">
        <v>2716</v>
      </c>
      <c r="B90" s="49" t="s">
        <v>480</v>
      </c>
      <c r="C90" s="48" t="s">
        <v>142</v>
      </c>
      <c r="D90" s="49" t="s">
        <v>143</v>
      </c>
      <c r="E90" s="48">
        <v>4</v>
      </c>
      <c r="F90" s="49" t="s">
        <v>481</v>
      </c>
      <c r="G90" s="48">
        <v>3</v>
      </c>
      <c r="H90" s="49" t="s">
        <v>482</v>
      </c>
      <c r="I90" s="49" t="s">
        <v>232</v>
      </c>
      <c r="J90" s="48">
        <v>1</v>
      </c>
      <c r="K90" s="50">
        <v>5500</v>
      </c>
      <c r="L90" s="50">
        <v>5500</v>
      </c>
      <c r="M90" s="51">
        <v>42186</v>
      </c>
      <c r="N90" s="51">
        <v>42264</v>
      </c>
      <c r="O90" s="52" t="s">
        <v>488</v>
      </c>
      <c r="P90" s="48" t="s">
        <v>135</v>
      </c>
      <c r="Q90" s="49" t="s">
        <v>69</v>
      </c>
      <c r="R90" s="49" t="s">
        <v>228</v>
      </c>
      <c r="S90" s="49" t="s">
        <v>234</v>
      </c>
      <c r="T90" s="49" t="s">
        <v>230</v>
      </c>
      <c r="U90" s="49" t="s">
        <v>489</v>
      </c>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row>
    <row r="91" spans="1:52" s="46" customFormat="1" ht="120" x14ac:dyDescent="0.25">
      <c r="A91" s="48">
        <v>2736</v>
      </c>
      <c r="B91" s="49" t="s">
        <v>200</v>
      </c>
      <c r="C91" s="48" t="s">
        <v>142</v>
      </c>
      <c r="D91" s="49" t="s">
        <v>143</v>
      </c>
      <c r="E91" s="48">
        <v>1</v>
      </c>
      <c r="F91" s="49" t="s">
        <v>201</v>
      </c>
      <c r="G91" s="48">
        <v>3</v>
      </c>
      <c r="H91" s="49" t="s">
        <v>202</v>
      </c>
      <c r="I91" s="49" t="s">
        <v>275</v>
      </c>
      <c r="J91" s="48">
        <v>1</v>
      </c>
      <c r="K91" s="50">
        <v>20000</v>
      </c>
      <c r="L91" s="50">
        <v>20000</v>
      </c>
      <c r="M91" s="51">
        <v>42219</v>
      </c>
      <c r="N91" s="51">
        <v>42307</v>
      </c>
      <c r="O91" s="52" t="s">
        <v>490</v>
      </c>
      <c r="P91" s="48" t="s">
        <v>135</v>
      </c>
      <c r="Q91" s="49" t="s">
        <v>52</v>
      </c>
      <c r="R91" s="49" t="s">
        <v>53</v>
      </c>
      <c r="S91" s="49" t="s">
        <v>54</v>
      </c>
      <c r="T91" s="49" t="s">
        <v>121</v>
      </c>
      <c r="U91" s="49" t="s">
        <v>427</v>
      </c>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row>
    <row r="92" spans="1:52" s="46" customFormat="1" ht="120" x14ac:dyDescent="0.25">
      <c r="A92" s="48">
        <v>2736</v>
      </c>
      <c r="B92" s="49" t="s">
        <v>200</v>
      </c>
      <c r="C92" s="48" t="s">
        <v>142</v>
      </c>
      <c r="D92" s="49" t="s">
        <v>143</v>
      </c>
      <c r="E92" s="48">
        <v>1</v>
      </c>
      <c r="F92" s="49" t="s">
        <v>201</v>
      </c>
      <c r="G92" s="48">
        <v>3</v>
      </c>
      <c r="H92" s="49" t="s">
        <v>202</v>
      </c>
      <c r="I92" s="49" t="s">
        <v>232</v>
      </c>
      <c r="J92" s="48">
        <v>1</v>
      </c>
      <c r="K92" s="50">
        <v>8000</v>
      </c>
      <c r="L92" s="50">
        <v>8000</v>
      </c>
      <c r="M92" s="51">
        <v>42219</v>
      </c>
      <c r="N92" s="51">
        <v>42307</v>
      </c>
      <c r="O92" s="52" t="s">
        <v>491</v>
      </c>
      <c r="P92" s="48" t="s">
        <v>135</v>
      </c>
      <c r="Q92" s="49" t="s">
        <v>52</v>
      </c>
      <c r="R92" s="49" t="s">
        <v>53</v>
      </c>
      <c r="S92" s="49" t="s">
        <v>54</v>
      </c>
      <c r="T92" s="49" t="s">
        <v>121</v>
      </c>
      <c r="U92" s="49" t="s">
        <v>492</v>
      </c>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row>
    <row r="93" spans="1:52" s="46" customFormat="1" ht="120" x14ac:dyDescent="0.25">
      <c r="A93" s="48">
        <v>2736</v>
      </c>
      <c r="B93" s="49" t="s">
        <v>200</v>
      </c>
      <c r="C93" s="48" t="s">
        <v>142</v>
      </c>
      <c r="D93" s="49" t="s">
        <v>143</v>
      </c>
      <c r="E93" s="48">
        <v>1</v>
      </c>
      <c r="F93" s="49" t="s">
        <v>201</v>
      </c>
      <c r="G93" s="48">
        <v>3</v>
      </c>
      <c r="H93" s="49" t="s">
        <v>202</v>
      </c>
      <c r="I93" s="49" t="s">
        <v>232</v>
      </c>
      <c r="J93" s="48">
        <v>1</v>
      </c>
      <c r="K93" s="50">
        <v>12000</v>
      </c>
      <c r="L93" s="50">
        <v>12000</v>
      </c>
      <c r="M93" s="51">
        <v>42219</v>
      </c>
      <c r="N93" s="51">
        <v>42307</v>
      </c>
      <c r="O93" s="52" t="s">
        <v>493</v>
      </c>
      <c r="P93" s="48" t="s">
        <v>135</v>
      </c>
      <c r="Q93" s="49" t="s">
        <v>52</v>
      </c>
      <c r="R93" s="49" t="s">
        <v>53</v>
      </c>
      <c r="S93" s="49" t="s">
        <v>54</v>
      </c>
      <c r="T93" s="49" t="s">
        <v>121</v>
      </c>
      <c r="U93" s="49" t="s">
        <v>427</v>
      </c>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row>
    <row r="94" spans="1:52" s="46" customFormat="1" ht="120" x14ac:dyDescent="0.25">
      <c r="A94" s="48">
        <v>2736</v>
      </c>
      <c r="B94" s="49" t="s">
        <v>200</v>
      </c>
      <c r="C94" s="48" t="s">
        <v>142</v>
      </c>
      <c r="D94" s="49" t="s">
        <v>143</v>
      </c>
      <c r="E94" s="48">
        <v>1</v>
      </c>
      <c r="F94" s="49" t="s">
        <v>201</v>
      </c>
      <c r="G94" s="48">
        <v>3</v>
      </c>
      <c r="H94" s="49" t="s">
        <v>202</v>
      </c>
      <c r="I94" s="49" t="s">
        <v>285</v>
      </c>
      <c r="J94" s="48">
        <v>1</v>
      </c>
      <c r="K94" s="50">
        <v>1463</v>
      </c>
      <c r="L94" s="50">
        <v>1463</v>
      </c>
      <c r="M94" s="51">
        <v>42219</v>
      </c>
      <c r="N94" s="51">
        <v>42307</v>
      </c>
      <c r="O94" s="52" t="s">
        <v>494</v>
      </c>
      <c r="P94" s="48" t="s">
        <v>135</v>
      </c>
      <c r="Q94" s="49" t="s">
        <v>52</v>
      </c>
      <c r="R94" s="49" t="s">
        <v>53</v>
      </c>
      <c r="S94" s="49" t="s">
        <v>54</v>
      </c>
      <c r="T94" s="49" t="s">
        <v>121</v>
      </c>
      <c r="U94" s="49" t="s">
        <v>495</v>
      </c>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row>
    <row r="95" spans="1:52" s="46" customFormat="1" ht="120" x14ac:dyDescent="0.25">
      <c r="A95" s="48">
        <v>2740</v>
      </c>
      <c r="B95" s="49" t="s">
        <v>496</v>
      </c>
      <c r="C95" s="48" t="s">
        <v>142</v>
      </c>
      <c r="D95" s="49" t="s">
        <v>143</v>
      </c>
      <c r="E95" s="48">
        <v>1</v>
      </c>
      <c r="F95" s="49" t="s">
        <v>201</v>
      </c>
      <c r="G95" s="48">
        <v>3</v>
      </c>
      <c r="H95" s="49" t="s">
        <v>202</v>
      </c>
      <c r="I95" s="49" t="s">
        <v>232</v>
      </c>
      <c r="J95" s="48">
        <v>15</v>
      </c>
      <c r="K95" s="50">
        <v>300</v>
      </c>
      <c r="L95" s="50">
        <v>4500</v>
      </c>
      <c r="M95" s="51">
        <v>42226</v>
      </c>
      <c r="N95" s="51">
        <v>42272</v>
      </c>
      <c r="O95" s="52" t="s">
        <v>497</v>
      </c>
      <c r="P95" s="48" t="s">
        <v>417</v>
      </c>
      <c r="Q95" s="49" t="s">
        <v>40</v>
      </c>
      <c r="R95" s="49" t="s">
        <v>41</v>
      </c>
      <c r="S95" s="49" t="s">
        <v>42</v>
      </c>
      <c r="T95" s="49" t="s">
        <v>43</v>
      </c>
      <c r="U95" s="49" t="s">
        <v>498</v>
      </c>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row>
    <row r="96" spans="1:52" s="46" customFormat="1" ht="120" x14ac:dyDescent="0.25">
      <c r="A96" s="48">
        <v>2740</v>
      </c>
      <c r="B96" s="49" t="s">
        <v>496</v>
      </c>
      <c r="C96" s="48" t="s">
        <v>142</v>
      </c>
      <c r="D96" s="49" t="s">
        <v>143</v>
      </c>
      <c r="E96" s="48">
        <v>1</v>
      </c>
      <c r="F96" s="49" t="s">
        <v>201</v>
      </c>
      <c r="G96" s="48">
        <v>3</v>
      </c>
      <c r="H96" s="49" t="s">
        <v>202</v>
      </c>
      <c r="I96" s="49" t="s">
        <v>232</v>
      </c>
      <c r="J96" s="48">
        <v>15</v>
      </c>
      <c r="K96" s="50">
        <v>500</v>
      </c>
      <c r="L96" s="50">
        <v>7500</v>
      </c>
      <c r="M96" s="51">
        <v>42226</v>
      </c>
      <c r="N96" s="51">
        <v>42272</v>
      </c>
      <c r="O96" s="52" t="s">
        <v>499</v>
      </c>
      <c r="P96" s="48" t="s">
        <v>290</v>
      </c>
      <c r="Q96" s="49" t="s">
        <v>40</v>
      </c>
      <c r="R96" s="49" t="s">
        <v>41</v>
      </c>
      <c r="S96" s="49" t="s">
        <v>42</v>
      </c>
      <c r="T96" s="49" t="s">
        <v>43</v>
      </c>
      <c r="U96" s="49" t="s">
        <v>500</v>
      </c>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row>
    <row r="97" spans="1:52" s="46" customFormat="1" ht="120" x14ac:dyDescent="0.25">
      <c r="A97" s="48">
        <v>2740</v>
      </c>
      <c r="B97" s="49" t="s">
        <v>496</v>
      </c>
      <c r="C97" s="48" t="s">
        <v>142</v>
      </c>
      <c r="D97" s="49" t="s">
        <v>143</v>
      </c>
      <c r="E97" s="48">
        <v>1</v>
      </c>
      <c r="F97" s="49" t="s">
        <v>201</v>
      </c>
      <c r="G97" s="48">
        <v>3</v>
      </c>
      <c r="H97" s="49" t="s">
        <v>202</v>
      </c>
      <c r="I97" s="49" t="s">
        <v>232</v>
      </c>
      <c r="J97" s="48">
        <v>5</v>
      </c>
      <c r="K97" s="50">
        <v>300</v>
      </c>
      <c r="L97" s="50">
        <v>1500</v>
      </c>
      <c r="M97" s="51">
        <v>42045</v>
      </c>
      <c r="N97" s="51">
        <v>42215</v>
      </c>
      <c r="O97" s="52" t="s">
        <v>501</v>
      </c>
      <c r="P97" s="48" t="s">
        <v>417</v>
      </c>
      <c r="Q97" s="49" t="s">
        <v>40</v>
      </c>
      <c r="R97" s="49" t="s">
        <v>41</v>
      </c>
      <c r="S97" s="49" t="s">
        <v>42</v>
      </c>
      <c r="T97" s="49" t="s">
        <v>43</v>
      </c>
      <c r="U97" s="49" t="s">
        <v>502</v>
      </c>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row>
    <row r="98" spans="1:52" s="46" customFormat="1" ht="120" x14ac:dyDescent="0.25">
      <c r="A98" s="48">
        <v>2740</v>
      </c>
      <c r="B98" s="49" t="s">
        <v>496</v>
      </c>
      <c r="C98" s="48" t="s">
        <v>142</v>
      </c>
      <c r="D98" s="49" t="s">
        <v>143</v>
      </c>
      <c r="E98" s="48">
        <v>1</v>
      </c>
      <c r="F98" s="49" t="s">
        <v>201</v>
      </c>
      <c r="G98" s="48">
        <v>3</v>
      </c>
      <c r="H98" s="49" t="s">
        <v>202</v>
      </c>
      <c r="I98" s="49" t="s">
        <v>275</v>
      </c>
      <c r="J98" s="48">
        <v>1</v>
      </c>
      <c r="K98" s="50">
        <v>7000</v>
      </c>
      <c r="L98" s="50">
        <v>7000</v>
      </c>
      <c r="M98" s="51">
        <v>42118</v>
      </c>
      <c r="N98" s="51">
        <v>42215</v>
      </c>
      <c r="O98" s="52" t="s">
        <v>503</v>
      </c>
      <c r="P98" s="48" t="s">
        <v>504</v>
      </c>
      <c r="Q98" s="49" t="s">
        <v>40</v>
      </c>
      <c r="R98" s="49" t="s">
        <v>41</v>
      </c>
      <c r="S98" s="49" t="s">
        <v>42</v>
      </c>
      <c r="T98" s="49" t="s">
        <v>43</v>
      </c>
      <c r="U98" s="49" t="s">
        <v>505</v>
      </c>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row>
    <row r="99" spans="1:52" s="46" customFormat="1" ht="120" x14ac:dyDescent="0.25">
      <c r="A99" s="48">
        <v>2740</v>
      </c>
      <c r="B99" s="49" t="s">
        <v>496</v>
      </c>
      <c r="C99" s="48" t="s">
        <v>142</v>
      </c>
      <c r="D99" s="49" t="s">
        <v>143</v>
      </c>
      <c r="E99" s="48">
        <v>1</v>
      </c>
      <c r="F99" s="49" t="s">
        <v>201</v>
      </c>
      <c r="G99" s="48">
        <v>3</v>
      </c>
      <c r="H99" s="49" t="s">
        <v>202</v>
      </c>
      <c r="I99" s="49" t="s">
        <v>232</v>
      </c>
      <c r="J99" s="48">
        <v>5</v>
      </c>
      <c r="K99" s="50">
        <v>500</v>
      </c>
      <c r="L99" s="50">
        <v>2500</v>
      </c>
      <c r="M99" s="51">
        <v>42045</v>
      </c>
      <c r="N99" s="51">
        <v>42215</v>
      </c>
      <c r="O99" s="52" t="s">
        <v>506</v>
      </c>
      <c r="P99" s="48" t="s">
        <v>290</v>
      </c>
      <c r="Q99" s="49" t="s">
        <v>40</v>
      </c>
      <c r="R99" s="49" t="s">
        <v>507</v>
      </c>
      <c r="S99" s="49" t="s">
        <v>42</v>
      </c>
      <c r="T99" s="49" t="s">
        <v>43</v>
      </c>
      <c r="U99" s="49" t="s">
        <v>508</v>
      </c>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row>
    <row r="100" spans="1:52" s="46" customFormat="1" ht="120" x14ac:dyDescent="0.25">
      <c r="A100" s="48">
        <v>2740</v>
      </c>
      <c r="B100" s="49" t="s">
        <v>496</v>
      </c>
      <c r="C100" s="48" t="s">
        <v>142</v>
      </c>
      <c r="D100" s="49" t="s">
        <v>143</v>
      </c>
      <c r="E100" s="48">
        <v>1</v>
      </c>
      <c r="F100" s="49" t="s">
        <v>201</v>
      </c>
      <c r="G100" s="48">
        <v>3</v>
      </c>
      <c r="H100" s="49" t="s">
        <v>202</v>
      </c>
      <c r="I100" s="49" t="s">
        <v>275</v>
      </c>
      <c r="J100" s="48">
        <v>2</v>
      </c>
      <c r="K100" s="50">
        <v>6000</v>
      </c>
      <c r="L100" s="50">
        <v>12000</v>
      </c>
      <c r="M100" s="51">
        <v>42129</v>
      </c>
      <c r="N100" s="51">
        <v>42215</v>
      </c>
      <c r="O100" s="52" t="s">
        <v>509</v>
      </c>
      <c r="P100" s="48" t="s">
        <v>504</v>
      </c>
      <c r="Q100" s="49" t="s">
        <v>40</v>
      </c>
      <c r="R100" s="49" t="s">
        <v>41</v>
      </c>
      <c r="S100" s="49" t="s">
        <v>42</v>
      </c>
      <c r="T100" s="49" t="s">
        <v>43</v>
      </c>
      <c r="U100" s="49" t="s">
        <v>510</v>
      </c>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row>
    <row r="101" spans="1:52" s="46" customFormat="1" ht="120" x14ac:dyDescent="0.25">
      <c r="A101" s="48">
        <v>2740</v>
      </c>
      <c r="B101" s="49" t="s">
        <v>496</v>
      </c>
      <c r="C101" s="48" t="s">
        <v>142</v>
      </c>
      <c r="D101" s="49" t="s">
        <v>143</v>
      </c>
      <c r="E101" s="48">
        <v>1</v>
      </c>
      <c r="F101" s="49" t="s">
        <v>201</v>
      </c>
      <c r="G101" s="48">
        <v>3</v>
      </c>
      <c r="H101" s="49" t="s">
        <v>202</v>
      </c>
      <c r="I101" s="49" t="s">
        <v>261</v>
      </c>
      <c r="J101" s="48">
        <v>9</v>
      </c>
      <c r="K101" s="50">
        <v>1046</v>
      </c>
      <c r="L101" s="50">
        <v>9414</v>
      </c>
      <c r="M101" s="51">
        <v>42130</v>
      </c>
      <c r="N101" s="51">
        <v>42215</v>
      </c>
      <c r="O101" s="52" t="s">
        <v>511</v>
      </c>
      <c r="P101" s="48" t="s">
        <v>504</v>
      </c>
      <c r="Q101" s="49" t="s">
        <v>40</v>
      </c>
      <c r="R101" s="49" t="s">
        <v>41</v>
      </c>
      <c r="S101" s="49" t="s">
        <v>42</v>
      </c>
      <c r="T101" s="49" t="s">
        <v>43</v>
      </c>
      <c r="U101" s="49" t="s">
        <v>512</v>
      </c>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row>
    <row r="102" spans="1:52" s="46" customFormat="1" ht="120" x14ac:dyDescent="0.25">
      <c r="A102" s="48">
        <v>2740</v>
      </c>
      <c r="B102" s="49" t="s">
        <v>496</v>
      </c>
      <c r="C102" s="48" t="s">
        <v>142</v>
      </c>
      <c r="D102" s="49" t="s">
        <v>143</v>
      </c>
      <c r="E102" s="48">
        <v>1</v>
      </c>
      <c r="F102" s="49" t="s">
        <v>201</v>
      </c>
      <c r="G102" s="48">
        <v>3</v>
      </c>
      <c r="H102" s="49" t="s">
        <v>202</v>
      </c>
      <c r="I102" s="49" t="s">
        <v>261</v>
      </c>
      <c r="J102" s="48">
        <v>1</v>
      </c>
      <c r="K102" s="50">
        <v>1051</v>
      </c>
      <c r="L102" s="50">
        <v>1051</v>
      </c>
      <c r="M102" s="51">
        <v>42104</v>
      </c>
      <c r="N102" s="51">
        <v>42215</v>
      </c>
      <c r="O102" s="52" t="s">
        <v>511</v>
      </c>
      <c r="P102" s="48" t="s">
        <v>342</v>
      </c>
      <c r="Q102" s="49" t="s">
        <v>40</v>
      </c>
      <c r="R102" s="49" t="s">
        <v>41</v>
      </c>
      <c r="S102" s="49" t="s">
        <v>42</v>
      </c>
      <c r="T102" s="49" t="s">
        <v>43</v>
      </c>
      <c r="U102" s="49" t="s">
        <v>513</v>
      </c>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row>
    <row r="103" spans="1:52" s="46" customFormat="1" ht="255" x14ac:dyDescent="0.25">
      <c r="A103" s="48">
        <v>2715</v>
      </c>
      <c r="B103" s="49" t="s">
        <v>514</v>
      </c>
      <c r="C103" s="48" t="s">
        <v>364</v>
      </c>
      <c r="D103" s="49" t="s">
        <v>365</v>
      </c>
      <c r="E103" s="48">
        <v>1</v>
      </c>
      <c r="F103" s="49" t="s">
        <v>174</v>
      </c>
      <c r="G103" s="48">
        <v>1</v>
      </c>
      <c r="H103" s="49" t="s">
        <v>460</v>
      </c>
      <c r="I103" s="49" t="s">
        <v>343</v>
      </c>
      <c r="J103" s="48">
        <v>1</v>
      </c>
      <c r="K103" s="50">
        <v>63221</v>
      </c>
      <c r="L103" s="50">
        <v>63221</v>
      </c>
      <c r="M103" s="51">
        <v>42130</v>
      </c>
      <c r="N103" s="51">
        <v>42215</v>
      </c>
      <c r="O103" s="52" t="s">
        <v>515</v>
      </c>
      <c r="P103" s="48" t="s">
        <v>516</v>
      </c>
      <c r="Q103" s="49" t="s">
        <v>165</v>
      </c>
      <c r="R103" s="49" t="s">
        <v>178</v>
      </c>
      <c r="S103" s="49" t="s">
        <v>179</v>
      </c>
      <c r="T103" s="49" t="s">
        <v>180</v>
      </c>
      <c r="U103" s="49" t="s">
        <v>517</v>
      </c>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row>
    <row r="104" spans="1:52" s="46" customFormat="1" ht="255" x14ac:dyDescent="0.25">
      <c r="A104" s="48">
        <v>2715</v>
      </c>
      <c r="B104" s="49" t="s">
        <v>514</v>
      </c>
      <c r="C104" s="48" t="s">
        <v>364</v>
      </c>
      <c r="D104" s="49" t="s">
        <v>365</v>
      </c>
      <c r="E104" s="48">
        <v>1</v>
      </c>
      <c r="F104" s="49" t="s">
        <v>174</v>
      </c>
      <c r="G104" s="48">
        <v>1</v>
      </c>
      <c r="H104" s="49" t="s">
        <v>460</v>
      </c>
      <c r="I104" s="49" t="s">
        <v>343</v>
      </c>
      <c r="J104" s="48">
        <v>1</v>
      </c>
      <c r="K104" s="50">
        <v>63232</v>
      </c>
      <c r="L104" s="50">
        <v>63232</v>
      </c>
      <c r="M104" s="51">
        <v>42109</v>
      </c>
      <c r="N104" s="51">
        <v>42185</v>
      </c>
      <c r="O104" s="52" t="s">
        <v>515</v>
      </c>
      <c r="P104" s="48" t="s">
        <v>516</v>
      </c>
      <c r="Q104" s="49" t="s">
        <v>165</v>
      </c>
      <c r="R104" s="49" t="s">
        <v>178</v>
      </c>
      <c r="S104" s="49" t="s">
        <v>179</v>
      </c>
      <c r="T104" s="49" t="s">
        <v>180</v>
      </c>
      <c r="U104" s="49" t="s">
        <v>517</v>
      </c>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row>
    <row r="105" spans="1:52" s="46" customFormat="1" ht="255" x14ac:dyDescent="0.25">
      <c r="A105" s="48">
        <v>2715</v>
      </c>
      <c r="B105" s="49" t="s">
        <v>514</v>
      </c>
      <c r="C105" s="48" t="s">
        <v>364</v>
      </c>
      <c r="D105" s="49" t="s">
        <v>365</v>
      </c>
      <c r="E105" s="48">
        <v>1</v>
      </c>
      <c r="F105" s="49" t="s">
        <v>174</v>
      </c>
      <c r="G105" s="48">
        <v>1</v>
      </c>
      <c r="H105" s="49" t="s">
        <v>460</v>
      </c>
      <c r="I105" s="49" t="s">
        <v>343</v>
      </c>
      <c r="J105" s="48">
        <v>2</v>
      </c>
      <c r="K105" s="50">
        <v>60000</v>
      </c>
      <c r="L105" s="50">
        <v>120000</v>
      </c>
      <c r="M105" s="51">
        <v>42130</v>
      </c>
      <c r="N105" s="51">
        <v>42215</v>
      </c>
      <c r="O105" s="52" t="s">
        <v>518</v>
      </c>
      <c r="P105" s="48" t="s">
        <v>516</v>
      </c>
      <c r="Q105" s="49" t="s">
        <v>165</v>
      </c>
      <c r="R105" s="49" t="s">
        <v>178</v>
      </c>
      <c r="S105" s="49" t="s">
        <v>179</v>
      </c>
      <c r="T105" s="49" t="s">
        <v>180</v>
      </c>
      <c r="U105" s="49" t="s">
        <v>517</v>
      </c>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row>
    <row r="106" spans="1:52" s="46" customFormat="1" ht="150" x14ac:dyDescent="0.25">
      <c r="A106" s="48">
        <v>2715</v>
      </c>
      <c r="B106" s="49" t="s">
        <v>514</v>
      </c>
      <c r="C106" s="48" t="s">
        <v>364</v>
      </c>
      <c r="D106" s="49" t="s">
        <v>365</v>
      </c>
      <c r="E106" s="48">
        <v>4</v>
      </c>
      <c r="F106" s="49" t="s">
        <v>481</v>
      </c>
      <c r="G106" s="48">
        <v>1</v>
      </c>
      <c r="H106" s="49" t="s">
        <v>519</v>
      </c>
      <c r="I106" s="49" t="s">
        <v>275</v>
      </c>
      <c r="J106" s="48">
        <v>2</v>
      </c>
      <c r="K106" s="50">
        <v>3500</v>
      </c>
      <c r="L106" s="50">
        <v>7000</v>
      </c>
      <c r="M106" s="51">
        <v>42231</v>
      </c>
      <c r="N106" s="51">
        <v>42278</v>
      </c>
      <c r="O106" s="52" t="s">
        <v>520</v>
      </c>
      <c r="P106" s="48" t="s">
        <v>521</v>
      </c>
      <c r="Q106" s="49" t="s">
        <v>165</v>
      </c>
      <c r="R106" s="49" t="s">
        <v>178</v>
      </c>
      <c r="S106" s="49" t="s">
        <v>179</v>
      </c>
      <c r="T106" s="49" t="s">
        <v>180</v>
      </c>
      <c r="U106" s="49" t="s">
        <v>522</v>
      </c>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row>
    <row r="107" spans="1:52" s="46" customFormat="1" ht="150" x14ac:dyDescent="0.25">
      <c r="A107" s="48">
        <v>2715</v>
      </c>
      <c r="B107" s="49" t="s">
        <v>514</v>
      </c>
      <c r="C107" s="48" t="s">
        <v>364</v>
      </c>
      <c r="D107" s="49" t="s">
        <v>365</v>
      </c>
      <c r="E107" s="48">
        <v>4</v>
      </c>
      <c r="F107" s="49" t="s">
        <v>481</v>
      </c>
      <c r="G107" s="48">
        <v>1</v>
      </c>
      <c r="H107" s="49" t="s">
        <v>519</v>
      </c>
      <c r="I107" s="49" t="s">
        <v>232</v>
      </c>
      <c r="J107" s="48">
        <v>2</v>
      </c>
      <c r="K107" s="50">
        <v>2024</v>
      </c>
      <c r="L107" s="50">
        <v>4048</v>
      </c>
      <c r="M107" s="51">
        <v>42231</v>
      </c>
      <c r="N107" s="51">
        <v>42278</v>
      </c>
      <c r="O107" s="52" t="s">
        <v>523</v>
      </c>
      <c r="P107" s="48" t="s">
        <v>457</v>
      </c>
      <c r="Q107" s="49" t="s">
        <v>165</v>
      </c>
      <c r="R107" s="49" t="s">
        <v>178</v>
      </c>
      <c r="S107" s="49" t="s">
        <v>179</v>
      </c>
      <c r="T107" s="49" t="s">
        <v>180</v>
      </c>
      <c r="U107" s="49" t="s">
        <v>522</v>
      </c>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row>
    <row r="108" spans="1:52" s="46" customFormat="1" ht="150" x14ac:dyDescent="0.25">
      <c r="A108" s="48">
        <v>2715</v>
      </c>
      <c r="B108" s="49" t="s">
        <v>514</v>
      </c>
      <c r="C108" s="48" t="s">
        <v>364</v>
      </c>
      <c r="D108" s="49" t="s">
        <v>365</v>
      </c>
      <c r="E108" s="48">
        <v>4</v>
      </c>
      <c r="F108" s="49" t="s">
        <v>481</v>
      </c>
      <c r="G108" s="48">
        <v>1</v>
      </c>
      <c r="H108" s="49" t="s">
        <v>519</v>
      </c>
      <c r="I108" s="49" t="s">
        <v>232</v>
      </c>
      <c r="J108" s="48">
        <v>2</v>
      </c>
      <c r="K108" s="50">
        <v>2500</v>
      </c>
      <c r="L108" s="50">
        <v>5000</v>
      </c>
      <c r="M108" s="51">
        <v>42231</v>
      </c>
      <c r="N108" s="51">
        <v>42278</v>
      </c>
      <c r="O108" s="52" t="s">
        <v>524</v>
      </c>
      <c r="P108" s="48" t="s">
        <v>457</v>
      </c>
      <c r="Q108" s="49" t="s">
        <v>165</v>
      </c>
      <c r="R108" s="49" t="s">
        <v>178</v>
      </c>
      <c r="S108" s="49" t="s">
        <v>179</v>
      </c>
      <c r="T108" s="49" t="s">
        <v>180</v>
      </c>
      <c r="U108" s="49" t="s">
        <v>522</v>
      </c>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1:52" s="46" customFormat="1" ht="150" x14ac:dyDescent="0.25">
      <c r="A109" s="48">
        <v>2715</v>
      </c>
      <c r="B109" s="49" t="s">
        <v>514</v>
      </c>
      <c r="C109" s="48" t="s">
        <v>364</v>
      </c>
      <c r="D109" s="49" t="s">
        <v>365</v>
      </c>
      <c r="E109" s="48">
        <v>4</v>
      </c>
      <c r="F109" s="49" t="s">
        <v>481</v>
      </c>
      <c r="G109" s="48">
        <v>2</v>
      </c>
      <c r="H109" s="49" t="s">
        <v>525</v>
      </c>
      <c r="I109" s="49" t="s">
        <v>275</v>
      </c>
      <c r="J109" s="48">
        <v>2</v>
      </c>
      <c r="K109" s="50">
        <v>10000</v>
      </c>
      <c r="L109" s="50">
        <v>20000</v>
      </c>
      <c r="M109" s="51">
        <v>42036</v>
      </c>
      <c r="N109" s="51">
        <v>42093</v>
      </c>
      <c r="O109" s="52" t="s">
        <v>526</v>
      </c>
      <c r="P109" s="48" t="s">
        <v>521</v>
      </c>
      <c r="Q109" s="49" t="s">
        <v>165</v>
      </c>
      <c r="R109" s="49" t="s">
        <v>178</v>
      </c>
      <c r="S109" s="49" t="s">
        <v>179</v>
      </c>
      <c r="T109" s="49" t="s">
        <v>180</v>
      </c>
      <c r="U109" s="49" t="s">
        <v>522</v>
      </c>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row>
    <row r="110" spans="1:52" s="46" customFormat="1" ht="150" x14ac:dyDescent="0.25">
      <c r="A110" s="48">
        <v>2715</v>
      </c>
      <c r="B110" s="49" t="s">
        <v>514</v>
      </c>
      <c r="C110" s="48" t="s">
        <v>364</v>
      </c>
      <c r="D110" s="49" t="s">
        <v>365</v>
      </c>
      <c r="E110" s="48">
        <v>4</v>
      </c>
      <c r="F110" s="49" t="s">
        <v>481</v>
      </c>
      <c r="G110" s="48">
        <v>2</v>
      </c>
      <c r="H110" s="49" t="s">
        <v>525</v>
      </c>
      <c r="I110" s="49" t="s">
        <v>389</v>
      </c>
      <c r="J110" s="48">
        <v>2</v>
      </c>
      <c r="K110" s="50">
        <v>8171</v>
      </c>
      <c r="L110" s="50">
        <v>16342</v>
      </c>
      <c r="M110" s="51">
        <v>42036</v>
      </c>
      <c r="N110" s="51">
        <v>42093</v>
      </c>
      <c r="O110" s="52" t="s">
        <v>527</v>
      </c>
      <c r="P110" s="48" t="s">
        <v>457</v>
      </c>
      <c r="Q110" s="49" t="s">
        <v>165</v>
      </c>
      <c r="R110" s="49" t="s">
        <v>178</v>
      </c>
      <c r="S110" s="49" t="s">
        <v>179</v>
      </c>
      <c r="T110" s="49" t="s">
        <v>180</v>
      </c>
      <c r="U110" s="49" t="s">
        <v>522</v>
      </c>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row>
    <row r="111" spans="1:52" s="46" customFormat="1" ht="150" x14ac:dyDescent="0.25">
      <c r="A111" s="48">
        <v>2715</v>
      </c>
      <c r="B111" s="49" t="s">
        <v>514</v>
      </c>
      <c r="C111" s="48" t="s">
        <v>364</v>
      </c>
      <c r="D111" s="49" t="s">
        <v>365</v>
      </c>
      <c r="E111" s="48">
        <v>4</v>
      </c>
      <c r="F111" s="49" t="s">
        <v>481</v>
      </c>
      <c r="G111" s="48">
        <v>2</v>
      </c>
      <c r="H111" s="49" t="s">
        <v>525</v>
      </c>
      <c r="I111" s="49" t="s">
        <v>389</v>
      </c>
      <c r="J111" s="48">
        <v>2</v>
      </c>
      <c r="K111" s="50">
        <v>4000</v>
      </c>
      <c r="L111" s="50">
        <v>8000</v>
      </c>
      <c r="M111" s="51">
        <v>42047</v>
      </c>
      <c r="N111" s="51">
        <v>42093</v>
      </c>
      <c r="O111" s="52" t="s">
        <v>528</v>
      </c>
      <c r="P111" s="48" t="s">
        <v>457</v>
      </c>
      <c r="Q111" s="49" t="s">
        <v>165</v>
      </c>
      <c r="R111" s="49" t="s">
        <v>178</v>
      </c>
      <c r="S111" s="49" t="s">
        <v>179</v>
      </c>
      <c r="T111" s="49" t="s">
        <v>180</v>
      </c>
      <c r="U111" s="49" t="s">
        <v>522</v>
      </c>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1:52" s="46" customFormat="1" ht="195" x14ac:dyDescent="0.25">
      <c r="A112" s="48">
        <v>2715</v>
      </c>
      <c r="B112" s="49" t="s">
        <v>514</v>
      </c>
      <c r="C112" s="48" t="s">
        <v>364</v>
      </c>
      <c r="D112" s="49" t="s">
        <v>365</v>
      </c>
      <c r="E112" s="48">
        <v>1</v>
      </c>
      <c r="F112" s="49" t="s">
        <v>174</v>
      </c>
      <c r="G112" s="48">
        <v>2</v>
      </c>
      <c r="H112" s="49" t="s">
        <v>529</v>
      </c>
      <c r="I112" s="49" t="s">
        <v>343</v>
      </c>
      <c r="J112" s="48">
        <v>1</v>
      </c>
      <c r="K112" s="50">
        <v>64428</v>
      </c>
      <c r="L112" s="50">
        <v>64428</v>
      </c>
      <c r="M112" s="51">
        <v>42130</v>
      </c>
      <c r="N112" s="51">
        <v>42215</v>
      </c>
      <c r="O112" s="52" t="s">
        <v>530</v>
      </c>
      <c r="P112" s="48" t="s">
        <v>516</v>
      </c>
      <c r="Q112" s="49" t="s">
        <v>165</v>
      </c>
      <c r="R112" s="49" t="s">
        <v>178</v>
      </c>
      <c r="S112" s="49" t="s">
        <v>179</v>
      </c>
      <c r="T112" s="49" t="s">
        <v>180</v>
      </c>
      <c r="U112" s="49" t="s">
        <v>517</v>
      </c>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row>
    <row r="113" spans="1:52" s="46" customFormat="1" ht="75" customHeight="1" x14ac:dyDescent="0.25">
      <c r="A113" s="48">
        <v>2750</v>
      </c>
      <c r="B113" s="49" t="s">
        <v>480</v>
      </c>
      <c r="C113" s="48" t="s">
        <v>364</v>
      </c>
      <c r="D113" s="49" t="s">
        <v>365</v>
      </c>
      <c r="E113" s="48">
        <v>1</v>
      </c>
      <c r="F113" s="49" t="s">
        <v>201</v>
      </c>
      <c r="G113" s="48">
        <v>1</v>
      </c>
      <c r="H113" s="49" t="s">
        <v>366</v>
      </c>
      <c r="I113" s="49" t="s">
        <v>343</v>
      </c>
      <c r="J113" s="48">
        <v>1</v>
      </c>
      <c r="K113" s="50">
        <v>82151</v>
      </c>
      <c r="L113" s="50">
        <v>82151</v>
      </c>
      <c r="M113" s="51">
        <v>42038</v>
      </c>
      <c r="N113" s="51">
        <v>42100</v>
      </c>
      <c r="O113" s="52" t="s">
        <v>531</v>
      </c>
      <c r="P113" s="48" t="s">
        <v>532</v>
      </c>
      <c r="Q113" s="49" t="s">
        <v>69</v>
      </c>
      <c r="R113" s="49" t="s">
        <v>320</v>
      </c>
      <c r="S113" s="49" t="s">
        <v>234</v>
      </c>
      <c r="T113" s="49" t="s">
        <v>230</v>
      </c>
      <c r="U113" s="49" t="s">
        <v>533</v>
      </c>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row>
    <row r="114" spans="1:52" s="46" customFormat="1" ht="75" customHeight="1" x14ac:dyDescent="0.25">
      <c r="A114" s="48">
        <v>2750</v>
      </c>
      <c r="B114" s="49" t="s">
        <v>480</v>
      </c>
      <c r="C114" s="48" t="s">
        <v>364</v>
      </c>
      <c r="D114" s="49" t="s">
        <v>365</v>
      </c>
      <c r="E114" s="48">
        <v>1</v>
      </c>
      <c r="F114" s="49" t="s">
        <v>201</v>
      </c>
      <c r="G114" s="48">
        <v>1</v>
      </c>
      <c r="H114" s="49" t="s">
        <v>366</v>
      </c>
      <c r="I114" s="49" t="s">
        <v>343</v>
      </c>
      <c r="J114" s="48">
        <v>1</v>
      </c>
      <c r="K114" s="50">
        <v>82151</v>
      </c>
      <c r="L114" s="50">
        <v>82151</v>
      </c>
      <c r="M114" s="51">
        <v>42038</v>
      </c>
      <c r="N114" s="51">
        <v>42100</v>
      </c>
      <c r="O114" s="52" t="s">
        <v>534</v>
      </c>
      <c r="P114" s="48" t="s">
        <v>532</v>
      </c>
      <c r="Q114" s="49" t="s">
        <v>69</v>
      </c>
      <c r="R114" s="49" t="s">
        <v>320</v>
      </c>
      <c r="S114" s="49" t="s">
        <v>535</v>
      </c>
      <c r="T114" s="49" t="s">
        <v>326</v>
      </c>
      <c r="U114" s="49" t="s">
        <v>536</v>
      </c>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row>
    <row r="115" spans="1:52" s="46" customFormat="1" ht="75" customHeight="1" x14ac:dyDescent="0.25">
      <c r="A115" s="48">
        <v>2750</v>
      </c>
      <c r="B115" s="49" t="s">
        <v>480</v>
      </c>
      <c r="C115" s="48" t="s">
        <v>364</v>
      </c>
      <c r="D115" s="49" t="s">
        <v>365</v>
      </c>
      <c r="E115" s="48">
        <v>1</v>
      </c>
      <c r="F115" s="49" t="s">
        <v>201</v>
      </c>
      <c r="G115" s="48">
        <v>2</v>
      </c>
      <c r="H115" s="49" t="s">
        <v>537</v>
      </c>
      <c r="I115" s="49" t="s">
        <v>343</v>
      </c>
      <c r="J115" s="48">
        <v>1</v>
      </c>
      <c r="K115" s="50">
        <v>65000</v>
      </c>
      <c r="L115" s="50">
        <v>65000</v>
      </c>
      <c r="M115" s="51">
        <v>42038</v>
      </c>
      <c r="N115" s="51">
        <v>42117</v>
      </c>
      <c r="O115" s="52" t="s">
        <v>538</v>
      </c>
      <c r="P115" s="48" t="s">
        <v>532</v>
      </c>
      <c r="Q115" s="49" t="s">
        <v>69</v>
      </c>
      <c r="R115" s="49" t="s">
        <v>320</v>
      </c>
      <c r="S115" s="49" t="s">
        <v>234</v>
      </c>
      <c r="T115" s="49" t="s">
        <v>326</v>
      </c>
      <c r="U115" s="49" t="s">
        <v>539</v>
      </c>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row>
    <row r="116" spans="1:52" s="46" customFormat="1" ht="75" customHeight="1" x14ac:dyDescent="0.25">
      <c r="A116" s="48">
        <v>2750</v>
      </c>
      <c r="B116" s="49" t="s">
        <v>480</v>
      </c>
      <c r="C116" s="48" t="s">
        <v>364</v>
      </c>
      <c r="D116" s="49" t="s">
        <v>365</v>
      </c>
      <c r="E116" s="48">
        <v>4</v>
      </c>
      <c r="F116" s="49" t="s">
        <v>144</v>
      </c>
      <c r="G116" s="48">
        <v>1</v>
      </c>
      <c r="H116" s="49" t="s">
        <v>540</v>
      </c>
      <c r="I116" s="49" t="s">
        <v>307</v>
      </c>
      <c r="J116" s="48">
        <v>1</v>
      </c>
      <c r="K116" s="50">
        <v>1000</v>
      </c>
      <c r="L116" s="50">
        <v>1000</v>
      </c>
      <c r="M116" s="51">
        <v>42170</v>
      </c>
      <c r="N116" s="51">
        <v>42233</v>
      </c>
      <c r="O116" s="52" t="s">
        <v>541</v>
      </c>
      <c r="P116" s="48" t="s">
        <v>532</v>
      </c>
      <c r="Q116" s="49" t="s">
        <v>69</v>
      </c>
      <c r="R116" s="49" t="s">
        <v>320</v>
      </c>
      <c r="S116" s="49" t="s">
        <v>234</v>
      </c>
      <c r="T116" s="49" t="s">
        <v>230</v>
      </c>
      <c r="U116" s="49" t="s">
        <v>542</v>
      </c>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row>
    <row r="117" spans="1:52" s="46" customFormat="1" ht="75" customHeight="1" x14ac:dyDescent="0.25">
      <c r="A117" s="48">
        <v>2750</v>
      </c>
      <c r="B117" s="49" t="s">
        <v>480</v>
      </c>
      <c r="C117" s="48" t="s">
        <v>364</v>
      </c>
      <c r="D117" s="49" t="s">
        <v>365</v>
      </c>
      <c r="E117" s="48">
        <v>4</v>
      </c>
      <c r="F117" s="49" t="s">
        <v>144</v>
      </c>
      <c r="G117" s="48">
        <v>1</v>
      </c>
      <c r="H117" s="49" t="s">
        <v>540</v>
      </c>
      <c r="I117" s="49" t="s">
        <v>275</v>
      </c>
      <c r="J117" s="48">
        <v>1</v>
      </c>
      <c r="K117" s="50">
        <v>7000</v>
      </c>
      <c r="L117" s="50">
        <v>7000</v>
      </c>
      <c r="M117" s="51">
        <v>42170</v>
      </c>
      <c r="N117" s="51">
        <v>42233</v>
      </c>
      <c r="O117" s="52" t="s">
        <v>543</v>
      </c>
      <c r="P117" s="48" t="s">
        <v>532</v>
      </c>
      <c r="Q117" s="49" t="s">
        <v>69</v>
      </c>
      <c r="R117" s="49" t="s">
        <v>320</v>
      </c>
      <c r="S117" s="49" t="s">
        <v>234</v>
      </c>
      <c r="T117" s="49" t="s">
        <v>230</v>
      </c>
      <c r="U117" s="49" t="s">
        <v>544</v>
      </c>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row>
    <row r="118" spans="1:52" s="46" customFormat="1" ht="75" customHeight="1" x14ac:dyDescent="0.25">
      <c r="A118" s="48">
        <v>2750</v>
      </c>
      <c r="B118" s="49" t="s">
        <v>480</v>
      </c>
      <c r="C118" s="48" t="s">
        <v>364</v>
      </c>
      <c r="D118" s="49" t="s">
        <v>365</v>
      </c>
      <c r="E118" s="48">
        <v>4</v>
      </c>
      <c r="F118" s="49" t="s">
        <v>144</v>
      </c>
      <c r="G118" s="48">
        <v>1</v>
      </c>
      <c r="H118" s="49" t="s">
        <v>540</v>
      </c>
      <c r="I118" s="49" t="s">
        <v>232</v>
      </c>
      <c r="J118" s="48">
        <v>1</v>
      </c>
      <c r="K118" s="50">
        <v>5050</v>
      </c>
      <c r="L118" s="50">
        <v>5050</v>
      </c>
      <c r="M118" s="51">
        <v>42170</v>
      </c>
      <c r="N118" s="51">
        <v>42233</v>
      </c>
      <c r="O118" s="52" t="s">
        <v>545</v>
      </c>
      <c r="P118" s="48" t="s">
        <v>532</v>
      </c>
      <c r="Q118" s="49" t="s">
        <v>69</v>
      </c>
      <c r="R118" s="49" t="s">
        <v>320</v>
      </c>
      <c r="S118" s="49" t="s">
        <v>234</v>
      </c>
      <c r="T118" s="49" t="s">
        <v>230</v>
      </c>
      <c r="U118" s="49" t="s">
        <v>546</v>
      </c>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row>
    <row r="119" spans="1:52" s="46" customFormat="1" ht="75" customHeight="1" x14ac:dyDescent="0.25">
      <c r="A119" s="48">
        <v>2750</v>
      </c>
      <c r="B119" s="49" t="s">
        <v>480</v>
      </c>
      <c r="C119" s="48" t="s">
        <v>364</v>
      </c>
      <c r="D119" s="49" t="s">
        <v>365</v>
      </c>
      <c r="E119" s="48">
        <v>4</v>
      </c>
      <c r="F119" s="49" t="s">
        <v>144</v>
      </c>
      <c r="G119" s="48">
        <v>1</v>
      </c>
      <c r="H119" s="49" t="s">
        <v>540</v>
      </c>
      <c r="I119" s="49" t="s">
        <v>232</v>
      </c>
      <c r="J119" s="48">
        <v>1</v>
      </c>
      <c r="K119" s="50">
        <v>3000</v>
      </c>
      <c r="L119" s="50">
        <v>3000</v>
      </c>
      <c r="M119" s="51">
        <v>42170</v>
      </c>
      <c r="N119" s="51">
        <v>42233</v>
      </c>
      <c r="O119" s="52" t="s">
        <v>547</v>
      </c>
      <c r="P119" s="48" t="s">
        <v>532</v>
      </c>
      <c r="Q119" s="49" t="s">
        <v>69</v>
      </c>
      <c r="R119" s="49" t="s">
        <v>320</v>
      </c>
      <c r="S119" s="49" t="s">
        <v>234</v>
      </c>
      <c r="T119" s="49" t="s">
        <v>230</v>
      </c>
      <c r="U119" s="49" t="s">
        <v>548</v>
      </c>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row>
    <row r="120" spans="1:52" s="46" customFormat="1" ht="75" customHeight="1" x14ac:dyDescent="0.25">
      <c r="A120" s="48">
        <v>2750</v>
      </c>
      <c r="B120" s="49" t="s">
        <v>480</v>
      </c>
      <c r="C120" s="48" t="s">
        <v>364</v>
      </c>
      <c r="D120" s="49" t="s">
        <v>365</v>
      </c>
      <c r="E120" s="48">
        <v>4</v>
      </c>
      <c r="F120" s="49" t="s">
        <v>144</v>
      </c>
      <c r="G120" s="48">
        <v>2</v>
      </c>
      <c r="H120" s="49" t="s">
        <v>549</v>
      </c>
      <c r="I120" s="49" t="s">
        <v>307</v>
      </c>
      <c r="J120" s="48">
        <v>1</v>
      </c>
      <c r="K120" s="50">
        <v>4342</v>
      </c>
      <c r="L120" s="50">
        <v>4342</v>
      </c>
      <c r="M120" s="51">
        <v>42135</v>
      </c>
      <c r="N120" s="51">
        <v>42192</v>
      </c>
      <c r="O120" s="52" t="s">
        <v>550</v>
      </c>
      <c r="P120" s="48" t="s">
        <v>532</v>
      </c>
      <c r="Q120" s="49" t="s">
        <v>69</v>
      </c>
      <c r="R120" s="49" t="s">
        <v>320</v>
      </c>
      <c r="S120" s="49" t="s">
        <v>234</v>
      </c>
      <c r="T120" s="49" t="s">
        <v>326</v>
      </c>
      <c r="U120" s="49" t="s">
        <v>551</v>
      </c>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row>
    <row r="121" spans="1:52" s="46" customFormat="1" ht="75" customHeight="1" x14ac:dyDescent="0.25">
      <c r="A121" s="48">
        <v>2750</v>
      </c>
      <c r="B121" s="49" t="s">
        <v>480</v>
      </c>
      <c r="C121" s="48" t="s">
        <v>364</v>
      </c>
      <c r="D121" s="49" t="s">
        <v>365</v>
      </c>
      <c r="E121" s="48">
        <v>4</v>
      </c>
      <c r="F121" s="49" t="s">
        <v>144</v>
      </c>
      <c r="G121" s="48">
        <v>2</v>
      </c>
      <c r="H121" s="49" t="s">
        <v>549</v>
      </c>
      <c r="I121" s="49" t="s">
        <v>275</v>
      </c>
      <c r="J121" s="48">
        <v>1</v>
      </c>
      <c r="K121" s="50">
        <v>20000</v>
      </c>
      <c r="L121" s="50">
        <v>20000</v>
      </c>
      <c r="M121" s="51">
        <v>42135</v>
      </c>
      <c r="N121" s="51">
        <v>42192</v>
      </c>
      <c r="O121" s="52" t="s">
        <v>552</v>
      </c>
      <c r="P121" s="48" t="s">
        <v>532</v>
      </c>
      <c r="Q121" s="49" t="s">
        <v>69</v>
      </c>
      <c r="R121" s="49" t="s">
        <v>320</v>
      </c>
      <c r="S121" s="49" t="s">
        <v>234</v>
      </c>
      <c r="T121" s="49" t="s">
        <v>326</v>
      </c>
      <c r="U121" s="49" t="s">
        <v>553</v>
      </c>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row>
    <row r="122" spans="1:52" s="46" customFormat="1" ht="75" customHeight="1" x14ac:dyDescent="0.25">
      <c r="A122" s="48">
        <v>2750</v>
      </c>
      <c r="B122" s="49" t="s">
        <v>480</v>
      </c>
      <c r="C122" s="48" t="s">
        <v>364</v>
      </c>
      <c r="D122" s="49" t="s">
        <v>365</v>
      </c>
      <c r="E122" s="48">
        <v>4</v>
      </c>
      <c r="F122" s="49" t="s">
        <v>144</v>
      </c>
      <c r="G122" s="48">
        <v>2</v>
      </c>
      <c r="H122" s="49" t="s">
        <v>549</v>
      </c>
      <c r="I122" s="49" t="s">
        <v>389</v>
      </c>
      <c r="J122" s="48">
        <v>1</v>
      </c>
      <c r="K122" s="50">
        <v>12000</v>
      </c>
      <c r="L122" s="50">
        <v>12000</v>
      </c>
      <c r="M122" s="51">
        <v>42135</v>
      </c>
      <c r="N122" s="51">
        <v>42192</v>
      </c>
      <c r="O122" s="52" t="s">
        <v>554</v>
      </c>
      <c r="P122" s="48" t="s">
        <v>227</v>
      </c>
      <c r="Q122" s="49" t="s">
        <v>69</v>
      </c>
      <c r="R122" s="49" t="s">
        <v>320</v>
      </c>
      <c r="S122" s="49" t="s">
        <v>234</v>
      </c>
      <c r="T122" s="49" t="s">
        <v>326</v>
      </c>
      <c r="U122" s="49" t="s">
        <v>555</v>
      </c>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row>
    <row r="123" spans="1:52" s="46" customFormat="1" ht="75" customHeight="1" x14ac:dyDescent="0.25">
      <c r="A123" s="48">
        <v>2750</v>
      </c>
      <c r="B123" s="49" t="s">
        <v>480</v>
      </c>
      <c r="C123" s="48" t="s">
        <v>364</v>
      </c>
      <c r="D123" s="49" t="s">
        <v>365</v>
      </c>
      <c r="E123" s="48">
        <v>4</v>
      </c>
      <c r="F123" s="49" t="s">
        <v>144</v>
      </c>
      <c r="G123" s="48">
        <v>2</v>
      </c>
      <c r="H123" s="49" t="s">
        <v>549</v>
      </c>
      <c r="I123" s="49" t="s">
        <v>389</v>
      </c>
      <c r="J123" s="48">
        <v>1</v>
      </c>
      <c r="K123" s="50">
        <v>8000</v>
      </c>
      <c r="L123" s="50">
        <v>8000</v>
      </c>
      <c r="M123" s="51">
        <v>42135</v>
      </c>
      <c r="N123" s="51">
        <v>42192</v>
      </c>
      <c r="O123" s="52" t="s">
        <v>556</v>
      </c>
      <c r="P123" s="48" t="s">
        <v>532</v>
      </c>
      <c r="Q123" s="49" t="s">
        <v>69</v>
      </c>
      <c r="R123" s="49" t="s">
        <v>320</v>
      </c>
      <c r="S123" s="49" t="s">
        <v>234</v>
      </c>
      <c r="T123" s="49" t="s">
        <v>326</v>
      </c>
      <c r="U123" s="49" t="s">
        <v>557</v>
      </c>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row>
    <row r="124" spans="1:52" s="46" customFormat="1" ht="75" customHeight="1" x14ac:dyDescent="0.25">
      <c r="A124" s="48">
        <v>2697</v>
      </c>
      <c r="B124" s="49" t="s">
        <v>459</v>
      </c>
      <c r="C124" s="48" t="s">
        <v>364</v>
      </c>
      <c r="D124" s="49" t="s">
        <v>365</v>
      </c>
      <c r="E124" s="48">
        <v>4</v>
      </c>
      <c r="F124" s="49" t="s">
        <v>481</v>
      </c>
      <c r="G124" s="48">
        <v>1</v>
      </c>
      <c r="H124" s="49" t="s">
        <v>519</v>
      </c>
      <c r="I124" s="49" t="s">
        <v>261</v>
      </c>
      <c r="J124" s="48">
        <v>1</v>
      </c>
      <c r="K124" s="50">
        <v>2000</v>
      </c>
      <c r="L124" s="50">
        <v>2000</v>
      </c>
      <c r="M124" s="51">
        <v>42129</v>
      </c>
      <c r="N124" s="51">
        <v>42277</v>
      </c>
      <c r="O124" s="52" t="s">
        <v>558</v>
      </c>
      <c r="P124" s="48" t="s">
        <v>135</v>
      </c>
      <c r="Q124" s="49" t="s">
        <v>52</v>
      </c>
      <c r="R124" s="49" t="s">
        <v>53</v>
      </c>
      <c r="S124" s="49" t="s">
        <v>54</v>
      </c>
      <c r="T124" s="49" t="s">
        <v>55</v>
      </c>
      <c r="U124" s="49" t="s">
        <v>559</v>
      </c>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row>
    <row r="125" spans="1:52" s="46" customFormat="1" ht="75" customHeight="1" x14ac:dyDescent="0.25">
      <c r="A125" s="48">
        <v>2697</v>
      </c>
      <c r="B125" s="49" t="s">
        <v>459</v>
      </c>
      <c r="C125" s="48" t="s">
        <v>364</v>
      </c>
      <c r="D125" s="49" t="s">
        <v>365</v>
      </c>
      <c r="E125" s="48">
        <v>4</v>
      </c>
      <c r="F125" s="49" t="s">
        <v>481</v>
      </c>
      <c r="G125" s="48">
        <v>1</v>
      </c>
      <c r="H125" s="49" t="s">
        <v>519</v>
      </c>
      <c r="I125" s="49" t="s">
        <v>232</v>
      </c>
      <c r="J125" s="48">
        <v>1</v>
      </c>
      <c r="K125" s="50">
        <v>4051</v>
      </c>
      <c r="L125" s="50">
        <v>4051</v>
      </c>
      <c r="M125" s="51">
        <v>42128</v>
      </c>
      <c r="N125" s="51">
        <v>42277</v>
      </c>
      <c r="O125" s="52" t="s">
        <v>560</v>
      </c>
      <c r="P125" s="48" t="s">
        <v>359</v>
      </c>
      <c r="Q125" s="49" t="s">
        <v>52</v>
      </c>
      <c r="R125" s="49" t="s">
        <v>53</v>
      </c>
      <c r="S125" s="49" t="s">
        <v>54</v>
      </c>
      <c r="T125" s="49" t="s">
        <v>55</v>
      </c>
      <c r="U125" s="49" t="s">
        <v>559</v>
      </c>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row>
    <row r="126" spans="1:52" s="46" customFormat="1" ht="150" x14ac:dyDescent="0.25">
      <c r="A126" s="48">
        <v>2697</v>
      </c>
      <c r="B126" s="49" t="s">
        <v>459</v>
      </c>
      <c r="C126" s="48" t="s">
        <v>364</v>
      </c>
      <c r="D126" s="49" t="s">
        <v>365</v>
      </c>
      <c r="E126" s="48">
        <v>4</v>
      </c>
      <c r="F126" s="49" t="s">
        <v>481</v>
      </c>
      <c r="G126" s="48">
        <v>1</v>
      </c>
      <c r="H126" s="49" t="s">
        <v>519</v>
      </c>
      <c r="I126" s="49" t="s">
        <v>232</v>
      </c>
      <c r="J126" s="48">
        <v>1</v>
      </c>
      <c r="K126" s="50">
        <v>2000</v>
      </c>
      <c r="L126" s="50">
        <v>2000</v>
      </c>
      <c r="M126" s="51">
        <v>42039</v>
      </c>
      <c r="N126" s="51">
        <v>42277</v>
      </c>
      <c r="O126" s="52" t="s">
        <v>561</v>
      </c>
      <c r="P126" s="48" t="s">
        <v>359</v>
      </c>
      <c r="Q126" s="49" t="s">
        <v>52</v>
      </c>
      <c r="R126" s="49" t="s">
        <v>53</v>
      </c>
      <c r="S126" s="49" t="s">
        <v>54</v>
      </c>
      <c r="T126" s="49" t="s">
        <v>562</v>
      </c>
      <c r="U126" s="49" t="s">
        <v>559</v>
      </c>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row>
    <row r="127" spans="1:52" s="46" customFormat="1" ht="150" x14ac:dyDescent="0.25">
      <c r="A127" s="48">
        <v>2697</v>
      </c>
      <c r="B127" s="49" t="s">
        <v>459</v>
      </c>
      <c r="C127" s="48" t="s">
        <v>364</v>
      </c>
      <c r="D127" s="49" t="s">
        <v>365</v>
      </c>
      <c r="E127" s="48">
        <v>4</v>
      </c>
      <c r="F127" s="49" t="s">
        <v>481</v>
      </c>
      <c r="G127" s="48">
        <v>1</v>
      </c>
      <c r="H127" s="49" t="s">
        <v>519</v>
      </c>
      <c r="I127" s="49" t="s">
        <v>261</v>
      </c>
      <c r="J127" s="48">
        <v>1</v>
      </c>
      <c r="K127" s="50">
        <v>2000</v>
      </c>
      <c r="L127" s="50">
        <v>2000</v>
      </c>
      <c r="M127" s="51">
        <v>42039</v>
      </c>
      <c r="N127" s="51">
        <v>42307</v>
      </c>
      <c r="O127" s="52" t="s">
        <v>563</v>
      </c>
      <c r="P127" s="48" t="s">
        <v>135</v>
      </c>
      <c r="Q127" s="49" t="s">
        <v>52</v>
      </c>
      <c r="R127" s="49" t="s">
        <v>53</v>
      </c>
      <c r="S127" s="49" t="s">
        <v>54</v>
      </c>
      <c r="T127" s="49" t="s">
        <v>562</v>
      </c>
      <c r="U127" s="49" t="s">
        <v>559</v>
      </c>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row>
    <row r="128" spans="1:52" s="46" customFormat="1" ht="150" x14ac:dyDescent="0.25">
      <c r="A128" s="48">
        <v>2697</v>
      </c>
      <c r="B128" s="49" t="s">
        <v>459</v>
      </c>
      <c r="C128" s="48" t="s">
        <v>364</v>
      </c>
      <c r="D128" s="49" t="s">
        <v>365</v>
      </c>
      <c r="E128" s="48">
        <v>4</v>
      </c>
      <c r="F128" s="49" t="s">
        <v>481</v>
      </c>
      <c r="G128" s="48">
        <v>1</v>
      </c>
      <c r="H128" s="49" t="s">
        <v>519</v>
      </c>
      <c r="I128" s="49" t="s">
        <v>232</v>
      </c>
      <c r="J128" s="48">
        <v>1</v>
      </c>
      <c r="K128" s="50">
        <v>4000</v>
      </c>
      <c r="L128" s="50">
        <v>4000</v>
      </c>
      <c r="M128" s="51">
        <v>42130</v>
      </c>
      <c r="N128" s="51">
        <v>42307</v>
      </c>
      <c r="O128" s="52" t="s">
        <v>564</v>
      </c>
      <c r="P128" s="48" t="s">
        <v>135</v>
      </c>
      <c r="Q128" s="49" t="s">
        <v>52</v>
      </c>
      <c r="R128" s="49" t="s">
        <v>412</v>
      </c>
      <c r="S128" s="49" t="s">
        <v>413</v>
      </c>
      <c r="T128" s="49" t="s">
        <v>424</v>
      </c>
      <c r="U128" s="49" t="s">
        <v>559</v>
      </c>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row>
    <row r="129" spans="1:52" s="46" customFormat="1" ht="75" customHeight="1" x14ac:dyDescent="0.25">
      <c r="A129" s="48">
        <v>2697</v>
      </c>
      <c r="B129" s="49" t="s">
        <v>459</v>
      </c>
      <c r="C129" s="48" t="s">
        <v>364</v>
      </c>
      <c r="D129" s="49" t="s">
        <v>365</v>
      </c>
      <c r="E129" s="48">
        <v>4</v>
      </c>
      <c r="F129" s="49" t="s">
        <v>481</v>
      </c>
      <c r="G129" s="48">
        <v>1</v>
      </c>
      <c r="H129" s="49" t="s">
        <v>519</v>
      </c>
      <c r="I129" s="49" t="s">
        <v>232</v>
      </c>
      <c r="J129" s="48">
        <v>1</v>
      </c>
      <c r="K129" s="50">
        <v>2000</v>
      </c>
      <c r="L129" s="50">
        <v>2000</v>
      </c>
      <c r="M129" s="51">
        <v>42039</v>
      </c>
      <c r="N129" s="51">
        <v>42307</v>
      </c>
      <c r="O129" s="52" t="s">
        <v>565</v>
      </c>
      <c r="P129" s="48" t="s">
        <v>135</v>
      </c>
      <c r="Q129" s="49" t="s">
        <v>52</v>
      </c>
      <c r="R129" s="49" t="s">
        <v>423</v>
      </c>
      <c r="S129" s="49" t="s">
        <v>54</v>
      </c>
      <c r="T129" s="49" t="s">
        <v>424</v>
      </c>
      <c r="U129" s="49" t="s">
        <v>559</v>
      </c>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row>
    <row r="130" spans="1:52" s="46" customFormat="1" ht="240" x14ac:dyDescent="0.25">
      <c r="A130" s="48">
        <v>2834</v>
      </c>
      <c r="B130" s="49" t="s">
        <v>566</v>
      </c>
      <c r="C130" s="48" t="s">
        <v>364</v>
      </c>
      <c r="D130" s="49" t="s">
        <v>365</v>
      </c>
      <c r="E130" s="48">
        <v>1</v>
      </c>
      <c r="F130" s="49" t="s">
        <v>201</v>
      </c>
      <c r="G130" s="48">
        <v>1</v>
      </c>
      <c r="H130" s="49" t="s">
        <v>366</v>
      </c>
      <c r="I130" s="49" t="s">
        <v>343</v>
      </c>
      <c r="J130" s="48">
        <v>1</v>
      </c>
      <c r="K130" s="50">
        <v>81853</v>
      </c>
      <c r="L130" s="50">
        <v>81853</v>
      </c>
      <c r="M130" s="51">
        <v>42064</v>
      </c>
      <c r="N130" s="51">
        <v>42091</v>
      </c>
      <c r="O130" s="52" t="s">
        <v>567</v>
      </c>
      <c r="P130" s="48" t="s">
        <v>135</v>
      </c>
      <c r="Q130" s="49" t="s">
        <v>97</v>
      </c>
      <c r="R130" s="49" t="s">
        <v>278</v>
      </c>
      <c r="S130" s="49" t="s">
        <v>279</v>
      </c>
      <c r="T130" s="49" t="s">
        <v>280</v>
      </c>
      <c r="U130" s="49" t="s">
        <v>568</v>
      </c>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row>
    <row r="131" spans="1:52" s="46" customFormat="1" ht="240" x14ac:dyDescent="0.25">
      <c r="A131" s="48">
        <v>2834</v>
      </c>
      <c r="B131" s="49" t="s">
        <v>566</v>
      </c>
      <c r="C131" s="48" t="s">
        <v>364</v>
      </c>
      <c r="D131" s="49" t="s">
        <v>365</v>
      </c>
      <c r="E131" s="48">
        <v>1</v>
      </c>
      <c r="F131" s="49" t="s">
        <v>201</v>
      </c>
      <c r="G131" s="48">
        <v>1</v>
      </c>
      <c r="H131" s="49" t="s">
        <v>366</v>
      </c>
      <c r="I131" s="49" t="s">
        <v>569</v>
      </c>
      <c r="J131" s="48">
        <v>1</v>
      </c>
      <c r="K131" s="50">
        <v>300</v>
      </c>
      <c r="L131" s="50">
        <v>300</v>
      </c>
      <c r="M131" s="51">
        <v>42064</v>
      </c>
      <c r="N131" s="51">
        <v>42091</v>
      </c>
      <c r="O131" s="52" t="s">
        <v>570</v>
      </c>
      <c r="P131" s="48" t="s">
        <v>135</v>
      </c>
      <c r="Q131" s="49" t="s">
        <v>97</v>
      </c>
      <c r="R131" s="49" t="s">
        <v>278</v>
      </c>
      <c r="S131" s="49" t="s">
        <v>279</v>
      </c>
      <c r="T131" s="49" t="s">
        <v>280</v>
      </c>
      <c r="U131" s="49" t="s">
        <v>571</v>
      </c>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row>
    <row r="132" spans="1:52" s="46" customFormat="1" ht="120" x14ac:dyDescent="0.25">
      <c r="A132" s="48">
        <v>2833</v>
      </c>
      <c r="B132" s="49" t="s">
        <v>572</v>
      </c>
      <c r="C132" s="48" t="s">
        <v>142</v>
      </c>
      <c r="D132" s="49" t="s">
        <v>143</v>
      </c>
      <c r="E132" s="48">
        <v>2</v>
      </c>
      <c r="F132" s="49" t="s">
        <v>273</v>
      </c>
      <c r="G132" s="48">
        <v>1</v>
      </c>
      <c r="H132" s="49" t="s">
        <v>443</v>
      </c>
      <c r="I132" s="49" t="s">
        <v>275</v>
      </c>
      <c r="J132" s="48">
        <v>2</v>
      </c>
      <c r="K132" s="50">
        <v>4000</v>
      </c>
      <c r="L132" s="50">
        <v>8000</v>
      </c>
      <c r="M132" s="51">
        <v>42063</v>
      </c>
      <c r="N132" s="51">
        <v>42063</v>
      </c>
      <c r="O132" s="52" t="s">
        <v>573</v>
      </c>
      <c r="P132" s="48" t="s">
        <v>574</v>
      </c>
      <c r="Q132" s="49" t="s">
        <v>97</v>
      </c>
      <c r="R132" s="49" t="s">
        <v>278</v>
      </c>
      <c r="S132" s="49" t="s">
        <v>279</v>
      </c>
      <c r="T132" s="49" t="s">
        <v>280</v>
      </c>
      <c r="U132" s="49" t="s">
        <v>575</v>
      </c>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row>
    <row r="133" spans="1:52" s="46" customFormat="1" ht="120" x14ac:dyDescent="0.25">
      <c r="A133" s="48">
        <v>2833</v>
      </c>
      <c r="B133" s="49" t="s">
        <v>572</v>
      </c>
      <c r="C133" s="48" t="s">
        <v>142</v>
      </c>
      <c r="D133" s="49" t="s">
        <v>143</v>
      </c>
      <c r="E133" s="48">
        <v>2</v>
      </c>
      <c r="F133" s="49" t="s">
        <v>273</v>
      </c>
      <c r="G133" s="48">
        <v>1</v>
      </c>
      <c r="H133" s="49" t="s">
        <v>443</v>
      </c>
      <c r="I133" s="49" t="s">
        <v>261</v>
      </c>
      <c r="J133" s="48">
        <v>2</v>
      </c>
      <c r="K133" s="50">
        <v>250</v>
      </c>
      <c r="L133" s="50">
        <v>500</v>
      </c>
      <c r="M133" s="51">
        <v>42063</v>
      </c>
      <c r="N133" s="51">
        <v>42063</v>
      </c>
      <c r="O133" s="52" t="s">
        <v>576</v>
      </c>
      <c r="P133" s="48" t="s">
        <v>577</v>
      </c>
      <c r="Q133" s="49" t="s">
        <v>97</v>
      </c>
      <c r="R133" s="49" t="s">
        <v>278</v>
      </c>
      <c r="S133" s="49" t="s">
        <v>279</v>
      </c>
      <c r="T133" s="49" t="s">
        <v>280</v>
      </c>
      <c r="U133" s="49" t="s">
        <v>578</v>
      </c>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row>
    <row r="134" spans="1:52" s="46" customFormat="1" ht="120" x14ac:dyDescent="0.25">
      <c r="A134" s="48">
        <v>2833</v>
      </c>
      <c r="B134" s="49" t="s">
        <v>572</v>
      </c>
      <c r="C134" s="48" t="s">
        <v>142</v>
      </c>
      <c r="D134" s="49" t="s">
        <v>143</v>
      </c>
      <c r="E134" s="48">
        <v>2</v>
      </c>
      <c r="F134" s="49" t="s">
        <v>273</v>
      </c>
      <c r="G134" s="48">
        <v>1</v>
      </c>
      <c r="H134" s="49" t="s">
        <v>443</v>
      </c>
      <c r="I134" s="49" t="s">
        <v>275</v>
      </c>
      <c r="J134" s="48">
        <v>2</v>
      </c>
      <c r="K134" s="50">
        <v>3750</v>
      </c>
      <c r="L134" s="50">
        <v>7500</v>
      </c>
      <c r="M134" s="51">
        <v>42308</v>
      </c>
      <c r="N134" s="51">
        <v>42308</v>
      </c>
      <c r="O134" s="52" t="s">
        <v>579</v>
      </c>
      <c r="P134" s="48" t="s">
        <v>574</v>
      </c>
      <c r="Q134" s="49" t="s">
        <v>97</v>
      </c>
      <c r="R134" s="49" t="s">
        <v>278</v>
      </c>
      <c r="S134" s="49" t="s">
        <v>279</v>
      </c>
      <c r="T134" s="49" t="s">
        <v>280</v>
      </c>
      <c r="U134" s="49" t="s">
        <v>580</v>
      </c>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row>
    <row r="135" spans="1:52" s="46" customFormat="1" ht="120" x14ac:dyDescent="0.25">
      <c r="A135" s="48">
        <v>2833</v>
      </c>
      <c r="B135" s="49" t="s">
        <v>572</v>
      </c>
      <c r="C135" s="48" t="s">
        <v>142</v>
      </c>
      <c r="D135" s="49" t="s">
        <v>143</v>
      </c>
      <c r="E135" s="48">
        <v>2</v>
      </c>
      <c r="F135" s="49" t="s">
        <v>273</v>
      </c>
      <c r="G135" s="48">
        <v>1</v>
      </c>
      <c r="H135" s="49" t="s">
        <v>443</v>
      </c>
      <c r="I135" s="49" t="s">
        <v>232</v>
      </c>
      <c r="J135" s="48">
        <v>2</v>
      </c>
      <c r="K135" s="50">
        <v>5000</v>
      </c>
      <c r="L135" s="50">
        <v>10000</v>
      </c>
      <c r="M135" s="51">
        <v>42063</v>
      </c>
      <c r="N135" s="51">
        <v>42063</v>
      </c>
      <c r="O135" s="52" t="s">
        <v>581</v>
      </c>
      <c r="P135" s="48" t="s">
        <v>582</v>
      </c>
      <c r="Q135" s="49" t="s">
        <v>97</v>
      </c>
      <c r="R135" s="49" t="s">
        <v>278</v>
      </c>
      <c r="S135" s="49" t="s">
        <v>279</v>
      </c>
      <c r="T135" s="49" t="s">
        <v>280</v>
      </c>
      <c r="U135" s="49" t="s">
        <v>580</v>
      </c>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row>
    <row r="136" spans="1:52" s="46" customFormat="1" ht="120" x14ac:dyDescent="0.25">
      <c r="A136" s="48">
        <v>2833</v>
      </c>
      <c r="B136" s="49" t="s">
        <v>572</v>
      </c>
      <c r="C136" s="48" t="s">
        <v>142</v>
      </c>
      <c r="D136" s="49" t="s">
        <v>143</v>
      </c>
      <c r="E136" s="48">
        <v>2</v>
      </c>
      <c r="F136" s="49" t="s">
        <v>273</v>
      </c>
      <c r="G136" s="48">
        <v>1</v>
      </c>
      <c r="H136" s="49" t="s">
        <v>443</v>
      </c>
      <c r="I136" s="49" t="s">
        <v>232</v>
      </c>
      <c r="J136" s="48">
        <v>2</v>
      </c>
      <c r="K136" s="50">
        <v>3500</v>
      </c>
      <c r="L136" s="50">
        <v>7000</v>
      </c>
      <c r="M136" s="51">
        <v>42063</v>
      </c>
      <c r="N136" s="51">
        <v>42063</v>
      </c>
      <c r="O136" s="52" t="s">
        <v>583</v>
      </c>
      <c r="P136" s="48" t="s">
        <v>584</v>
      </c>
      <c r="Q136" s="49" t="s">
        <v>97</v>
      </c>
      <c r="R136" s="49" t="s">
        <v>278</v>
      </c>
      <c r="S136" s="49" t="s">
        <v>279</v>
      </c>
      <c r="T136" s="49" t="s">
        <v>280</v>
      </c>
      <c r="U136" s="49" t="s">
        <v>580</v>
      </c>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row>
    <row r="137" spans="1:52" s="46" customFormat="1" ht="120" x14ac:dyDescent="0.25">
      <c r="A137" s="48">
        <v>2833</v>
      </c>
      <c r="B137" s="49" t="s">
        <v>572</v>
      </c>
      <c r="C137" s="48" t="s">
        <v>142</v>
      </c>
      <c r="D137" s="49" t="s">
        <v>143</v>
      </c>
      <c r="E137" s="48">
        <v>2</v>
      </c>
      <c r="F137" s="49" t="s">
        <v>273</v>
      </c>
      <c r="G137" s="48">
        <v>1</v>
      </c>
      <c r="H137" s="49" t="s">
        <v>443</v>
      </c>
      <c r="I137" s="49" t="s">
        <v>232</v>
      </c>
      <c r="J137" s="48">
        <v>2</v>
      </c>
      <c r="K137" s="50">
        <v>4000</v>
      </c>
      <c r="L137" s="50">
        <v>8000</v>
      </c>
      <c r="M137" s="51">
        <v>42308</v>
      </c>
      <c r="N137" s="51">
        <v>42308</v>
      </c>
      <c r="O137" s="52" t="s">
        <v>585</v>
      </c>
      <c r="P137" s="48" t="s">
        <v>586</v>
      </c>
      <c r="Q137" s="49" t="s">
        <v>97</v>
      </c>
      <c r="R137" s="49" t="s">
        <v>278</v>
      </c>
      <c r="S137" s="49" t="s">
        <v>279</v>
      </c>
      <c r="T137" s="49" t="s">
        <v>280</v>
      </c>
      <c r="U137" s="49" t="s">
        <v>587</v>
      </c>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row>
    <row r="138" spans="1:52" s="46" customFormat="1" ht="120" x14ac:dyDescent="0.25">
      <c r="A138" s="48">
        <v>2833</v>
      </c>
      <c r="B138" s="49" t="s">
        <v>572</v>
      </c>
      <c r="C138" s="48" t="s">
        <v>142</v>
      </c>
      <c r="D138" s="49" t="s">
        <v>143</v>
      </c>
      <c r="E138" s="48">
        <v>2</v>
      </c>
      <c r="F138" s="49" t="s">
        <v>273</v>
      </c>
      <c r="G138" s="48">
        <v>1</v>
      </c>
      <c r="H138" s="49" t="s">
        <v>443</v>
      </c>
      <c r="I138" s="49" t="s">
        <v>232</v>
      </c>
      <c r="J138" s="48">
        <v>2</v>
      </c>
      <c r="K138" s="50">
        <v>6000</v>
      </c>
      <c r="L138" s="50">
        <v>12000</v>
      </c>
      <c r="M138" s="51">
        <v>42308</v>
      </c>
      <c r="N138" s="51">
        <v>42308</v>
      </c>
      <c r="O138" s="52" t="s">
        <v>588</v>
      </c>
      <c r="P138" s="48" t="s">
        <v>287</v>
      </c>
      <c r="Q138" s="49" t="s">
        <v>97</v>
      </c>
      <c r="R138" s="49" t="s">
        <v>278</v>
      </c>
      <c r="S138" s="49" t="s">
        <v>279</v>
      </c>
      <c r="T138" s="49" t="s">
        <v>280</v>
      </c>
      <c r="U138" s="49" t="s">
        <v>587</v>
      </c>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row>
    <row r="139" spans="1:52" s="46" customFormat="1" ht="150" x14ac:dyDescent="0.25">
      <c r="A139" s="48">
        <v>2697</v>
      </c>
      <c r="B139" s="49" t="s">
        <v>459</v>
      </c>
      <c r="C139" s="48" t="s">
        <v>364</v>
      </c>
      <c r="D139" s="49" t="s">
        <v>365</v>
      </c>
      <c r="E139" s="48">
        <v>4</v>
      </c>
      <c r="F139" s="49" t="s">
        <v>481</v>
      </c>
      <c r="G139" s="48">
        <v>2</v>
      </c>
      <c r="H139" s="49" t="s">
        <v>525</v>
      </c>
      <c r="I139" s="49" t="s">
        <v>275</v>
      </c>
      <c r="J139" s="48">
        <v>1</v>
      </c>
      <c r="K139" s="50">
        <v>12000</v>
      </c>
      <c r="L139" s="50">
        <v>12000</v>
      </c>
      <c r="M139" s="51">
        <v>42038</v>
      </c>
      <c r="N139" s="51">
        <v>42277</v>
      </c>
      <c r="O139" s="52" t="s">
        <v>589</v>
      </c>
      <c r="P139" s="48" t="s">
        <v>135</v>
      </c>
      <c r="Q139" s="49" t="s">
        <v>52</v>
      </c>
      <c r="R139" s="49" t="s">
        <v>53</v>
      </c>
      <c r="S139" s="49" t="s">
        <v>54</v>
      </c>
      <c r="T139" s="49" t="s">
        <v>121</v>
      </c>
      <c r="U139" s="49" t="s">
        <v>559</v>
      </c>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row>
    <row r="140" spans="1:52" s="46" customFormat="1" ht="150" x14ac:dyDescent="0.25">
      <c r="A140" s="48">
        <v>2697</v>
      </c>
      <c r="B140" s="49" t="s">
        <v>459</v>
      </c>
      <c r="C140" s="48" t="s">
        <v>364</v>
      </c>
      <c r="D140" s="49" t="s">
        <v>365</v>
      </c>
      <c r="E140" s="48">
        <v>4</v>
      </c>
      <c r="F140" s="49" t="s">
        <v>481</v>
      </c>
      <c r="G140" s="48">
        <v>2</v>
      </c>
      <c r="H140" s="49" t="s">
        <v>525</v>
      </c>
      <c r="I140" s="49" t="s">
        <v>389</v>
      </c>
      <c r="J140" s="48">
        <v>1</v>
      </c>
      <c r="K140" s="50">
        <v>4000</v>
      </c>
      <c r="L140" s="50">
        <v>4000</v>
      </c>
      <c r="M140" s="51">
        <v>42128</v>
      </c>
      <c r="N140" s="51">
        <v>42277</v>
      </c>
      <c r="O140" s="52" t="s">
        <v>590</v>
      </c>
      <c r="P140" s="48" t="s">
        <v>135</v>
      </c>
      <c r="Q140" s="49" t="s">
        <v>52</v>
      </c>
      <c r="R140" s="49" t="s">
        <v>53</v>
      </c>
      <c r="S140" s="49" t="s">
        <v>54</v>
      </c>
      <c r="T140" s="49" t="s">
        <v>121</v>
      </c>
      <c r="U140" s="49" t="s">
        <v>591</v>
      </c>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row>
    <row r="141" spans="1:52" s="46" customFormat="1" ht="150" x14ac:dyDescent="0.25">
      <c r="A141" s="48">
        <v>2697</v>
      </c>
      <c r="B141" s="49" t="s">
        <v>459</v>
      </c>
      <c r="C141" s="48" t="s">
        <v>364</v>
      </c>
      <c r="D141" s="49" t="s">
        <v>365</v>
      </c>
      <c r="E141" s="48">
        <v>4</v>
      </c>
      <c r="F141" s="49" t="s">
        <v>481</v>
      </c>
      <c r="G141" s="48">
        <v>2</v>
      </c>
      <c r="H141" s="49" t="s">
        <v>525</v>
      </c>
      <c r="I141" s="49" t="s">
        <v>389</v>
      </c>
      <c r="J141" s="48">
        <v>1</v>
      </c>
      <c r="K141" s="50">
        <v>6190</v>
      </c>
      <c r="L141" s="50">
        <v>6190</v>
      </c>
      <c r="M141" s="51">
        <v>42067</v>
      </c>
      <c r="N141" s="51">
        <v>42277</v>
      </c>
      <c r="O141" s="52" t="s">
        <v>592</v>
      </c>
      <c r="P141" s="48" t="s">
        <v>135</v>
      </c>
      <c r="Q141" s="49" t="s">
        <v>52</v>
      </c>
      <c r="R141" s="49" t="s">
        <v>53</v>
      </c>
      <c r="S141" s="49" t="s">
        <v>54</v>
      </c>
      <c r="T141" s="49" t="s">
        <v>562</v>
      </c>
      <c r="U141" s="49" t="s">
        <v>591</v>
      </c>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row>
    <row r="142" spans="1:52" s="46" customFormat="1" ht="150" x14ac:dyDescent="0.25">
      <c r="A142" s="48">
        <v>2697</v>
      </c>
      <c r="B142" s="49" t="s">
        <v>459</v>
      </c>
      <c r="C142" s="48" t="s">
        <v>364</v>
      </c>
      <c r="D142" s="49" t="s">
        <v>365</v>
      </c>
      <c r="E142" s="48">
        <v>4</v>
      </c>
      <c r="F142" s="49" t="s">
        <v>481</v>
      </c>
      <c r="G142" s="48">
        <v>2</v>
      </c>
      <c r="H142" s="49" t="s">
        <v>525</v>
      </c>
      <c r="I142" s="49" t="s">
        <v>275</v>
      </c>
      <c r="J142" s="48">
        <v>1</v>
      </c>
      <c r="K142" s="50">
        <v>12000</v>
      </c>
      <c r="L142" s="50">
        <v>12000</v>
      </c>
      <c r="M142" s="51">
        <v>42101</v>
      </c>
      <c r="N142" s="51">
        <v>42215</v>
      </c>
      <c r="O142" s="52" t="s">
        <v>589</v>
      </c>
      <c r="P142" s="48" t="s">
        <v>593</v>
      </c>
      <c r="Q142" s="49" t="s">
        <v>52</v>
      </c>
      <c r="R142" s="49" t="s">
        <v>53</v>
      </c>
      <c r="S142" s="49" t="s">
        <v>54</v>
      </c>
      <c r="T142" s="49" t="s">
        <v>117</v>
      </c>
      <c r="U142" s="49" t="s">
        <v>559</v>
      </c>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row>
    <row r="143" spans="1:52" s="46" customFormat="1" ht="150" x14ac:dyDescent="0.25">
      <c r="A143" s="48">
        <v>2697</v>
      </c>
      <c r="B143" s="49" t="s">
        <v>459</v>
      </c>
      <c r="C143" s="48" t="s">
        <v>364</v>
      </c>
      <c r="D143" s="49" t="s">
        <v>365</v>
      </c>
      <c r="E143" s="48">
        <v>4</v>
      </c>
      <c r="F143" s="49" t="s">
        <v>481</v>
      </c>
      <c r="G143" s="48">
        <v>2</v>
      </c>
      <c r="H143" s="49" t="s">
        <v>525</v>
      </c>
      <c r="I143" s="49" t="s">
        <v>389</v>
      </c>
      <c r="J143" s="48">
        <v>1</v>
      </c>
      <c r="K143" s="50">
        <v>4000</v>
      </c>
      <c r="L143" s="50">
        <v>4000</v>
      </c>
      <c r="M143" s="51">
        <v>42067</v>
      </c>
      <c r="N143" s="51">
        <v>42215</v>
      </c>
      <c r="O143" s="52" t="s">
        <v>590</v>
      </c>
      <c r="P143" s="48" t="s">
        <v>594</v>
      </c>
      <c r="Q143" s="49" t="s">
        <v>52</v>
      </c>
      <c r="R143" s="49" t="s">
        <v>53</v>
      </c>
      <c r="S143" s="49" t="s">
        <v>54</v>
      </c>
      <c r="T143" s="49" t="s">
        <v>117</v>
      </c>
      <c r="U143" s="49" t="s">
        <v>559</v>
      </c>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row>
    <row r="144" spans="1:52" s="46" customFormat="1" ht="150" x14ac:dyDescent="0.25">
      <c r="A144" s="48">
        <v>2697</v>
      </c>
      <c r="B144" s="49" t="s">
        <v>459</v>
      </c>
      <c r="C144" s="48" t="s">
        <v>364</v>
      </c>
      <c r="D144" s="49" t="s">
        <v>365</v>
      </c>
      <c r="E144" s="48">
        <v>4</v>
      </c>
      <c r="F144" s="49" t="s">
        <v>481</v>
      </c>
      <c r="G144" s="48">
        <v>2</v>
      </c>
      <c r="H144" s="49" t="s">
        <v>525</v>
      </c>
      <c r="I144" s="49" t="s">
        <v>389</v>
      </c>
      <c r="J144" s="48">
        <v>1</v>
      </c>
      <c r="K144" s="50">
        <v>6152</v>
      </c>
      <c r="L144" s="50">
        <v>6152</v>
      </c>
      <c r="M144" s="51">
        <v>42068</v>
      </c>
      <c r="N144" s="51">
        <v>42215</v>
      </c>
      <c r="O144" s="52" t="s">
        <v>595</v>
      </c>
      <c r="P144" s="48" t="s">
        <v>135</v>
      </c>
      <c r="Q144" s="49" t="s">
        <v>52</v>
      </c>
      <c r="R144" s="49" t="s">
        <v>53</v>
      </c>
      <c r="S144" s="49" t="s">
        <v>54</v>
      </c>
      <c r="T144" s="49" t="s">
        <v>121</v>
      </c>
      <c r="U144" s="49" t="s">
        <v>591</v>
      </c>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row>
    <row r="145" spans="1:52" s="46" customFormat="1" ht="180" x14ac:dyDescent="0.25">
      <c r="A145" s="48">
        <v>2834</v>
      </c>
      <c r="B145" s="49" t="s">
        <v>566</v>
      </c>
      <c r="C145" s="48" t="s">
        <v>364</v>
      </c>
      <c r="D145" s="49" t="s">
        <v>365</v>
      </c>
      <c r="E145" s="48">
        <v>1</v>
      </c>
      <c r="F145" s="49" t="s">
        <v>201</v>
      </c>
      <c r="G145" s="48">
        <v>2</v>
      </c>
      <c r="H145" s="49" t="s">
        <v>537</v>
      </c>
      <c r="I145" s="49" t="s">
        <v>343</v>
      </c>
      <c r="J145" s="48">
        <v>1</v>
      </c>
      <c r="K145" s="50">
        <v>79700</v>
      </c>
      <c r="L145" s="50">
        <v>79700</v>
      </c>
      <c r="M145" s="51">
        <v>42064</v>
      </c>
      <c r="N145" s="51">
        <v>42091</v>
      </c>
      <c r="O145" s="52" t="s">
        <v>596</v>
      </c>
      <c r="P145" s="48" t="s">
        <v>135</v>
      </c>
      <c r="Q145" s="49" t="s">
        <v>97</v>
      </c>
      <c r="R145" s="49" t="s">
        <v>278</v>
      </c>
      <c r="S145" s="49" t="s">
        <v>279</v>
      </c>
      <c r="T145" s="49" t="s">
        <v>280</v>
      </c>
      <c r="U145" s="49" t="s">
        <v>597</v>
      </c>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row>
    <row r="146" spans="1:52" s="46" customFormat="1" ht="180" x14ac:dyDescent="0.25">
      <c r="A146" s="48">
        <v>2834</v>
      </c>
      <c r="B146" s="49" t="s">
        <v>566</v>
      </c>
      <c r="C146" s="48" t="s">
        <v>364</v>
      </c>
      <c r="D146" s="49" t="s">
        <v>365</v>
      </c>
      <c r="E146" s="48">
        <v>1</v>
      </c>
      <c r="F146" s="49" t="s">
        <v>201</v>
      </c>
      <c r="G146" s="48">
        <v>2</v>
      </c>
      <c r="H146" s="49" t="s">
        <v>537</v>
      </c>
      <c r="I146" s="49" t="s">
        <v>569</v>
      </c>
      <c r="J146" s="48">
        <v>1</v>
      </c>
      <c r="K146" s="50">
        <v>300</v>
      </c>
      <c r="L146" s="50">
        <v>300</v>
      </c>
      <c r="M146" s="51">
        <v>42064</v>
      </c>
      <c r="N146" s="51">
        <v>42091</v>
      </c>
      <c r="O146" s="52" t="s">
        <v>598</v>
      </c>
      <c r="P146" s="48" t="s">
        <v>135</v>
      </c>
      <c r="Q146" s="49" t="s">
        <v>97</v>
      </c>
      <c r="R146" s="49" t="s">
        <v>278</v>
      </c>
      <c r="S146" s="49" t="s">
        <v>279</v>
      </c>
      <c r="T146" s="49" t="s">
        <v>280</v>
      </c>
      <c r="U146" s="49" t="s">
        <v>599</v>
      </c>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row>
    <row r="147" spans="1:52" s="46" customFormat="1" ht="150" x14ac:dyDescent="0.25">
      <c r="A147" s="48">
        <v>2834</v>
      </c>
      <c r="B147" s="49" t="s">
        <v>566</v>
      </c>
      <c r="C147" s="48" t="s">
        <v>364</v>
      </c>
      <c r="D147" s="49" t="s">
        <v>365</v>
      </c>
      <c r="E147" s="48">
        <v>2</v>
      </c>
      <c r="F147" s="49" t="s">
        <v>273</v>
      </c>
      <c r="G147" s="48">
        <v>2</v>
      </c>
      <c r="H147" s="49" t="s">
        <v>373</v>
      </c>
      <c r="I147" s="49" t="s">
        <v>240</v>
      </c>
      <c r="J147" s="48">
        <v>4</v>
      </c>
      <c r="K147" s="50">
        <v>1000</v>
      </c>
      <c r="L147" s="50">
        <v>4000</v>
      </c>
      <c r="M147" s="51">
        <v>42250</v>
      </c>
      <c r="N147" s="51">
        <v>42262</v>
      </c>
      <c r="O147" s="52" t="s">
        <v>600</v>
      </c>
      <c r="P147" s="48" t="s">
        <v>601</v>
      </c>
      <c r="Q147" s="49" t="s">
        <v>97</v>
      </c>
      <c r="R147" s="49" t="s">
        <v>278</v>
      </c>
      <c r="S147" s="49" t="s">
        <v>279</v>
      </c>
      <c r="T147" s="49" t="s">
        <v>280</v>
      </c>
      <c r="U147" s="49" t="s">
        <v>316</v>
      </c>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row>
    <row r="148" spans="1:52" s="46" customFormat="1" ht="135" x14ac:dyDescent="0.25">
      <c r="A148" s="48">
        <v>2834</v>
      </c>
      <c r="B148" s="49" t="s">
        <v>566</v>
      </c>
      <c r="C148" s="48" t="s">
        <v>364</v>
      </c>
      <c r="D148" s="49" t="s">
        <v>365</v>
      </c>
      <c r="E148" s="48">
        <v>4</v>
      </c>
      <c r="F148" s="49" t="s">
        <v>144</v>
      </c>
      <c r="G148" s="48">
        <v>1</v>
      </c>
      <c r="H148" s="49" t="s">
        <v>540</v>
      </c>
      <c r="I148" s="49" t="s">
        <v>275</v>
      </c>
      <c r="J148" s="48">
        <v>2</v>
      </c>
      <c r="K148" s="50">
        <v>3024</v>
      </c>
      <c r="L148" s="50">
        <v>6048</v>
      </c>
      <c r="M148" s="51">
        <v>42249</v>
      </c>
      <c r="N148" s="51">
        <v>42262</v>
      </c>
      <c r="O148" s="52" t="s">
        <v>602</v>
      </c>
      <c r="P148" s="48" t="s">
        <v>311</v>
      </c>
      <c r="Q148" s="49" t="s">
        <v>97</v>
      </c>
      <c r="R148" s="49" t="s">
        <v>278</v>
      </c>
      <c r="S148" s="49" t="s">
        <v>279</v>
      </c>
      <c r="T148" s="49" t="s">
        <v>280</v>
      </c>
      <c r="U148" s="49" t="s">
        <v>603</v>
      </c>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row>
    <row r="149" spans="1:52" s="46" customFormat="1" ht="135" x14ac:dyDescent="0.25">
      <c r="A149" s="48">
        <v>2834</v>
      </c>
      <c r="B149" s="49" t="s">
        <v>566</v>
      </c>
      <c r="C149" s="48" t="s">
        <v>364</v>
      </c>
      <c r="D149" s="49" t="s">
        <v>365</v>
      </c>
      <c r="E149" s="48">
        <v>4</v>
      </c>
      <c r="F149" s="49" t="s">
        <v>144</v>
      </c>
      <c r="G149" s="48">
        <v>1</v>
      </c>
      <c r="H149" s="49" t="s">
        <v>540</v>
      </c>
      <c r="I149" s="49" t="s">
        <v>232</v>
      </c>
      <c r="J149" s="48">
        <v>2</v>
      </c>
      <c r="K149" s="50">
        <v>2500</v>
      </c>
      <c r="L149" s="50">
        <v>5000</v>
      </c>
      <c r="M149" s="51">
        <v>42249</v>
      </c>
      <c r="N149" s="51">
        <v>42262</v>
      </c>
      <c r="O149" s="52" t="s">
        <v>604</v>
      </c>
      <c r="P149" s="48" t="s">
        <v>290</v>
      </c>
      <c r="Q149" s="49" t="s">
        <v>97</v>
      </c>
      <c r="R149" s="49" t="s">
        <v>278</v>
      </c>
      <c r="S149" s="49" t="s">
        <v>279</v>
      </c>
      <c r="T149" s="49" t="s">
        <v>280</v>
      </c>
      <c r="U149" s="49" t="s">
        <v>316</v>
      </c>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row>
    <row r="150" spans="1:52" s="46" customFormat="1" ht="135" x14ac:dyDescent="0.25">
      <c r="A150" s="48">
        <v>2834</v>
      </c>
      <c r="B150" s="49" t="s">
        <v>566</v>
      </c>
      <c r="C150" s="48" t="s">
        <v>364</v>
      </c>
      <c r="D150" s="49" t="s">
        <v>365</v>
      </c>
      <c r="E150" s="48">
        <v>4</v>
      </c>
      <c r="F150" s="49" t="s">
        <v>144</v>
      </c>
      <c r="G150" s="48">
        <v>1</v>
      </c>
      <c r="H150" s="49" t="s">
        <v>540</v>
      </c>
      <c r="I150" s="49" t="s">
        <v>232</v>
      </c>
      <c r="J150" s="48">
        <v>2</v>
      </c>
      <c r="K150" s="50">
        <v>2500</v>
      </c>
      <c r="L150" s="50">
        <v>5000</v>
      </c>
      <c r="M150" s="51">
        <v>42249</v>
      </c>
      <c r="N150" s="51">
        <v>42262</v>
      </c>
      <c r="O150" s="52" t="s">
        <v>605</v>
      </c>
      <c r="P150" s="48" t="s">
        <v>287</v>
      </c>
      <c r="Q150" s="49" t="s">
        <v>97</v>
      </c>
      <c r="R150" s="49" t="s">
        <v>278</v>
      </c>
      <c r="S150" s="49" t="s">
        <v>279</v>
      </c>
      <c r="T150" s="49" t="s">
        <v>280</v>
      </c>
      <c r="U150" s="49" t="s">
        <v>316</v>
      </c>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row>
    <row r="151" spans="1:52" s="46" customFormat="1" ht="75" customHeight="1" x14ac:dyDescent="0.25">
      <c r="A151" s="48">
        <v>2631</v>
      </c>
      <c r="B151" s="49" t="s">
        <v>392</v>
      </c>
      <c r="C151" s="48" t="s">
        <v>364</v>
      </c>
      <c r="D151" s="49" t="s">
        <v>365</v>
      </c>
      <c r="E151" s="48">
        <v>1</v>
      </c>
      <c r="F151" s="49" t="s">
        <v>201</v>
      </c>
      <c r="G151" s="48">
        <v>1</v>
      </c>
      <c r="H151" s="49" t="s">
        <v>366</v>
      </c>
      <c r="I151" s="49" t="s">
        <v>343</v>
      </c>
      <c r="J151" s="48">
        <v>1</v>
      </c>
      <c r="K151" s="50">
        <v>82153</v>
      </c>
      <c r="L151" s="50">
        <v>82153</v>
      </c>
      <c r="M151" s="51">
        <v>42277</v>
      </c>
      <c r="N151" s="51">
        <v>42307</v>
      </c>
      <c r="O151" s="52" t="s">
        <v>606</v>
      </c>
      <c r="P151" s="48" t="s">
        <v>368</v>
      </c>
      <c r="Q151" s="49" t="s">
        <v>58</v>
      </c>
      <c r="R151" s="49" t="s">
        <v>148</v>
      </c>
      <c r="S151" s="49" t="s">
        <v>60</v>
      </c>
      <c r="T151" s="49" t="s">
        <v>61</v>
      </c>
      <c r="U151" s="49" t="s">
        <v>607</v>
      </c>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row>
    <row r="152" spans="1:52" s="46" customFormat="1" ht="75" customHeight="1" x14ac:dyDescent="0.25">
      <c r="A152" s="48">
        <v>2524</v>
      </c>
      <c r="B152" s="49" t="s">
        <v>363</v>
      </c>
      <c r="C152" s="48" t="s">
        <v>364</v>
      </c>
      <c r="D152" s="49" t="s">
        <v>365</v>
      </c>
      <c r="E152" s="48">
        <v>1</v>
      </c>
      <c r="F152" s="49" t="s">
        <v>201</v>
      </c>
      <c r="G152" s="48">
        <v>2</v>
      </c>
      <c r="H152" s="49" t="s">
        <v>537</v>
      </c>
      <c r="I152" s="49" t="s">
        <v>343</v>
      </c>
      <c r="J152" s="48">
        <v>1</v>
      </c>
      <c r="K152" s="50">
        <v>64428</v>
      </c>
      <c r="L152" s="50">
        <v>64428</v>
      </c>
      <c r="M152" s="51">
        <v>42034</v>
      </c>
      <c r="N152" s="51">
        <v>42062</v>
      </c>
      <c r="O152" s="52" t="s">
        <v>608</v>
      </c>
      <c r="P152" s="48" t="s">
        <v>135</v>
      </c>
      <c r="Q152" s="49" t="s">
        <v>40</v>
      </c>
      <c r="R152" s="49" t="s">
        <v>41</v>
      </c>
      <c r="S152" s="49" t="s">
        <v>42</v>
      </c>
      <c r="T152" s="49" t="s">
        <v>43</v>
      </c>
      <c r="U152" s="49" t="s">
        <v>369</v>
      </c>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row>
    <row r="153" spans="1:52" s="46" customFormat="1" ht="165" x14ac:dyDescent="0.25">
      <c r="A153" s="48">
        <v>2631</v>
      </c>
      <c r="B153" s="49" t="s">
        <v>392</v>
      </c>
      <c r="C153" s="48" t="s">
        <v>364</v>
      </c>
      <c r="D153" s="49" t="s">
        <v>365</v>
      </c>
      <c r="E153" s="48">
        <v>4</v>
      </c>
      <c r="F153" s="49" t="s">
        <v>144</v>
      </c>
      <c r="G153" s="48">
        <v>1</v>
      </c>
      <c r="H153" s="49" t="s">
        <v>540</v>
      </c>
      <c r="I153" s="49" t="s">
        <v>275</v>
      </c>
      <c r="J153" s="48">
        <v>1</v>
      </c>
      <c r="K153" s="50">
        <v>7000</v>
      </c>
      <c r="L153" s="50">
        <v>7000</v>
      </c>
      <c r="M153" s="51">
        <v>42213</v>
      </c>
      <c r="N153" s="51">
        <v>42272</v>
      </c>
      <c r="O153" s="52" t="s">
        <v>609</v>
      </c>
      <c r="P153" s="48" t="s">
        <v>135</v>
      </c>
      <c r="Q153" s="49" t="s">
        <v>58</v>
      </c>
      <c r="R153" s="49" t="s">
        <v>215</v>
      </c>
      <c r="S153" s="49" t="s">
        <v>60</v>
      </c>
      <c r="T153" s="49" t="s">
        <v>61</v>
      </c>
      <c r="U153" s="49" t="s">
        <v>610</v>
      </c>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row>
    <row r="154" spans="1:52" s="46" customFormat="1" ht="165" x14ac:dyDescent="0.25">
      <c r="A154" s="48">
        <v>2631</v>
      </c>
      <c r="B154" s="49" t="s">
        <v>392</v>
      </c>
      <c r="C154" s="48" t="s">
        <v>364</v>
      </c>
      <c r="D154" s="49" t="s">
        <v>365</v>
      </c>
      <c r="E154" s="48">
        <v>4</v>
      </c>
      <c r="F154" s="49" t="s">
        <v>144</v>
      </c>
      <c r="G154" s="48">
        <v>1</v>
      </c>
      <c r="H154" s="49" t="s">
        <v>540</v>
      </c>
      <c r="I154" s="49" t="s">
        <v>307</v>
      </c>
      <c r="J154" s="48">
        <v>1</v>
      </c>
      <c r="K154" s="50">
        <v>1500</v>
      </c>
      <c r="L154" s="50">
        <v>1500</v>
      </c>
      <c r="M154" s="51">
        <v>42213</v>
      </c>
      <c r="N154" s="51">
        <v>42272</v>
      </c>
      <c r="O154" s="52" t="s">
        <v>611</v>
      </c>
      <c r="P154" s="48" t="s">
        <v>135</v>
      </c>
      <c r="Q154" s="49" t="s">
        <v>58</v>
      </c>
      <c r="R154" s="49" t="s">
        <v>215</v>
      </c>
      <c r="S154" s="49" t="s">
        <v>60</v>
      </c>
      <c r="T154" s="49" t="s">
        <v>61</v>
      </c>
      <c r="U154" s="49" t="s">
        <v>612</v>
      </c>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row>
    <row r="155" spans="1:52" s="46" customFormat="1" ht="165" x14ac:dyDescent="0.25">
      <c r="A155" s="48">
        <v>2631</v>
      </c>
      <c r="B155" s="49" t="s">
        <v>392</v>
      </c>
      <c r="C155" s="48" t="s">
        <v>364</v>
      </c>
      <c r="D155" s="49" t="s">
        <v>365</v>
      </c>
      <c r="E155" s="48">
        <v>4</v>
      </c>
      <c r="F155" s="49" t="s">
        <v>144</v>
      </c>
      <c r="G155" s="48">
        <v>1</v>
      </c>
      <c r="H155" s="49" t="s">
        <v>540</v>
      </c>
      <c r="I155" s="49" t="s">
        <v>232</v>
      </c>
      <c r="J155" s="48">
        <v>1</v>
      </c>
      <c r="K155" s="50">
        <v>3774</v>
      </c>
      <c r="L155" s="50">
        <v>3774</v>
      </c>
      <c r="M155" s="51">
        <v>42213</v>
      </c>
      <c r="N155" s="51">
        <v>42272</v>
      </c>
      <c r="O155" s="52" t="s">
        <v>613</v>
      </c>
      <c r="P155" s="48" t="s">
        <v>135</v>
      </c>
      <c r="Q155" s="49" t="s">
        <v>58</v>
      </c>
      <c r="R155" s="49" t="s">
        <v>215</v>
      </c>
      <c r="S155" s="49" t="s">
        <v>60</v>
      </c>
      <c r="T155" s="49" t="s">
        <v>61</v>
      </c>
      <c r="U155" s="49" t="s">
        <v>614</v>
      </c>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row>
    <row r="156" spans="1:52" s="46" customFormat="1" ht="165" x14ac:dyDescent="0.25">
      <c r="A156" s="48">
        <v>2631</v>
      </c>
      <c r="B156" s="49" t="s">
        <v>392</v>
      </c>
      <c r="C156" s="48" t="s">
        <v>364</v>
      </c>
      <c r="D156" s="49" t="s">
        <v>365</v>
      </c>
      <c r="E156" s="48">
        <v>4</v>
      </c>
      <c r="F156" s="49" t="s">
        <v>144</v>
      </c>
      <c r="G156" s="48">
        <v>1</v>
      </c>
      <c r="H156" s="49" t="s">
        <v>540</v>
      </c>
      <c r="I156" s="49" t="s">
        <v>232</v>
      </c>
      <c r="J156" s="48">
        <v>1</v>
      </c>
      <c r="K156" s="50">
        <v>3775</v>
      </c>
      <c r="L156" s="50">
        <v>3775</v>
      </c>
      <c r="M156" s="51">
        <v>42213</v>
      </c>
      <c r="N156" s="51">
        <v>42272</v>
      </c>
      <c r="O156" s="52" t="s">
        <v>615</v>
      </c>
      <c r="P156" s="48" t="s">
        <v>135</v>
      </c>
      <c r="Q156" s="49" t="s">
        <v>58</v>
      </c>
      <c r="R156" s="49" t="s">
        <v>215</v>
      </c>
      <c r="S156" s="49" t="s">
        <v>60</v>
      </c>
      <c r="T156" s="49" t="s">
        <v>61</v>
      </c>
      <c r="U156" s="49" t="s">
        <v>616</v>
      </c>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row>
    <row r="157" spans="1:52" s="46" customFormat="1" ht="135" x14ac:dyDescent="0.25">
      <c r="A157" s="48">
        <v>2524</v>
      </c>
      <c r="B157" s="49" t="s">
        <v>363</v>
      </c>
      <c r="C157" s="48" t="s">
        <v>364</v>
      </c>
      <c r="D157" s="49" t="s">
        <v>365</v>
      </c>
      <c r="E157" s="48">
        <v>4</v>
      </c>
      <c r="F157" s="49" t="s">
        <v>144</v>
      </c>
      <c r="G157" s="48">
        <v>1</v>
      </c>
      <c r="H157" s="49" t="s">
        <v>540</v>
      </c>
      <c r="I157" s="49" t="s">
        <v>232</v>
      </c>
      <c r="J157" s="48">
        <v>5</v>
      </c>
      <c r="K157" s="50">
        <v>1000</v>
      </c>
      <c r="L157" s="50">
        <v>5000</v>
      </c>
      <c r="M157" s="51">
        <v>42103</v>
      </c>
      <c r="N157" s="51">
        <v>42156</v>
      </c>
      <c r="O157" s="52" t="s">
        <v>617</v>
      </c>
      <c r="P157" s="48" t="s">
        <v>359</v>
      </c>
      <c r="Q157" s="49" t="s">
        <v>40</v>
      </c>
      <c r="R157" s="49" t="s">
        <v>41</v>
      </c>
      <c r="S157" s="49" t="s">
        <v>42</v>
      </c>
      <c r="T157" s="49" t="s">
        <v>43</v>
      </c>
      <c r="U157" s="49" t="s">
        <v>618</v>
      </c>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row>
    <row r="158" spans="1:52" s="46" customFormat="1" ht="135" x14ac:dyDescent="0.25">
      <c r="A158" s="48">
        <v>2524</v>
      </c>
      <c r="B158" s="49" t="s">
        <v>363</v>
      </c>
      <c r="C158" s="48" t="s">
        <v>364</v>
      </c>
      <c r="D158" s="49" t="s">
        <v>365</v>
      </c>
      <c r="E158" s="48">
        <v>4</v>
      </c>
      <c r="F158" s="49" t="s">
        <v>144</v>
      </c>
      <c r="G158" s="48">
        <v>1</v>
      </c>
      <c r="H158" s="49" t="s">
        <v>540</v>
      </c>
      <c r="I158" s="49" t="s">
        <v>232</v>
      </c>
      <c r="J158" s="48">
        <v>5</v>
      </c>
      <c r="K158" s="50">
        <v>2210</v>
      </c>
      <c r="L158" s="50">
        <v>11050</v>
      </c>
      <c r="M158" s="51">
        <v>42073</v>
      </c>
      <c r="N158" s="51">
        <v>42156</v>
      </c>
      <c r="O158" s="52" t="s">
        <v>619</v>
      </c>
      <c r="P158" s="48" t="s">
        <v>135</v>
      </c>
      <c r="Q158" s="49" t="s">
        <v>40</v>
      </c>
      <c r="R158" s="49" t="s">
        <v>41</v>
      </c>
      <c r="S158" s="49" t="s">
        <v>42</v>
      </c>
      <c r="T158" s="49" t="s">
        <v>43</v>
      </c>
      <c r="U158" s="49" t="s">
        <v>620</v>
      </c>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row>
    <row r="159" spans="1:52" s="46" customFormat="1" ht="135" x14ac:dyDescent="0.25">
      <c r="A159" s="48">
        <v>2524</v>
      </c>
      <c r="B159" s="49" t="s">
        <v>363</v>
      </c>
      <c r="C159" s="48" t="s">
        <v>364</v>
      </c>
      <c r="D159" s="49" t="s">
        <v>365</v>
      </c>
      <c r="E159" s="48">
        <v>4</v>
      </c>
      <c r="F159" s="49" t="s">
        <v>144</v>
      </c>
      <c r="G159" s="48">
        <v>2</v>
      </c>
      <c r="H159" s="49" t="s">
        <v>549</v>
      </c>
      <c r="I159" s="49" t="s">
        <v>389</v>
      </c>
      <c r="J159" s="48">
        <v>1</v>
      </c>
      <c r="K159" s="50">
        <v>4171</v>
      </c>
      <c r="L159" s="50">
        <v>4171</v>
      </c>
      <c r="M159" s="51">
        <v>42073</v>
      </c>
      <c r="N159" s="51">
        <v>42156</v>
      </c>
      <c r="O159" s="52" t="s">
        <v>621</v>
      </c>
      <c r="P159" s="48" t="s">
        <v>135</v>
      </c>
      <c r="Q159" s="49" t="s">
        <v>40</v>
      </c>
      <c r="R159" s="49" t="s">
        <v>41</v>
      </c>
      <c r="S159" s="49" t="s">
        <v>42</v>
      </c>
      <c r="T159" s="49" t="s">
        <v>43</v>
      </c>
      <c r="U159" s="49" t="s">
        <v>622</v>
      </c>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row>
    <row r="160" spans="1:52" s="46" customFormat="1" ht="135" x14ac:dyDescent="0.25">
      <c r="A160" s="48">
        <v>2524</v>
      </c>
      <c r="B160" s="49" t="s">
        <v>363</v>
      </c>
      <c r="C160" s="48" t="s">
        <v>364</v>
      </c>
      <c r="D160" s="49" t="s">
        <v>365</v>
      </c>
      <c r="E160" s="48">
        <v>4</v>
      </c>
      <c r="F160" s="49" t="s">
        <v>144</v>
      </c>
      <c r="G160" s="48">
        <v>2</v>
      </c>
      <c r="H160" s="49" t="s">
        <v>549</v>
      </c>
      <c r="I160" s="49" t="s">
        <v>389</v>
      </c>
      <c r="J160" s="48">
        <v>1</v>
      </c>
      <c r="K160" s="50">
        <v>5000</v>
      </c>
      <c r="L160" s="50">
        <v>5000</v>
      </c>
      <c r="M160" s="51">
        <v>42073</v>
      </c>
      <c r="N160" s="51">
        <v>42156</v>
      </c>
      <c r="O160" s="52" t="s">
        <v>623</v>
      </c>
      <c r="P160" s="48" t="s">
        <v>135</v>
      </c>
      <c r="Q160" s="49" t="s">
        <v>40</v>
      </c>
      <c r="R160" s="49" t="s">
        <v>41</v>
      </c>
      <c r="S160" s="49" t="s">
        <v>42</v>
      </c>
      <c r="T160" s="49" t="s">
        <v>43</v>
      </c>
      <c r="U160" s="49" t="s">
        <v>624</v>
      </c>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row>
    <row r="161" spans="1:52" s="46" customFormat="1" ht="135" x14ac:dyDescent="0.25">
      <c r="A161" s="48">
        <v>2524</v>
      </c>
      <c r="B161" s="49" t="s">
        <v>363</v>
      </c>
      <c r="C161" s="48" t="s">
        <v>364</v>
      </c>
      <c r="D161" s="49" t="s">
        <v>365</v>
      </c>
      <c r="E161" s="48">
        <v>4</v>
      </c>
      <c r="F161" s="49" t="s">
        <v>144</v>
      </c>
      <c r="G161" s="48">
        <v>2</v>
      </c>
      <c r="H161" s="49" t="s">
        <v>549</v>
      </c>
      <c r="I161" s="49" t="s">
        <v>275</v>
      </c>
      <c r="J161" s="48">
        <v>1</v>
      </c>
      <c r="K161" s="50">
        <v>13000</v>
      </c>
      <c r="L161" s="50">
        <v>13000</v>
      </c>
      <c r="M161" s="51">
        <v>42073</v>
      </c>
      <c r="N161" s="51">
        <v>42156</v>
      </c>
      <c r="O161" s="52" t="s">
        <v>625</v>
      </c>
      <c r="P161" s="48" t="s">
        <v>135</v>
      </c>
      <c r="Q161" s="49" t="s">
        <v>40</v>
      </c>
      <c r="R161" s="49" t="s">
        <v>41</v>
      </c>
      <c r="S161" s="49" t="s">
        <v>42</v>
      </c>
      <c r="T161" s="49" t="s">
        <v>43</v>
      </c>
      <c r="U161" s="49" t="s">
        <v>624</v>
      </c>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row>
    <row r="162" spans="1:52" s="46" customFormat="1" ht="75" customHeight="1" x14ac:dyDescent="0.25">
      <c r="A162" s="48">
        <v>2524</v>
      </c>
      <c r="B162" s="49" t="s">
        <v>363</v>
      </c>
      <c r="C162" s="48" t="s">
        <v>364</v>
      </c>
      <c r="D162" s="49" t="s">
        <v>365</v>
      </c>
      <c r="E162" s="48">
        <v>4</v>
      </c>
      <c r="F162" s="49" t="s">
        <v>144</v>
      </c>
      <c r="G162" s="48">
        <v>2</v>
      </c>
      <c r="H162" s="49" t="s">
        <v>549</v>
      </c>
      <c r="I162" s="49" t="s">
        <v>275</v>
      </c>
      <c r="J162" s="48">
        <v>1</v>
      </c>
      <c r="K162" s="50">
        <v>13001</v>
      </c>
      <c r="L162" s="50">
        <v>13001</v>
      </c>
      <c r="M162" s="51">
        <v>42219</v>
      </c>
      <c r="N162" s="51">
        <v>42296</v>
      </c>
      <c r="O162" s="52" t="s">
        <v>625</v>
      </c>
      <c r="P162" s="48" t="s">
        <v>135</v>
      </c>
      <c r="Q162" s="49" t="s">
        <v>40</v>
      </c>
      <c r="R162" s="49" t="s">
        <v>41</v>
      </c>
      <c r="S162" s="49" t="s">
        <v>42</v>
      </c>
      <c r="T162" s="49" t="s">
        <v>43</v>
      </c>
      <c r="U162" s="49" t="s">
        <v>626</v>
      </c>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row>
    <row r="163" spans="1:52" s="46" customFormat="1" ht="135" x14ac:dyDescent="0.25">
      <c r="A163" s="48">
        <v>2524</v>
      </c>
      <c r="B163" s="49" t="s">
        <v>363</v>
      </c>
      <c r="C163" s="48" t="s">
        <v>364</v>
      </c>
      <c r="D163" s="49" t="s">
        <v>365</v>
      </c>
      <c r="E163" s="48">
        <v>4</v>
      </c>
      <c r="F163" s="49" t="s">
        <v>144</v>
      </c>
      <c r="G163" s="48">
        <v>2</v>
      </c>
      <c r="H163" s="49" t="s">
        <v>549</v>
      </c>
      <c r="I163" s="49" t="s">
        <v>389</v>
      </c>
      <c r="J163" s="48">
        <v>1</v>
      </c>
      <c r="K163" s="50">
        <v>4171</v>
      </c>
      <c r="L163" s="50">
        <v>4171</v>
      </c>
      <c r="M163" s="51">
        <v>42219</v>
      </c>
      <c r="N163" s="51">
        <v>42289</v>
      </c>
      <c r="O163" s="52" t="s">
        <v>621</v>
      </c>
      <c r="P163" s="48" t="s">
        <v>135</v>
      </c>
      <c r="Q163" s="49" t="s">
        <v>40</v>
      </c>
      <c r="R163" s="49" t="s">
        <v>41</v>
      </c>
      <c r="S163" s="49" t="s">
        <v>42</v>
      </c>
      <c r="T163" s="49" t="s">
        <v>43</v>
      </c>
      <c r="U163" s="49" t="s">
        <v>627</v>
      </c>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row>
    <row r="164" spans="1:52" s="46" customFormat="1" ht="135" x14ac:dyDescent="0.25">
      <c r="A164" s="48">
        <v>2524</v>
      </c>
      <c r="B164" s="49" t="s">
        <v>363</v>
      </c>
      <c r="C164" s="48" t="s">
        <v>364</v>
      </c>
      <c r="D164" s="49" t="s">
        <v>365</v>
      </c>
      <c r="E164" s="48">
        <v>4</v>
      </c>
      <c r="F164" s="49" t="s">
        <v>144</v>
      </c>
      <c r="G164" s="48">
        <v>2</v>
      </c>
      <c r="H164" s="49" t="s">
        <v>549</v>
      </c>
      <c r="I164" s="49" t="s">
        <v>389</v>
      </c>
      <c r="J164" s="48">
        <v>1</v>
      </c>
      <c r="K164" s="50">
        <v>5000</v>
      </c>
      <c r="L164" s="50">
        <v>5000</v>
      </c>
      <c r="M164" s="51">
        <v>42219</v>
      </c>
      <c r="N164" s="51">
        <v>42289</v>
      </c>
      <c r="O164" s="52" t="s">
        <v>623</v>
      </c>
      <c r="P164" s="48" t="s">
        <v>135</v>
      </c>
      <c r="Q164" s="49" t="s">
        <v>40</v>
      </c>
      <c r="R164" s="49" t="s">
        <v>41</v>
      </c>
      <c r="S164" s="49" t="s">
        <v>42</v>
      </c>
      <c r="T164" s="49" t="s">
        <v>43</v>
      </c>
      <c r="U164" s="49" t="s">
        <v>627</v>
      </c>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row>
    <row r="165" spans="1:52" s="46" customFormat="1" ht="120" x14ac:dyDescent="0.25">
      <c r="A165" s="48">
        <v>2484</v>
      </c>
      <c r="B165" s="49" t="s">
        <v>238</v>
      </c>
      <c r="C165" s="48" t="s">
        <v>221</v>
      </c>
      <c r="D165" s="49" t="s">
        <v>222</v>
      </c>
      <c r="E165" s="48">
        <v>3</v>
      </c>
      <c r="F165" s="49" t="s">
        <v>223</v>
      </c>
      <c r="G165" s="48">
        <v>2</v>
      </c>
      <c r="H165" s="49" t="s">
        <v>239</v>
      </c>
      <c r="I165" s="49" t="s">
        <v>240</v>
      </c>
      <c r="J165" s="48">
        <v>1</v>
      </c>
      <c r="K165" s="50">
        <v>5057</v>
      </c>
      <c r="L165" s="50">
        <v>5057</v>
      </c>
      <c r="M165" s="51">
        <v>42129</v>
      </c>
      <c r="N165" s="51">
        <v>42156</v>
      </c>
      <c r="O165" s="52" t="s">
        <v>241</v>
      </c>
      <c r="P165" s="48" t="s">
        <v>135</v>
      </c>
      <c r="Q165" s="49" t="s">
        <v>52</v>
      </c>
      <c r="R165" s="49" t="s">
        <v>53</v>
      </c>
      <c r="S165" s="49" t="s">
        <v>54</v>
      </c>
      <c r="T165" s="49" t="s">
        <v>55</v>
      </c>
      <c r="U165" s="49" t="s">
        <v>242</v>
      </c>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row>
    <row r="166" spans="1:52" s="46" customFormat="1" ht="120" x14ac:dyDescent="0.25">
      <c r="A166" s="48">
        <v>2484</v>
      </c>
      <c r="B166" s="49" t="s">
        <v>238</v>
      </c>
      <c r="C166" s="48" t="s">
        <v>221</v>
      </c>
      <c r="D166" s="49" t="s">
        <v>222</v>
      </c>
      <c r="E166" s="48">
        <v>3</v>
      </c>
      <c r="F166" s="49" t="s">
        <v>223</v>
      </c>
      <c r="G166" s="48">
        <v>2</v>
      </c>
      <c r="H166" s="49" t="s">
        <v>239</v>
      </c>
      <c r="I166" s="49" t="s">
        <v>240</v>
      </c>
      <c r="J166" s="48">
        <v>4</v>
      </c>
      <c r="K166" s="50">
        <v>5000</v>
      </c>
      <c r="L166" s="50">
        <v>20000</v>
      </c>
      <c r="M166" s="51">
        <v>42099</v>
      </c>
      <c r="N166" s="51">
        <v>42156</v>
      </c>
      <c r="O166" s="52" t="s">
        <v>241</v>
      </c>
      <c r="P166" s="48" t="s">
        <v>135</v>
      </c>
      <c r="Q166" s="49" t="s">
        <v>52</v>
      </c>
      <c r="R166" s="49" t="s">
        <v>53</v>
      </c>
      <c r="S166" s="49" t="s">
        <v>54</v>
      </c>
      <c r="T166" s="49" t="s">
        <v>55</v>
      </c>
      <c r="U166" s="49" t="s">
        <v>242</v>
      </c>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row>
    <row r="169" spans="1:52" x14ac:dyDescent="0.25">
      <c r="L169" s="47">
        <f>SUM(L22:L168)</f>
        <v>2676410</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topLeftCell="I1" zoomScale="60" zoomScaleNormal="60" workbookViewId="0">
      <selection activeCell="L33" sqref="L33"/>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L391</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135" x14ac:dyDescent="0.25">
      <c r="A22" s="48">
        <v>2683</v>
      </c>
      <c r="B22" s="49" t="s">
        <v>628</v>
      </c>
      <c r="C22" s="48" t="s">
        <v>629</v>
      </c>
      <c r="D22" s="49" t="s">
        <v>630</v>
      </c>
      <c r="E22" s="48">
        <v>3</v>
      </c>
      <c r="F22" s="49" t="s">
        <v>631</v>
      </c>
      <c r="G22" s="48">
        <v>1</v>
      </c>
      <c r="H22" s="49" t="s">
        <v>632</v>
      </c>
      <c r="I22" s="49" t="s">
        <v>285</v>
      </c>
      <c r="J22" s="48">
        <v>1</v>
      </c>
      <c r="K22" s="50">
        <v>8000</v>
      </c>
      <c r="L22" s="50">
        <v>8000</v>
      </c>
      <c r="M22" s="51">
        <v>42174</v>
      </c>
      <c r="N22" s="51">
        <v>42233</v>
      </c>
      <c r="O22" s="52" t="s">
        <v>633</v>
      </c>
      <c r="P22" s="48" t="s">
        <v>287</v>
      </c>
      <c r="Q22" s="49" t="s">
        <v>58</v>
      </c>
      <c r="R22" s="49" t="s">
        <v>267</v>
      </c>
      <c r="S22" s="49" t="s">
        <v>634</v>
      </c>
      <c r="T22" s="49" t="s">
        <v>61</v>
      </c>
      <c r="U22" s="49" t="s">
        <v>635</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75" customHeight="1" x14ac:dyDescent="0.25">
      <c r="A23" s="48">
        <v>2682</v>
      </c>
      <c r="B23" s="49" t="s">
        <v>636</v>
      </c>
      <c r="C23" s="48" t="s">
        <v>629</v>
      </c>
      <c r="D23" s="49" t="s">
        <v>630</v>
      </c>
      <c r="E23" s="48">
        <v>3</v>
      </c>
      <c r="F23" s="49" t="s">
        <v>631</v>
      </c>
      <c r="G23" s="48">
        <v>3</v>
      </c>
      <c r="H23" s="49" t="s">
        <v>637</v>
      </c>
      <c r="I23" s="49" t="s">
        <v>232</v>
      </c>
      <c r="J23" s="48">
        <v>1</v>
      </c>
      <c r="K23" s="50">
        <v>6000</v>
      </c>
      <c r="L23" s="50">
        <v>6000</v>
      </c>
      <c r="M23" s="51">
        <v>42186</v>
      </c>
      <c r="N23" s="51">
        <v>42261</v>
      </c>
      <c r="O23" s="52" t="s">
        <v>638</v>
      </c>
      <c r="P23" s="48" t="s">
        <v>532</v>
      </c>
      <c r="Q23" s="49" t="s">
        <v>69</v>
      </c>
      <c r="R23" s="49" t="s">
        <v>228</v>
      </c>
      <c r="S23" s="49" t="s">
        <v>234</v>
      </c>
      <c r="T23" s="49" t="s">
        <v>230</v>
      </c>
      <c r="U23" s="49" t="s">
        <v>639</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165" x14ac:dyDescent="0.25">
      <c r="A24" s="48">
        <v>2682</v>
      </c>
      <c r="B24" s="49" t="s">
        <v>636</v>
      </c>
      <c r="C24" s="48" t="s">
        <v>629</v>
      </c>
      <c r="D24" s="49" t="s">
        <v>630</v>
      </c>
      <c r="E24" s="48">
        <v>3</v>
      </c>
      <c r="F24" s="49" t="s">
        <v>631</v>
      </c>
      <c r="G24" s="48">
        <v>3</v>
      </c>
      <c r="H24" s="49" t="s">
        <v>637</v>
      </c>
      <c r="I24" s="49" t="s">
        <v>232</v>
      </c>
      <c r="J24" s="48">
        <v>1</v>
      </c>
      <c r="K24" s="50">
        <v>2000</v>
      </c>
      <c r="L24" s="50">
        <v>2000</v>
      </c>
      <c r="M24" s="51">
        <v>42196</v>
      </c>
      <c r="N24" s="51">
        <v>42261</v>
      </c>
      <c r="O24" s="52" t="s">
        <v>640</v>
      </c>
      <c r="P24" s="48" t="s">
        <v>532</v>
      </c>
      <c r="Q24" s="49" t="s">
        <v>69</v>
      </c>
      <c r="R24" s="49" t="s">
        <v>228</v>
      </c>
      <c r="S24" s="49" t="s">
        <v>234</v>
      </c>
      <c r="T24" s="49" t="s">
        <v>230</v>
      </c>
      <c r="U24" s="49" t="s">
        <v>641</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75" customHeight="1" x14ac:dyDescent="0.25">
      <c r="A25" s="48">
        <v>2682</v>
      </c>
      <c r="B25" s="49" t="s">
        <v>636</v>
      </c>
      <c r="C25" s="48" t="s">
        <v>629</v>
      </c>
      <c r="D25" s="49" t="s">
        <v>630</v>
      </c>
      <c r="E25" s="48">
        <v>3</v>
      </c>
      <c r="F25" s="49" t="s">
        <v>631</v>
      </c>
      <c r="G25" s="48">
        <v>3</v>
      </c>
      <c r="H25" s="49" t="s">
        <v>637</v>
      </c>
      <c r="I25" s="49" t="s">
        <v>275</v>
      </c>
      <c r="J25" s="48">
        <v>1</v>
      </c>
      <c r="K25" s="50">
        <v>26416</v>
      </c>
      <c r="L25" s="50">
        <v>26416</v>
      </c>
      <c r="M25" s="51">
        <v>42186</v>
      </c>
      <c r="N25" s="51">
        <v>42261</v>
      </c>
      <c r="O25" s="52" t="s">
        <v>642</v>
      </c>
      <c r="P25" s="48" t="s">
        <v>532</v>
      </c>
      <c r="Q25" s="49" t="s">
        <v>69</v>
      </c>
      <c r="R25" s="49" t="s">
        <v>320</v>
      </c>
      <c r="S25" s="49" t="s">
        <v>234</v>
      </c>
      <c r="T25" s="49" t="s">
        <v>230</v>
      </c>
      <c r="U25" s="49" t="s">
        <v>643</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165" x14ac:dyDescent="0.25">
      <c r="A26" s="48">
        <v>2729</v>
      </c>
      <c r="B26" s="49" t="s">
        <v>721</v>
      </c>
      <c r="C26" s="48" t="s">
        <v>722</v>
      </c>
      <c r="D26" s="49" t="s">
        <v>723</v>
      </c>
      <c r="E26" s="48">
        <v>3</v>
      </c>
      <c r="F26" s="49" t="s">
        <v>631</v>
      </c>
      <c r="G26" s="48">
        <v>2</v>
      </c>
      <c r="H26" s="49" t="s">
        <v>724</v>
      </c>
      <c r="I26" s="49" t="s">
        <v>261</v>
      </c>
      <c r="J26" s="48">
        <v>1</v>
      </c>
      <c r="K26" s="50">
        <v>400</v>
      </c>
      <c r="L26" s="50">
        <v>400</v>
      </c>
      <c r="M26" s="51">
        <v>42170</v>
      </c>
      <c r="N26" s="51">
        <v>42233</v>
      </c>
      <c r="O26" s="52" t="s">
        <v>725</v>
      </c>
      <c r="P26" s="48" t="s">
        <v>359</v>
      </c>
      <c r="Q26" s="49" t="s">
        <v>189</v>
      </c>
      <c r="R26" s="49" t="s">
        <v>190</v>
      </c>
      <c r="S26" s="49" t="s">
        <v>191</v>
      </c>
      <c r="T26" s="49" t="s">
        <v>192</v>
      </c>
      <c r="U26" s="49" t="s">
        <v>193</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65" x14ac:dyDescent="0.25">
      <c r="A27" s="48">
        <v>2729</v>
      </c>
      <c r="B27" s="49" t="s">
        <v>721</v>
      </c>
      <c r="C27" s="48" t="s">
        <v>722</v>
      </c>
      <c r="D27" s="49" t="s">
        <v>723</v>
      </c>
      <c r="E27" s="48">
        <v>3</v>
      </c>
      <c r="F27" s="49" t="s">
        <v>631</v>
      </c>
      <c r="G27" s="48">
        <v>2</v>
      </c>
      <c r="H27" s="49" t="s">
        <v>724</v>
      </c>
      <c r="I27" s="49" t="s">
        <v>232</v>
      </c>
      <c r="J27" s="48">
        <v>1</v>
      </c>
      <c r="K27" s="50">
        <v>9756</v>
      </c>
      <c r="L27" s="50">
        <v>9756</v>
      </c>
      <c r="M27" s="51">
        <v>42170</v>
      </c>
      <c r="N27" s="51">
        <v>42233</v>
      </c>
      <c r="O27" s="52" t="s">
        <v>726</v>
      </c>
      <c r="P27" s="48" t="s">
        <v>359</v>
      </c>
      <c r="Q27" s="49" t="s">
        <v>189</v>
      </c>
      <c r="R27" s="49" t="s">
        <v>190</v>
      </c>
      <c r="S27" s="49" t="s">
        <v>191</v>
      </c>
      <c r="T27" s="49" t="s">
        <v>192</v>
      </c>
      <c r="U27" s="49" t="s">
        <v>193</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75" customHeight="1" x14ac:dyDescent="0.25">
      <c r="A28" s="48">
        <v>2879</v>
      </c>
      <c r="B28" s="49" t="s">
        <v>727</v>
      </c>
      <c r="C28" s="48" t="s">
        <v>722</v>
      </c>
      <c r="D28" s="49" t="s">
        <v>723</v>
      </c>
      <c r="E28" s="48">
        <v>3</v>
      </c>
      <c r="F28" s="49" t="s">
        <v>631</v>
      </c>
      <c r="G28" s="48">
        <v>2</v>
      </c>
      <c r="H28" s="49" t="s">
        <v>724</v>
      </c>
      <c r="I28" s="49" t="s">
        <v>261</v>
      </c>
      <c r="J28" s="48">
        <v>1</v>
      </c>
      <c r="K28" s="50">
        <v>1000</v>
      </c>
      <c r="L28" s="50">
        <v>1000</v>
      </c>
      <c r="M28" s="51">
        <v>42033</v>
      </c>
      <c r="N28" s="51">
        <v>42090</v>
      </c>
      <c r="O28" s="52" t="s">
        <v>728</v>
      </c>
      <c r="P28" s="48" t="s">
        <v>577</v>
      </c>
      <c r="Q28" s="49" t="s">
        <v>58</v>
      </c>
      <c r="R28" s="49" t="s">
        <v>267</v>
      </c>
      <c r="S28" s="49" t="s">
        <v>60</v>
      </c>
      <c r="T28" s="49" t="s">
        <v>61</v>
      </c>
      <c r="U28" s="49" t="s">
        <v>729</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75" customHeight="1" x14ac:dyDescent="0.25">
      <c r="A29" s="48">
        <v>2879</v>
      </c>
      <c r="B29" s="49" t="s">
        <v>727</v>
      </c>
      <c r="C29" s="48" t="s">
        <v>722</v>
      </c>
      <c r="D29" s="49" t="s">
        <v>723</v>
      </c>
      <c r="E29" s="48">
        <v>3</v>
      </c>
      <c r="F29" s="49" t="s">
        <v>631</v>
      </c>
      <c r="G29" s="48">
        <v>2</v>
      </c>
      <c r="H29" s="49" t="s">
        <v>724</v>
      </c>
      <c r="I29" s="49" t="s">
        <v>261</v>
      </c>
      <c r="J29" s="48">
        <v>1</v>
      </c>
      <c r="K29" s="50">
        <v>1000</v>
      </c>
      <c r="L29" s="50">
        <v>1000</v>
      </c>
      <c r="M29" s="51">
        <v>42058</v>
      </c>
      <c r="N29" s="51">
        <v>42121</v>
      </c>
      <c r="O29" s="52" t="s">
        <v>728</v>
      </c>
      <c r="P29" s="48" t="s">
        <v>342</v>
      </c>
      <c r="Q29" s="49" t="s">
        <v>58</v>
      </c>
      <c r="R29" s="49" t="s">
        <v>267</v>
      </c>
      <c r="S29" s="49" t="s">
        <v>634</v>
      </c>
      <c r="T29" s="49" t="s">
        <v>61</v>
      </c>
      <c r="U29" s="49" t="s">
        <v>730</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75" customHeight="1" x14ac:dyDescent="0.25">
      <c r="A30" s="48">
        <v>2879</v>
      </c>
      <c r="B30" s="49" t="s">
        <v>727</v>
      </c>
      <c r="C30" s="48" t="s">
        <v>722</v>
      </c>
      <c r="D30" s="49" t="s">
        <v>723</v>
      </c>
      <c r="E30" s="48">
        <v>3</v>
      </c>
      <c r="F30" s="49" t="s">
        <v>631</v>
      </c>
      <c r="G30" s="48">
        <v>2</v>
      </c>
      <c r="H30" s="49" t="s">
        <v>724</v>
      </c>
      <c r="I30" s="49" t="s">
        <v>261</v>
      </c>
      <c r="J30" s="48">
        <v>1</v>
      </c>
      <c r="K30" s="50">
        <v>1000</v>
      </c>
      <c r="L30" s="50">
        <v>1000</v>
      </c>
      <c r="M30" s="51">
        <v>42090</v>
      </c>
      <c r="N30" s="51">
        <v>42151</v>
      </c>
      <c r="O30" s="52" t="s">
        <v>731</v>
      </c>
      <c r="P30" s="48" t="s">
        <v>342</v>
      </c>
      <c r="Q30" s="49" t="s">
        <v>58</v>
      </c>
      <c r="R30" s="49" t="s">
        <v>267</v>
      </c>
      <c r="S30" s="49" t="s">
        <v>634</v>
      </c>
      <c r="T30" s="49" t="s">
        <v>61</v>
      </c>
      <c r="U30" s="49" t="s">
        <v>729</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75" customHeight="1" x14ac:dyDescent="0.25">
      <c r="A31" s="48">
        <v>2879</v>
      </c>
      <c r="B31" s="49" t="s">
        <v>727</v>
      </c>
      <c r="C31" s="48" t="s">
        <v>722</v>
      </c>
      <c r="D31" s="49" t="s">
        <v>723</v>
      </c>
      <c r="E31" s="48">
        <v>3</v>
      </c>
      <c r="F31" s="49" t="s">
        <v>631</v>
      </c>
      <c r="G31" s="48">
        <v>2</v>
      </c>
      <c r="H31" s="49" t="s">
        <v>724</v>
      </c>
      <c r="I31" s="49" t="s">
        <v>261</v>
      </c>
      <c r="J31" s="48">
        <v>1</v>
      </c>
      <c r="K31" s="50">
        <v>1000</v>
      </c>
      <c r="L31" s="50">
        <v>1000</v>
      </c>
      <c r="M31" s="51">
        <v>42244</v>
      </c>
      <c r="N31" s="51">
        <v>42307</v>
      </c>
      <c r="O31" s="52" t="s">
        <v>728</v>
      </c>
      <c r="P31" s="48" t="s">
        <v>732</v>
      </c>
      <c r="Q31" s="49" t="s">
        <v>58</v>
      </c>
      <c r="R31" s="49" t="s">
        <v>267</v>
      </c>
      <c r="S31" s="49" t="s">
        <v>634</v>
      </c>
      <c r="T31" s="49" t="s">
        <v>61</v>
      </c>
      <c r="U31" s="49" t="s">
        <v>729</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75" customHeight="1" x14ac:dyDescent="0.25">
      <c r="A32" s="48">
        <v>2879</v>
      </c>
      <c r="B32" s="49" t="s">
        <v>727</v>
      </c>
      <c r="C32" s="48" t="s">
        <v>722</v>
      </c>
      <c r="D32" s="49" t="s">
        <v>723</v>
      </c>
      <c r="E32" s="48">
        <v>3</v>
      </c>
      <c r="F32" s="49" t="s">
        <v>631</v>
      </c>
      <c r="G32" s="48">
        <v>2</v>
      </c>
      <c r="H32" s="49" t="s">
        <v>724</v>
      </c>
      <c r="I32" s="49" t="s">
        <v>261</v>
      </c>
      <c r="J32" s="48">
        <v>1</v>
      </c>
      <c r="K32" s="50">
        <v>1000</v>
      </c>
      <c r="L32" s="50">
        <v>1000</v>
      </c>
      <c r="M32" s="51">
        <v>42215</v>
      </c>
      <c r="N32" s="51">
        <v>42277</v>
      </c>
      <c r="O32" s="52" t="s">
        <v>728</v>
      </c>
      <c r="P32" s="48" t="s">
        <v>452</v>
      </c>
      <c r="Q32" s="49" t="s">
        <v>58</v>
      </c>
      <c r="R32" s="49" t="s">
        <v>267</v>
      </c>
      <c r="S32" s="49" t="s">
        <v>634</v>
      </c>
      <c r="T32" s="49" t="s">
        <v>61</v>
      </c>
      <c r="U32" s="49" t="s">
        <v>729</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4" spans="12:12" x14ac:dyDescent="0.25">
      <c r="L34" s="47">
        <f>SUM(L22:L33)</f>
        <v>57572</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topLeftCell="G1" zoomScale="70" zoomScaleNormal="70" workbookViewId="0">
      <selection activeCell="L33" sqref="L33"/>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L388</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150" x14ac:dyDescent="0.25">
      <c r="A22" s="48">
        <v>2632</v>
      </c>
      <c r="B22" s="49" t="s">
        <v>644</v>
      </c>
      <c r="C22" s="48" t="s">
        <v>645</v>
      </c>
      <c r="D22" s="49" t="s">
        <v>646</v>
      </c>
      <c r="E22" s="48">
        <v>2</v>
      </c>
      <c r="F22" s="49" t="s">
        <v>273</v>
      </c>
      <c r="G22" s="48">
        <v>2</v>
      </c>
      <c r="H22" s="49" t="s">
        <v>373</v>
      </c>
      <c r="I22" s="49" t="s">
        <v>307</v>
      </c>
      <c r="J22" s="48">
        <v>1</v>
      </c>
      <c r="K22" s="50">
        <v>13319</v>
      </c>
      <c r="L22" s="50">
        <v>13319</v>
      </c>
      <c r="M22" s="51">
        <v>42045</v>
      </c>
      <c r="N22" s="51">
        <v>42090</v>
      </c>
      <c r="O22" s="52" t="s">
        <v>647</v>
      </c>
      <c r="P22" s="48" t="s">
        <v>648</v>
      </c>
      <c r="Q22" s="49" t="s">
        <v>40</v>
      </c>
      <c r="R22" s="49" t="s">
        <v>41</v>
      </c>
      <c r="S22" s="49" t="s">
        <v>42</v>
      </c>
      <c r="T22" s="49" t="s">
        <v>43</v>
      </c>
      <c r="U22" s="49" t="s">
        <v>649</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150" x14ac:dyDescent="0.25">
      <c r="A23" s="48">
        <v>2643</v>
      </c>
      <c r="B23" s="49" t="s">
        <v>650</v>
      </c>
      <c r="C23" s="48" t="s">
        <v>645</v>
      </c>
      <c r="D23" s="49" t="s">
        <v>646</v>
      </c>
      <c r="E23" s="48">
        <v>2</v>
      </c>
      <c r="F23" s="49" t="s">
        <v>273</v>
      </c>
      <c r="G23" s="48">
        <v>2</v>
      </c>
      <c r="H23" s="49" t="s">
        <v>373</v>
      </c>
      <c r="I23" s="49" t="s">
        <v>307</v>
      </c>
      <c r="J23" s="48">
        <v>5</v>
      </c>
      <c r="K23" s="50">
        <v>2400</v>
      </c>
      <c r="L23" s="50">
        <v>12000</v>
      </c>
      <c r="M23" s="51">
        <v>42065</v>
      </c>
      <c r="N23" s="51">
        <v>42121</v>
      </c>
      <c r="O23" s="52" t="s">
        <v>651</v>
      </c>
      <c r="P23" s="48" t="s">
        <v>135</v>
      </c>
      <c r="Q23" s="49" t="s">
        <v>52</v>
      </c>
      <c r="R23" s="49" t="s">
        <v>53</v>
      </c>
      <c r="S23" s="49" t="s">
        <v>54</v>
      </c>
      <c r="T23" s="49" t="s">
        <v>55</v>
      </c>
      <c r="U23" s="49" t="s">
        <v>652</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75" customHeight="1" x14ac:dyDescent="0.25">
      <c r="A24" s="48">
        <v>2698</v>
      </c>
      <c r="B24" s="49" t="s">
        <v>653</v>
      </c>
      <c r="C24" s="48" t="s">
        <v>645</v>
      </c>
      <c r="D24" s="49" t="s">
        <v>646</v>
      </c>
      <c r="E24" s="48">
        <v>2</v>
      </c>
      <c r="F24" s="49" t="s">
        <v>273</v>
      </c>
      <c r="G24" s="48">
        <v>2</v>
      </c>
      <c r="H24" s="49" t="s">
        <v>373</v>
      </c>
      <c r="I24" s="49" t="s">
        <v>307</v>
      </c>
      <c r="J24" s="48">
        <v>1</v>
      </c>
      <c r="K24" s="50">
        <v>15000</v>
      </c>
      <c r="L24" s="50">
        <v>15000</v>
      </c>
      <c r="M24" s="51">
        <v>42036</v>
      </c>
      <c r="N24" s="51">
        <v>42063</v>
      </c>
      <c r="O24" s="52" t="s">
        <v>654</v>
      </c>
      <c r="P24" s="48" t="s">
        <v>655</v>
      </c>
      <c r="Q24" s="49" t="s">
        <v>439</v>
      </c>
      <c r="R24" s="49" t="s">
        <v>440</v>
      </c>
      <c r="S24" s="49" t="s">
        <v>441</v>
      </c>
      <c r="T24" s="49" t="s">
        <v>446</v>
      </c>
      <c r="U24" s="49" t="s">
        <v>656</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150" x14ac:dyDescent="0.25">
      <c r="A25" s="48">
        <v>2699</v>
      </c>
      <c r="B25" s="49" t="s">
        <v>657</v>
      </c>
      <c r="C25" s="48" t="s">
        <v>645</v>
      </c>
      <c r="D25" s="49" t="s">
        <v>646</v>
      </c>
      <c r="E25" s="48">
        <v>2</v>
      </c>
      <c r="F25" s="49" t="s">
        <v>273</v>
      </c>
      <c r="G25" s="48">
        <v>2</v>
      </c>
      <c r="H25" s="49" t="s">
        <v>373</v>
      </c>
      <c r="I25" s="49" t="s">
        <v>307</v>
      </c>
      <c r="J25" s="48">
        <v>1</v>
      </c>
      <c r="K25" s="50">
        <v>10000</v>
      </c>
      <c r="L25" s="50">
        <v>10000</v>
      </c>
      <c r="M25" s="51">
        <v>42065</v>
      </c>
      <c r="N25" s="51">
        <v>42131</v>
      </c>
      <c r="O25" s="52" t="s">
        <v>658</v>
      </c>
      <c r="P25" s="48" t="s">
        <v>532</v>
      </c>
      <c r="Q25" s="49" t="s">
        <v>69</v>
      </c>
      <c r="R25" s="49" t="s">
        <v>330</v>
      </c>
      <c r="S25" s="49" t="s">
        <v>234</v>
      </c>
      <c r="T25" s="49" t="s">
        <v>326</v>
      </c>
      <c r="U25" s="49" t="s">
        <v>659</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75" customHeight="1" x14ac:dyDescent="0.25">
      <c r="A26" s="48">
        <v>2699</v>
      </c>
      <c r="B26" s="49" t="s">
        <v>657</v>
      </c>
      <c r="C26" s="48" t="s">
        <v>645</v>
      </c>
      <c r="D26" s="49" t="s">
        <v>646</v>
      </c>
      <c r="E26" s="48">
        <v>2</v>
      </c>
      <c r="F26" s="49" t="s">
        <v>273</v>
      </c>
      <c r="G26" s="48">
        <v>2</v>
      </c>
      <c r="H26" s="49" t="s">
        <v>373</v>
      </c>
      <c r="I26" s="49" t="s">
        <v>307</v>
      </c>
      <c r="J26" s="48">
        <v>1</v>
      </c>
      <c r="K26" s="50">
        <v>5000</v>
      </c>
      <c r="L26" s="50">
        <v>5000</v>
      </c>
      <c r="M26" s="51">
        <v>42065</v>
      </c>
      <c r="N26" s="51">
        <v>42131</v>
      </c>
      <c r="O26" s="52" t="s">
        <v>660</v>
      </c>
      <c r="P26" s="48" t="s">
        <v>532</v>
      </c>
      <c r="Q26" s="49" t="s">
        <v>69</v>
      </c>
      <c r="R26" s="49" t="s">
        <v>228</v>
      </c>
      <c r="S26" s="49" t="s">
        <v>234</v>
      </c>
      <c r="T26" s="49" t="s">
        <v>230</v>
      </c>
      <c r="U26" s="49" t="s">
        <v>44</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50" x14ac:dyDescent="0.25">
      <c r="A27" s="48">
        <v>2702</v>
      </c>
      <c r="B27" s="49" t="s">
        <v>661</v>
      </c>
      <c r="C27" s="48" t="s">
        <v>645</v>
      </c>
      <c r="D27" s="49" t="s">
        <v>646</v>
      </c>
      <c r="E27" s="48">
        <v>2</v>
      </c>
      <c r="F27" s="49" t="s">
        <v>273</v>
      </c>
      <c r="G27" s="48">
        <v>2</v>
      </c>
      <c r="H27" s="49" t="s">
        <v>373</v>
      </c>
      <c r="I27" s="49" t="s">
        <v>307</v>
      </c>
      <c r="J27" s="48">
        <v>1</v>
      </c>
      <c r="K27" s="50">
        <v>6000</v>
      </c>
      <c r="L27" s="50">
        <v>6000</v>
      </c>
      <c r="M27" s="51">
        <v>42100</v>
      </c>
      <c r="N27" s="51">
        <v>42156</v>
      </c>
      <c r="O27" s="52" t="s">
        <v>662</v>
      </c>
      <c r="P27" s="48" t="s">
        <v>663</v>
      </c>
      <c r="Q27" s="49" t="s">
        <v>58</v>
      </c>
      <c r="R27" s="49" t="s">
        <v>215</v>
      </c>
      <c r="S27" s="49" t="s">
        <v>60</v>
      </c>
      <c r="T27" s="49" t="s">
        <v>61</v>
      </c>
      <c r="U27" s="49" t="s">
        <v>664</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75" customHeight="1" x14ac:dyDescent="0.25">
      <c r="A28" s="48">
        <v>2702</v>
      </c>
      <c r="B28" s="49" t="s">
        <v>661</v>
      </c>
      <c r="C28" s="48" t="s">
        <v>645</v>
      </c>
      <c r="D28" s="49" t="s">
        <v>646</v>
      </c>
      <c r="E28" s="48">
        <v>2</v>
      </c>
      <c r="F28" s="49" t="s">
        <v>273</v>
      </c>
      <c r="G28" s="48">
        <v>2</v>
      </c>
      <c r="H28" s="49" t="s">
        <v>373</v>
      </c>
      <c r="I28" s="49" t="s">
        <v>307</v>
      </c>
      <c r="J28" s="48">
        <v>1</v>
      </c>
      <c r="K28" s="50">
        <v>4000</v>
      </c>
      <c r="L28" s="50">
        <v>4000</v>
      </c>
      <c r="M28" s="51">
        <v>42067</v>
      </c>
      <c r="N28" s="51">
        <v>42128</v>
      </c>
      <c r="O28" s="52" t="s">
        <v>665</v>
      </c>
      <c r="P28" s="48" t="s">
        <v>663</v>
      </c>
      <c r="Q28" s="49" t="s">
        <v>58</v>
      </c>
      <c r="R28" s="49" t="s">
        <v>215</v>
      </c>
      <c r="S28" s="49" t="s">
        <v>60</v>
      </c>
      <c r="T28" s="49" t="s">
        <v>61</v>
      </c>
      <c r="U28" s="49" t="s">
        <v>666</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150" x14ac:dyDescent="0.25">
      <c r="A29" s="48">
        <v>2845</v>
      </c>
      <c r="B29" s="49" t="s">
        <v>667</v>
      </c>
      <c r="C29" s="48" t="s">
        <v>645</v>
      </c>
      <c r="D29" s="49" t="s">
        <v>646</v>
      </c>
      <c r="E29" s="48">
        <v>2</v>
      </c>
      <c r="F29" s="49" t="s">
        <v>273</v>
      </c>
      <c r="G29" s="48">
        <v>2</v>
      </c>
      <c r="H29" s="49" t="s">
        <v>373</v>
      </c>
      <c r="I29" s="49" t="s">
        <v>307</v>
      </c>
      <c r="J29" s="48">
        <v>4</v>
      </c>
      <c r="K29" s="50">
        <v>1500</v>
      </c>
      <c r="L29" s="50">
        <v>6000</v>
      </c>
      <c r="M29" s="51">
        <v>42050</v>
      </c>
      <c r="N29" s="51">
        <v>42063</v>
      </c>
      <c r="O29" s="52" t="s">
        <v>668</v>
      </c>
      <c r="P29" s="48" t="s">
        <v>135</v>
      </c>
      <c r="Q29" s="49" t="s">
        <v>97</v>
      </c>
      <c r="R29" s="49" t="s">
        <v>278</v>
      </c>
      <c r="S29" s="49" t="s">
        <v>279</v>
      </c>
      <c r="T29" s="49" t="s">
        <v>280</v>
      </c>
      <c r="U29" s="49" t="s">
        <v>669</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75" customHeight="1" x14ac:dyDescent="0.25">
      <c r="A30" s="48">
        <v>2698</v>
      </c>
      <c r="B30" s="49" t="s">
        <v>653</v>
      </c>
      <c r="C30" s="48" t="s">
        <v>645</v>
      </c>
      <c r="D30" s="49" t="s">
        <v>646</v>
      </c>
      <c r="E30" s="48">
        <v>23</v>
      </c>
      <c r="F30" s="49" t="s">
        <v>273</v>
      </c>
      <c r="G30" s="48">
        <v>3</v>
      </c>
      <c r="H30" s="49" t="s">
        <v>386</v>
      </c>
      <c r="I30" s="49" t="s">
        <v>307</v>
      </c>
      <c r="J30" s="48">
        <v>1</v>
      </c>
      <c r="K30" s="50">
        <v>10000</v>
      </c>
      <c r="L30" s="50">
        <v>10000</v>
      </c>
      <c r="M30" s="51">
        <v>42049</v>
      </c>
      <c r="N30" s="51">
        <v>42063</v>
      </c>
      <c r="O30" s="52" t="s">
        <v>670</v>
      </c>
      <c r="P30" s="48" t="s">
        <v>135</v>
      </c>
      <c r="Q30" s="49" t="s">
        <v>439</v>
      </c>
      <c r="R30" s="49" t="s">
        <v>440</v>
      </c>
      <c r="S30" s="49" t="s">
        <v>441</v>
      </c>
      <c r="T30" s="49" t="s">
        <v>446</v>
      </c>
      <c r="U30" s="49" t="s">
        <v>671</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3" spans="12:12" x14ac:dyDescent="0.25">
      <c r="L33" s="47">
        <f>SUM(L22:L32)</f>
        <v>81319</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topLeftCell="E1" zoomScale="60" zoomScaleNormal="60" workbookViewId="0">
      <selection activeCell="L54" sqref="L54"/>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L384</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270" x14ac:dyDescent="0.25">
      <c r="A22" s="48">
        <v>2728</v>
      </c>
      <c r="B22" s="49" t="s">
        <v>182</v>
      </c>
      <c r="C22" s="48" t="s">
        <v>183</v>
      </c>
      <c r="D22" s="49" t="s">
        <v>184</v>
      </c>
      <c r="E22" s="48">
        <v>11</v>
      </c>
      <c r="F22" s="49" t="s">
        <v>185</v>
      </c>
      <c r="G22" s="48">
        <v>2</v>
      </c>
      <c r="H22" s="49" t="s">
        <v>186</v>
      </c>
      <c r="I22" s="49" t="s">
        <v>232</v>
      </c>
      <c r="J22" s="48">
        <v>10</v>
      </c>
      <c r="K22" s="50">
        <v>400</v>
      </c>
      <c r="L22" s="50">
        <v>4000</v>
      </c>
      <c r="M22" s="51">
        <v>42044</v>
      </c>
      <c r="N22" s="51">
        <v>42100</v>
      </c>
      <c r="O22" s="52" t="s">
        <v>676</v>
      </c>
      <c r="P22" s="48" t="s">
        <v>359</v>
      </c>
      <c r="Q22" s="49" t="s">
        <v>189</v>
      </c>
      <c r="R22" s="49" t="s">
        <v>190</v>
      </c>
      <c r="S22" s="49" t="s">
        <v>191</v>
      </c>
      <c r="T22" s="49" t="s">
        <v>192</v>
      </c>
      <c r="U22" s="49" t="s">
        <v>193</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270" x14ac:dyDescent="0.25">
      <c r="A23" s="48">
        <v>2728</v>
      </c>
      <c r="B23" s="49" t="s">
        <v>182</v>
      </c>
      <c r="C23" s="48" t="s">
        <v>183</v>
      </c>
      <c r="D23" s="49" t="s">
        <v>184</v>
      </c>
      <c r="E23" s="48">
        <v>31</v>
      </c>
      <c r="F23" s="49" t="s">
        <v>194</v>
      </c>
      <c r="G23" s="48">
        <v>2</v>
      </c>
      <c r="H23" s="49" t="s">
        <v>195</v>
      </c>
      <c r="I23" s="49" t="s">
        <v>232</v>
      </c>
      <c r="J23" s="48">
        <v>4</v>
      </c>
      <c r="K23" s="50">
        <v>400</v>
      </c>
      <c r="L23" s="50">
        <v>1600</v>
      </c>
      <c r="M23" s="51">
        <v>42044</v>
      </c>
      <c r="N23" s="51">
        <v>42100</v>
      </c>
      <c r="O23" s="52" t="s">
        <v>677</v>
      </c>
      <c r="P23" s="48" t="s">
        <v>359</v>
      </c>
      <c r="Q23" s="49" t="s">
        <v>189</v>
      </c>
      <c r="R23" s="49" t="s">
        <v>197</v>
      </c>
      <c r="S23" s="49" t="s">
        <v>198</v>
      </c>
      <c r="T23" s="49" t="s">
        <v>199</v>
      </c>
      <c r="U23" s="49" t="s">
        <v>193</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120" x14ac:dyDescent="0.25">
      <c r="A24" s="48">
        <v>2598</v>
      </c>
      <c r="B24" s="49" t="s">
        <v>678</v>
      </c>
      <c r="C24" s="48" t="s">
        <v>183</v>
      </c>
      <c r="D24" s="49" t="s">
        <v>184</v>
      </c>
      <c r="E24" s="48">
        <v>11</v>
      </c>
      <c r="F24" s="49" t="s">
        <v>679</v>
      </c>
      <c r="G24" s="48">
        <v>1</v>
      </c>
      <c r="H24" s="49" t="s">
        <v>680</v>
      </c>
      <c r="I24" s="49" t="s">
        <v>343</v>
      </c>
      <c r="J24" s="48">
        <v>1</v>
      </c>
      <c r="K24" s="50">
        <v>6140</v>
      </c>
      <c r="L24" s="50">
        <v>6140</v>
      </c>
      <c r="M24" s="51">
        <v>42073</v>
      </c>
      <c r="N24" s="51">
        <v>42121</v>
      </c>
      <c r="O24" s="52" t="s">
        <v>681</v>
      </c>
      <c r="P24" s="48" t="s">
        <v>682</v>
      </c>
      <c r="Q24" s="49" t="s">
        <v>40</v>
      </c>
      <c r="R24" s="49" t="s">
        <v>41</v>
      </c>
      <c r="S24" s="49" t="s">
        <v>42</v>
      </c>
      <c r="T24" s="49" t="s">
        <v>43</v>
      </c>
      <c r="U24" s="49" t="s">
        <v>683</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165" x14ac:dyDescent="0.25">
      <c r="A25" s="48">
        <v>2737</v>
      </c>
      <c r="B25" s="49" t="s">
        <v>684</v>
      </c>
      <c r="C25" s="48" t="s">
        <v>183</v>
      </c>
      <c r="D25" s="49" t="s">
        <v>184</v>
      </c>
      <c r="E25" s="48">
        <v>4</v>
      </c>
      <c r="F25" s="49" t="s">
        <v>470</v>
      </c>
      <c r="G25" s="48">
        <v>4</v>
      </c>
      <c r="H25" s="49" t="s">
        <v>685</v>
      </c>
      <c r="I25" s="49" t="s">
        <v>261</v>
      </c>
      <c r="J25" s="48">
        <v>1</v>
      </c>
      <c r="K25" s="50">
        <v>4988</v>
      </c>
      <c r="L25" s="50">
        <v>4988</v>
      </c>
      <c r="M25" s="51">
        <v>42065</v>
      </c>
      <c r="N25" s="51">
        <v>42153</v>
      </c>
      <c r="O25" s="52" t="s">
        <v>686</v>
      </c>
      <c r="P25" s="48" t="s">
        <v>135</v>
      </c>
      <c r="Q25" s="49" t="s">
        <v>189</v>
      </c>
      <c r="R25" s="49" t="s">
        <v>423</v>
      </c>
      <c r="S25" s="49" t="s">
        <v>413</v>
      </c>
      <c r="T25" s="49" t="s">
        <v>424</v>
      </c>
      <c r="U25" s="49" t="s">
        <v>687</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165" x14ac:dyDescent="0.25">
      <c r="A26" s="48">
        <v>2737</v>
      </c>
      <c r="B26" s="49" t="s">
        <v>684</v>
      </c>
      <c r="C26" s="48" t="s">
        <v>183</v>
      </c>
      <c r="D26" s="49" t="s">
        <v>184</v>
      </c>
      <c r="E26" s="48">
        <v>4</v>
      </c>
      <c r="F26" s="49" t="s">
        <v>470</v>
      </c>
      <c r="G26" s="48">
        <v>4</v>
      </c>
      <c r="H26" s="49" t="s">
        <v>685</v>
      </c>
      <c r="I26" s="49" t="s">
        <v>232</v>
      </c>
      <c r="J26" s="48">
        <v>1</v>
      </c>
      <c r="K26" s="50">
        <v>10000</v>
      </c>
      <c r="L26" s="50">
        <v>10000</v>
      </c>
      <c r="M26" s="51">
        <v>42065</v>
      </c>
      <c r="N26" s="51">
        <v>42153</v>
      </c>
      <c r="O26" s="52" t="s">
        <v>688</v>
      </c>
      <c r="P26" s="48" t="s">
        <v>135</v>
      </c>
      <c r="Q26" s="49" t="s">
        <v>189</v>
      </c>
      <c r="R26" s="49" t="s">
        <v>423</v>
      </c>
      <c r="S26" s="49" t="s">
        <v>413</v>
      </c>
      <c r="T26" s="49" t="s">
        <v>424</v>
      </c>
      <c r="U26" s="49" t="s">
        <v>689</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80" x14ac:dyDescent="0.25">
      <c r="A27" s="48">
        <v>2878</v>
      </c>
      <c r="B27" s="49" t="s">
        <v>690</v>
      </c>
      <c r="C27" s="48" t="s">
        <v>183</v>
      </c>
      <c r="D27" s="49" t="s">
        <v>184</v>
      </c>
      <c r="E27" s="48">
        <v>1</v>
      </c>
      <c r="F27" s="49" t="s">
        <v>185</v>
      </c>
      <c r="G27" s="48">
        <v>2</v>
      </c>
      <c r="H27" s="49" t="s">
        <v>186</v>
      </c>
      <c r="I27" s="49" t="s">
        <v>343</v>
      </c>
      <c r="J27" s="48">
        <v>1</v>
      </c>
      <c r="K27" s="50">
        <v>1500</v>
      </c>
      <c r="L27" s="50">
        <v>1500</v>
      </c>
      <c r="M27" s="51">
        <v>42058</v>
      </c>
      <c r="N27" s="51">
        <v>42128</v>
      </c>
      <c r="O27" s="52" t="s">
        <v>691</v>
      </c>
      <c r="P27" s="48" t="s">
        <v>135</v>
      </c>
      <c r="Q27" s="49" t="s">
        <v>58</v>
      </c>
      <c r="R27" s="49" t="s">
        <v>215</v>
      </c>
      <c r="S27" s="49" t="s">
        <v>60</v>
      </c>
      <c r="T27" s="49" t="s">
        <v>61</v>
      </c>
      <c r="U27" s="49" t="s">
        <v>692</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75" customHeight="1" x14ac:dyDescent="0.25">
      <c r="A28" s="48">
        <v>2878</v>
      </c>
      <c r="B28" s="49" t="s">
        <v>690</v>
      </c>
      <c r="C28" s="48" t="s">
        <v>183</v>
      </c>
      <c r="D28" s="49" t="s">
        <v>184</v>
      </c>
      <c r="E28" s="48">
        <v>1</v>
      </c>
      <c r="F28" s="49" t="s">
        <v>185</v>
      </c>
      <c r="G28" s="48">
        <v>2</v>
      </c>
      <c r="H28" s="49" t="s">
        <v>186</v>
      </c>
      <c r="I28" s="49" t="s">
        <v>232</v>
      </c>
      <c r="J28" s="48">
        <v>2</v>
      </c>
      <c r="K28" s="50">
        <v>1660</v>
      </c>
      <c r="L28" s="50">
        <v>3320</v>
      </c>
      <c r="M28" s="51">
        <v>42147</v>
      </c>
      <c r="N28" s="51">
        <v>42186</v>
      </c>
      <c r="O28" s="52" t="s">
        <v>693</v>
      </c>
      <c r="P28" s="48" t="s">
        <v>290</v>
      </c>
      <c r="Q28" s="49" t="s">
        <v>58</v>
      </c>
      <c r="R28" s="49" t="s">
        <v>148</v>
      </c>
      <c r="S28" s="49" t="s">
        <v>60</v>
      </c>
      <c r="T28" s="49" t="s">
        <v>61</v>
      </c>
      <c r="U28" s="49" t="s">
        <v>694</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75" customHeight="1" x14ac:dyDescent="0.25">
      <c r="A29" s="48">
        <v>2878</v>
      </c>
      <c r="B29" s="49" t="s">
        <v>690</v>
      </c>
      <c r="C29" s="48" t="s">
        <v>183</v>
      </c>
      <c r="D29" s="49" t="s">
        <v>184</v>
      </c>
      <c r="E29" s="48">
        <v>1</v>
      </c>
      <c r="F29" s="49" t="s">
        <v>185</v>
      </c>
      <c r="G29" s="48">
        <v>2</v>
      </c>
      <c r="H29" s="49" t="s">
        <v>186</v>
      </c>
      <c r="I29" s="49" t="s">
        <v>232</v>
      </c>
      <c r="J29" s="48">
        <v>2</v>
      </c>
      <c r="K29" s="50">
        <v>3500</v>
      </c>
      <c r="L29" s="50">
        <v>7000</v>
      </c>
      <c r="M29" s="51">
        <v>42128</v>
      </c>
      <c r="N29" s="51">
        <v>42186</v>
      </c>
      <c r="O29" s="52" t="s">
        <v>695</v>
      </c>
      <c r="P29" s="48" t="s">
        <v>417</v>
      </c>
      <c r="Q29" s="49" t="s">
        <v>58</v>
      </c>
      <c r="R29" s="49" t="s">
        <v>148</v>
      </c>
      <c r="S29" s="49" t="s">
        <v>60</v>
      </c>
      <c r="T29" s="49" t="s">
        <v>61</v>
      </c>
      <c r="U29" s="49" t="s">
        <v>694</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75" customHeight="1" x14ac:dyDescent="0.25">
      <c r="A30" s="48">
        <v>2691</v>
      </c>
      <c r="B30" s="49" t="s">
        <v>696</v>
      </c>
      <c r="C30" s="48" t="s">
        <v>183</v>
      </c>
      <c r="D30" s="49" t="s">
        <v>184</v>
      </c>
      <c r="E30" s="48">
        <v>1</v>
      </c>
      <c r="F30" s="49" t="s">
        <v>185</v>
      </c>
      <c r="G30" s="48">
        <v>2</v>
      </c>
      <c r="H30" s="49" t="s">
        <v>186</v>
      </c>
      <c r="I30" s="49" t="s">
        <v>261</v>
      </c>
      <c r="J30" s="48">
        <v>30</v>
      </c>
      <c r="K30" s="50">
        <v>87</v>
      </c>
      <c r="L30" s="50">
        <v>2610</v>
      </c>
      <c r="M30" s="51">
        <v>42100</v>
      </c>
      <c r="N30" s="51">
        <v>42158</v>
      </c>
      <c r="O30" s="52" t="s">
        <v>697</v>
      </c>
      <c r="P30" s="48" t="s">
        <v>135</v>
      </c>
      <c r="Q30" s="49" t="s">
        <v>69</v>
      </c>
      <c r="R30" s="49" t="s">
        <v>320</v>
      </c>
      <c r="S30" s="49" t="s">
        <v>234</v>
      </c>
      <c r="T30" s="49" t="s">
        <v>230</v>
      </c>
      <c r="U30" s="49" t="s">
        <v>698</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1" spans="1:52" s="46" customFormat="1" ht="75" customHeight="1" x14ac:dyDescent="0.25">
      <c r="A31" s="48">
        <v>2691</v>
      </c>
      <c r="B31" s="49" t="s">
        <v>696</v>
      </c>
      <c r="C31" s="48" t="s">
        <v>183</v>
      </c>
      <c r="D31" s="49" t="s">
        <v>184</v>
      </c>
      <c r="E31" s="48">
        <v>1</v>
      </c>
      <c r="F31" s="49" t="s">
        <v>185</v>
      </c>
      <c r="G31" s="48">
        <v>2</v>
      </c>
      <c r="H31" s="49" t="s">
        <v>186</v>
      </c>
      <c r="I31" s="49" t="s">
        <v>261</v>
      </c>
      <c r="J31" s="48">
        <v>30</v>
      </c>
      <c r="K31" s="50">
        <v>87</v>
      </c>
      <c r="L31" s="50">
        <v>2610</v>
      </c>
      <c r="M31" s="51">
        <v>42100</v>
      </c>
      <c r="N31" s="51">
        <v>42158</v>
      </c>
      <c r="O31" s="52" t="s">
        <v>697</v>
      </c>
      <c r="P31" s="48" t="s">
        <v>135</v>
      </c>
      <c r="Q31" s="49" t="s">
        <v>69</v>
      </c>
      <c r="R31" s="49" t="s">
        <v>320</v>
      </c>
      <c r="S31" s="49" t="s">
        <v>234</v>
      </c>
      <c r="T31" s="49" t="s">
        <v>326</v>
      </c>
      <c r="U31" s="49" t="s">
        <v>699</v>
      </c>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s="46" customFormat="1" ht="75" customHeight="1" x14ac:dyDescent="0.25">
      <c r="A32" s="48">
        <v>2691</v>
      </c>
      <c r="B32" s="49" t="s">
        <v>696</v>
      </c>
      <c r="C32" s="48" t="s">
        <v>183</v>
      </c>
      <c r="D32" s="49" t="s">
        <v>184</v>
      </c>
      <c r="E32" s="48">
        <v>1</v>
      </c>
      <c r="F32" s="49" t="s">
        <v>185</v>
      </c>
      <c r="G32" s="48">
        <v>2</v>
      </c>
      <c r="H32" s="49" t="s">
        <v>186</v>
      </c>
      <c r="I32" s="49" t="s">
        <v>285</v>
      </c>
      <c r="J32" s="48">
        <v>30</v>
      </c>
      <c r="K32" s="50">
        <v>110</v>
      </c>
      <c r="L32" s="50">
        <v>3300</v>
      </c>
      <c r="M32" s="51">
        <v>42100</v>
      </c>
      <c r="N32" s="51">
        <v>42158</v>
      </c>
      <c r="O32" s="52" t="s">
        <v>700</v>
      </c>
      <c r="P32" s="48" t="s">
        <v>135</v>
      </c>
      <c r="Q32" s="49" t="s">
        <v>69</v>
      </c>
      <c r="R32" s="49" t="s">
        <v>320</v>
      </c>
      <c r="S32" s="49" t="s">
        <v>234</v>
      </c>
      <c r="T32" s="49" t="s">
        <v>230</v>
      </c>
      <c r="U32" s="49" t="s">
        <v>701</v>
      </c>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s="46" customFormat="1" ht="150" x14ac:dyDescent="0.25">
      <c r="A33" s="48">
        <v>2691</v>
      </c>
      <c r="B33" s="49" t="s">
        <v>696</v>
      </c>
      <c r="C33" s="48" t="s">
        <v>183</v>
      </c>
      <c r="D33" s="49" t="s">
        <v>184</v>
      </c>
      <c r="E33" s="48">
        <v>1</v>
      </c>
      <c r="F33" s="49" t="s">
        <v>185</v>
      </c>
      <c r="G33" s="48">
        <v>2</v>
      </c>
      <c r="H33" s="49" t="s">
        <v>186</v>
      </c>
      <c r="I33" s="49" t="s">
        <v>285</v>
      </c>
      <c r="J33" s="48">
        <v>30</v>
      </c>
      <c r="K33" s="50">
        <v>110</v>
      </c>
      <c r="L33" s="50">
        <v>3300</v>
      </c>
      <c r="M33" s="51">
        <v>42100</v>
      </c>
      <c r="N33" s="51">
        <v>42158</v>
      </c>
      <c r="O33" s="52" t="s">
        <v>700</v>
      </c>
      <c r="P33" s="48" t="s">
        <v>135</v>
      </c>
      <c r="Q33" s="49" t="s">
        <v>69</v>
      </c>
      <c r="R33" s="49" t="s">
        <v>320</v>
      </c>
      <c r="S33" s="49" t="s">
        <v>234</v>
      </c>
      <c r="T33" s="49" t="s">
        <v>326</v>
      </c>
      <c r="U33" s="49" t="s">
        <v>701</v>
      </c>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s="46" customFormat="1" ht="120" x14ac:dyDescent="0.25">
      <c r="A34" s="48">
        <v>2691</v>
      </c>
      <c r="B34" s="49" t="s">
        <v>696</v>
      </c>
      <c r="C34" s="48" t="s">
        <v>183</v>
      </c>
      <c r="D34" s="49" t="s">
        <v>184</v>
      </c>
      <c r="E34" s="48">
        <v>11</v>
      </c>
      <c r="F34" s="49" t="s">
        <v>679</v>
      </c>
      <c r="G34" s="48">
        <v>1</v>
      </c>
      <c r="H34" s="49" t="s">
        <v>680</v>
      </c>
      <c r="I34" s="49" t="s">
        <v>343</v>
      </c>
      <c r="J34" s="48">
        <v>1</v>
      </c>
      <c r="K34" s="50">
        <v>800</v>
      </c>
      <c r="L34" s="50">
        <v>800</v>
      </c>
      <c r="M34" s="51">
        <v>42051</v>
      </c>
      <c r="N34" s="51">
        <v>42114</v>
      </c>
      <c r="O34" s="52" t="s">
        <v>702</v>
      </c>
      <c r="P34" s="48" t="s">
        <v>135</v>
      </c>
      <c r="Q34" s="49" t="s">
        <v>69</v>
      </c>
      <c r="R34" s="49" t="s">
        <v>320</v>
      </c>
      <c r="S34" s="49" t="s">
        <v>234</v>
      </c>
      <c r="T34" s="49" t="s">
        <v>230</v>
      </c>
      <c r="U34" s="49" t="s">
        <v>44</v>
      </c>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s="46" customFormat="1" ht="120" x14ac:dyDescent="0.25">
      <c r="A35" s="48">
        <v>2691</v>
      </c>
      <c r="B35" s="49" t="s">
        <v>696</v>
      </c>
      <c r="C35" s="48" t="s">
        <v>183</v>
      </c>
      <c r="D35" s="49" t="s">
        <v>184</v>
      </c>
      <c r="E35" s="48">
        <v>11</v>
      </c>
      <c r="F35" s="49" t="s">
        <v>679</v>
      </c>
      <c r="G35" s="48">
        <v>1</v>
      </c>
      <c r="H35" s="49" t="s">
        <v>680</v>
      </c>
      <c r="I35" s="49" t="s">
        <v>285</v>
      </c>
      <c r="J35" s="48">
        <v>1</v>
      </c>
      <c r="K35" s="50">
        <v>2339</v>
      </c>
      <c r="L35" s="50">
        <v>2339</v>
      </c>
      <c r="M35" s="51">
        <v>42156</v>
      </c>
      <c r="N35" s="51">
        <v>42226</v>
      </c>
      <c r="O35" s="52" t="s">
        <v>703</v>
      </c>
      <c r="P35" s="48" t="s">
        <v>135</v>
      </c>
      <c r="Q35" s="49" t="s">
        <v>69</v>
      </c>
      <c r="R35" s="49" t="s">
        <v>320</v>
      </c>
      <c r="S35" s="49" t="s">
        <v>234</v>
      </c>
      <c r="T35" s="49" t="s">
        <v>326</v>
      </c>
      <c r="U35" s="49" t="s">
        <v>704</v>
      </c>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46" customFormat="1" ht="75" customHeight="1" x14ac:dyDescent="0.25">
      <c r="A36" s="48">
        <v>2728</v>
      </c>
      <c r="B36" s="49" t="s">
        <v>182</v>
      </c>
      <c r="C36" s="48" t="s">
        <v>183</v>
      </c>
      <c r="D36" s="49" t="s">
        <v>184</v>
      </c>
      <c r="E36" s="48">
        <v>12</v>
      </c>
      <c r="F36" s="49" t="s">
        <v>185</v>
      </c>
      <c r="G36" s="48">
        <v>2</v>
      </c>
      <c r="H36" s="49" t="s">
        <v>186</v>
      </c>
      <c r="I36" s="49" t="s">
        <v>285</v>
      </c>
      <c r="J36" s="48">
        <v>1</v>
      </c>
      <c r="K36" s="50">
        <v>6047</v>
      </c>
      <c r="L36" s="50">
        <v>6047</v>
      </c>
      <c r="M36" s="51">
        <v>42044</v>
      </c>
      <c r="N36" s="51">
        <v>42100</v>
      </c>
      <c r="O36" s="52" t="s">
        <v>705</v>
      </c>
      <c r="P36" s="48" t="s">
        <v>359</v>
      </c>
      <c r="Q36" s="49" t="s">
        <v>189</v>
      </c>
      <c r="R36" s="49" t="s">
        <v>190</v>
      </c>
      <c r="S36" s="49" t="s">
        <v>191</v>
      </c>
      <c r="T36" s="49" t="s">
        <v>192</v>
      </c>
      <c r="U36" s="49" t="s">
        <v>193</v>
      </c>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46" customFormat="1" ht="270" x14ac:dyDescent="0.25">
      <c r="A37" s="48">
        <v>2728</v>
      </c>
      <c r="B37" s="49" t="s">
        <v>182</v>
      </c>
      <c r="C37" s="48" t="s">
        <v>183</v>
      </c>
      <c r="D37" s="49" t="s">
        <v>184</v>
      </c>
      <c r="E37" s="48">
        <v>32</v>
      </c>
      <c r="F37" s="49" t="s">
        <v>194</v>
      </c>
      <c r="G37" s="48">
        <v>2</v>
      </c>
      <c r="H37" s="49" t="s">
        <v>195</v>
      </c>
      <c r="I37" s="49" t="s">
        <v>285</v>
      </c>
      <c r="J37" s="48">
        <v>1</v>
      </c>
      <c r="K37" s="50">
        <v>2206</v>
      </c>
      <c r="L37" s="50">
        <v>2206</v>
      </c>
      <c r="M37" s="51">
        <v>42044</v>
      </c>
      <c r="N37" s="51">
        <v>42170</v>
      </c>
      <c r="O37" s="52" t="s">
        <v>706</v>
      </c>
      <c r="P37" s="48" t="s">
        <v>359</v>
      </c>
      <c r="Q37" s="49" t="s">
        <v>189</v>
      </c>
      <c r="R37" s="49" t="s">
        <v>197</v>
      </c>
      <c r="S37" s="49" t="s">
        <v>198</v>
      </c>
      <c r="T37" s="49" t="s">
        <v>199</v>
      </c>
      <c r="U37" s="49" t="s">
        <v>193</v>
      </c>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s="46" customFormat="1" ht="150" x14ac:dyDescent="0.25">
      <c r="A38" s="48">
        <v>2598</v>
      </c>
      <c r="B38" s="49" t="s">
        <v>678</v>
      </c>
      <c r="C38" s="48" t="s">
        <v>183</v>
      </c>
      <c r="D38" s="49" t="s">
        <v>184</v>
      </c>
      <c r="E38" s="48">
        <v>1</v>
      </c>
      <c r="F38" s="49" t="s">
        <v>185</v>
      </c>
      <c r="G38" s="48">
        <v>2</v>
      </c>
      <c r="H38" s="49" t="s">
        <v>186</v>
      </c>
      <c r="I38" s="49" t="s">
        <v>285</v>
      </c>
      <c r="J38" s="48">
        <v>1</v>
      </c>
      <c r="K38" s="50">
        <v>5910</v>
      </c>
      <c r="L38" s="50">
        <v>5910</v>
      </c>
      <c r="M38" s="51">
        <v>42069</v>
      </c>
      <c r="N38" s="51">
        <v>42135</v>
      </c>
      <c r="O38" s="52" t="s">
        <v>707</v>
      </c>
      <c r="P38" s="48" t="s">
        <v>135</v>
      </c>
      <c r="Q38" s="49" t="s">
        <v>40</v>
      </c>
      <c r="R38" s="49" t="s">
        <v>41</v>
      </c>
      <c r="S38" s="49" t="s">
        <v>708</v>
      </c>
      <c r="T38" s="49" t="s">
        <v>43</v>
      </c>
      <c r="U38" s="49" t="s">
        <v>709</v>
      </c>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s="46" customFormat="1" ht="150" x14ac:dyDescent="0.25">
      <c r="A39" s="48">
        <v>2598</v>
      </c>
      <c r="B39" s="49" t="s">
        <v>678</v>
      </c>
      <c r="C39" s="48" t="s">
        <v>183</v>
      </c>
      <c r="D39" s="49" t="s">
        <v>184</v>
      </c>
      <c r="E39" s="48">
        <v>1</v>
      </c>
      <c r="F39" s="49" t="s">
        <v>185</v>
      </c>
      <c r="G39" s="48">
        <v>2</v>
      </c>
      <c r="H39" s="49" t="s">
        <v>186</v>
      </c>
      <c r="I39" s="49" t="s">
        <v>285</v>
      </c>
      <c r="J39" s="48">
        <v>1</v>
      </c>
      <c r="K39" s="50">
        <v>5910</v>
      </c>
      <c r="L39" s="50">
        <v>5910</v>
      </c>
      <c r="M39" s="51">
        <v>42226</v>
      </c>
      <c r="N39" s="51">
        <v>42272</v>
      </c>
      <c r="O39" s="52" t="s">
        <v>707</v>
      </c>
      <c r="P39" s="48" t="s">
        <v>135</v>
      </c>
      <c r="Q39" s="49" t="s">
        <v>40</v>
      </c>
      <c r="R39" s="49" t="s">
        <v>41</v>
      </c>
      <c r="S39" s="49" t="s">
        <v>710</v>
      </c>
      <c r="T39" s="49" t="s">
        <v>43</v>
      </c>
      <c r="U39" s="49" t="s">
        <v>711</v>
      </c>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46" customFormat="1" ht="120" x14ac:dyDescent="0.25">
      <c r="A40" s="48">
        <v>2691</v>
      </c>
      <c r="B40" s="49" t="s">
        <v>696</v>
      </c>
      <c r="C40" s="48" t="s">
        <v>183</v>
      </c>
      <c r="D40" s="49" t="s">
        <v>184</v>
      </c>
      <c r="E40" s="48">
        <v>12</v>
      </c>
      <c r="F40" s="49" t="s">
        <v>679</v>
      </c>
      <c r="G40" s="48">
        <v>1</v>
      </c>
      <c r="H40" s="49" t="s">
        <v>680</v>
      </c>
      <c r="I40" s="49" t="s">
        <v>285</v>
      </c>
      <c r="J40" s="48">
        <v>1</v>
      </c>
      <c r="K40" s="50">
        <v>3000</v>
      </c>
      <c r="L40" s="50">
        <v>3000</v>
      </c>
      <c r="M40" s="51">
        <v>42086</v>
      </c>
      <c r="N40" s="51">
        <v>42149</v>
      </c>
      <c r="O40" s="52" t="s">
        <v>712</v>
      </c>
      <c r="P40" s="48" t="s">
        <v>713</v>
      </c>
      <c r="Q40" s="49" t="s">
        <v>69</v>
      </c>
      <c r="R40" s="49" t="s">
        <v>320</v>
      </c>
      <c r="S40" s="49" t="s">
        <v>234</v>
      </c>
      <c r="T40" s="49" t="s">
        <v>230</v>
      </c>
      <c r="U40" s="49" t="s">
        <v>704</v>
      </c>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row>
    <row r="42" spans="1:52" x14ac:dyDescent="0.25">
      <c r="L42" s="47">
        <f>SUM(L22:L41)</f>
        <v>76580</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2"/>
  <sheetViews>
    <sheetView topLeftCell="I1" zoomScale="70" zoomScaleNormal="70" workbookViewId="0">
      <selection activeCell="L32" sqref="L32"/>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L388</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150" x14ac:dyDescent="0.25">
      <c r="A22" s="48">
        <v>2632</v>
      </c>
      <c r="B22" s="49" t="s">
        <v>644</v>
      </c>
      <c r="C22" s="48" t="s">
        <v>645</v>
      </c>
      <c r="D22" s="49" t="s">
        <v>646</v>
      </c>
      <c r="E22" s="48">
        <v>2</v>
      </c>
      <c r="F22" s="49" t="s">
        <v>273</v>
      </c>
      <c r="G22" s="48">
        <v>2</v>
      </c>
      <c r="H22" s="49" t="s">
        <v>373</v>
      </c>
      <c r="I22" s="49" t="s">
        <v>307</v>
      </c>
      <c r="J22" s="48">
        <v>1</v>
      </c>
      <c r="K22" s="50">
        <v>13319</v>
      </c>
      <c r="L22" s="50">
        <v>13319</v>
      </c>
      <c r="M22" s="51">
        <v>42045</v>
      </c>
      <c r="N22" s="51">
        <v>42090</v>
      </c>
      <c r="O22" s="52" t="s">
        <v>647</v>
      </c>
      <c r="P22" s="48" t="s">
        <v>648</v>
      </c>
      <c r="Q22" s="49" t="s">
        <v>40</v>
      </c>
      <c r="R22" s="49" t="s">
        <v>41</v>
      </c>
      <c r="S22" s="49" t="s">
        <v>42</v>
      </c>
      <c r="T22" s="49" t="s">
        <v>43</v>
      </c>
      <c r="U22" s="49" t="s">
        <v>649</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150" x14ac:dyDescent="0.25">
      <c r="A23" s="48">
        <v>2643</v>
      </c>
      <c r="B23" s="49" t="s">
        <v>650</v>
      </c>
      <c r="C23" s="48" t="s">
        <v>645</v>
      </c>
      <c r="D23" s="49" t="s">
        <v>646</v>
      </c>
      <c r="E23" s="48">
        <v>2</v>
      </c>
      <c r="F23" s="49" t="s">
        <v>273</v>
      </c>
      <c r="G23" s="48">
        <v>2</v>
      </c>
      <c r="H23" s="49" t="s">
        <v>373</v>
      </c>
      <c r="I23" s="49" t="s">
        <v>307</v>
      </c>
      <c r="J23" s="48">
        <v>5</v>
      </c>
      <c r="K23" s="50">
        <v>2400</v>
      </c>
      <c r="L23" s="50">
        <v>12000</v>
      </c>
      <c r="M23" s="51">
        <v>42065</v>
      </c>
      <c r="N23" s="51">
        <v>42121</v>
      </c>
      <c r="O23" s="52" t="s">
        <v>651</v>
      </c>
      <c r="P23" s="48" t="s">
        <v>135</v>
      </c>
      <c r="Q23" s="49" t="s">
        <v>52</v>
      </c>
      <c r="R23" s="49" t="s">
        <v>53</v>
      </c>
      <c r="S23" s="49" t="s">
        <v>54</v>
      </c>
      <c r="T23" s="49" t="s">
        <v>55</v>
      </c>
      <c r="U23" s="49" t="s">
        <v>652</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4" spans="1:52" s="46" customFormat="1" ht="75" customHeight="1" x14ac:dyDescent="0.25">
      <c r="A24" s="48">
        <v>2698</v>
      </c>
      <c r="B24" s="49" t="s">
        <v>653</v>
      </c>
      <c r="C24" s="48" t="s">
        <v>645</v>
      </c>
      <c r="D24" s="49" t="s">
        <v>646</v>
      </c>
      <c r="E24" s="48">
        <v>2</v>
      </c>
      <c r="F24" s="49" t="s">
        <v>273</v>
      </c>
      <c r="G24" s="48">
        <v>2</v>
      </c>
      <c r="H24" s="49" t="s">
        <v>373</v>
      </c>
      <c r="I24" s="49" t="s">
        <v>307</v>
      </c>
      <c r="J24" s="48">
        <v>1</v>
      </c>
      <c r="K24" s="50">
        <v>15000</v>
      </c>
      <c r="L24" s="50">
        <v>15000</v>
      </c>
      <c r="M24" s="51">
        <v>42036</v>
      </c>
      <c r="N24" s="51">
        <v>42063</v>
      </c>
      <c r="O24" s="52" t="s">
        <v>654</v>
      </c>
      <c r="P24" s="48" t="s">
        <v>655</v>
      </c>
      <c r="Q24" s="49" t="s">
        <v>439</v>
      </c>
      <c r="R24" s="49" t="s">
        <v>440</v>
      </c>
      <c r="S24" s="49" t="s">
        <v>441</v>
      </c>
      <c r="T24" s="49" t="s">
        <v>446</v>
      </c>
      <c r="U24" s="49" t="s">
        <v>656</v>
      </c>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46" customFormat="1" ht="150" x14ac:dyDescent="0.25">
      <c r="A25" s="48">
        <v>2699</v>
      </c>
      <c r="B25" s="49" t="s">
        <v>657</v>
      </c>
      <c r="C25" s="48" t="s">
        <v>645</v>
      </c>
      <c r="D25" s="49" t="s">
        <v>646</v>
      </c>
      <c r="E25" s="48">
        <v>2</v>
      </c>
      <c r="F25" s="49" t="s">
        <v>273</v>
      </c>
      <c r="G25" s="48">
        <v>2</v>
      </c>
      <c r="H25" s="49" t="s">
        <v>373</v>
      </c>
      <c r="I25" s="49" t="s">
        <v>307</v>
      </c>
      <c r="J25" s="48">
        <v>1</v>
      </c>
      <c r="K25" s="50">
        <v>10000</v>
      </c>
      <c r="L25" s="50">
        <v>10000</v>
      </c>
      <c r="M25" s="51">
        <v>42065</v>
      </c>
      <c r="N25" s="51">
        <v>42131</v>
      </c>
      <c r="O25" s="52" t="s">
        <v>658</v>
      </c>
      <c r="P25" s="48" t="s">
        <v>532</v>
      </c>
      <c r="Q25" s="49" t="s">
        <v>69</v>
      </c>
      <c r="R25" s="49" t="s">
        <v>330</v>
      </c>
      <c r="S25" s="49" t="s">
        <v>234</v>
      </c>
      <c r="T25" s="49" t="s">
        <v>326</v>
      </c>
      <c r="U25" s="49" t="s">
        <v>659</v>
      </c>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46" customFormat="1" ht="75" customHeight="1" x14ac:dyDescent="0.25">
      <c r="A26" s="48">
        <v>2699</v>
      </c>
      <c r="B26" s="49" t="s">
        <v>657</v>
      </c>
      <c r="C26" s="48" t="s">
        <v>645</v>
      </c>
      <c r="D26" s="49" t="s">
        <v>646</v>
      </c>
      <c r="E26" s="48">
        <v>2</v>
      </c>
      <c r="F26" s="49" t="s">
        <v>273</v>
      </c>
      <c r="G26" s="48">
        <v>2</v>
      </c>
      <c r="H26" s="49" t="s">
        <v>373</v>
      </c>
      <c r="I26" s="49" t="s">
        <v>307</v>
      </c>
      <c r="J26" s="48">
        <v>1</v>
      </c>
      <c r="K26" s="50">
        <v>5000</v>
      </c>
      <c r="L26" s="50">
        <v>5000</v>
      </c>
      <c r="M26" s="51">
        <v>42065</v>
      </c>
      <c r="N26" s="51">
        <v>42131</v>
      </c>
      <c r="O26" s="52" t="s">
        <v>660</v>
      </c>
      <c r="P26" s="48" t="s">
        <v>532</v>
      </c>
      <c r="Q26" s="49" t="s">
        <v>69</v>
      </c>
      <c r="R26" s="49" t="s">
        <v>228</v>
      </c>
      <c r="S26" s="49" t="s">
        <v>234</v>
      </c>
      <c r="T26" s="49" t="s">
        <v>230</v>
      </c>
      <c r="U26" s="49" t="s">
        <v>44</v>
      </c>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46" customFormat="1" ht="150" x14ac:dyDescent="0.25">
      <c r="A27" s="48">
        <v>2702</v>
      </c>
      <c r="B27" s="49" t="s">
        <v>661</v>
      </c>
      <c r="C27" s="48" t="s">
        <v>645</v>
      </c>
      <c r="D27" s="49" t="s">
        <v>646</v>
      </c>
      <c r="E27" s="48">
        <v>2</v>
      </c>
      <c r="F27" s="49" t="s">
        <v>273</v>
      </c>
      <c r="G27" s="48">
        <v>2</v>
      </c>
      <c r="H27" s="49" t="s">
        <v>373</v>
      </c>
      <c r="I27" s="49" t="s">
        <v>307</v>
      </c>
      <c r="J27" s="48">
        <v>1</v>
      </c>
      <c r="K27" s="50">
        <v>6000</v>
      </c>
      <c r="L27" s="50">
        <v>6000</v>
      </c>
      <c r="M27" s="51">
        <v>42100</v>
      </c>
      <c r="N27" s="51">
        <v>42156</v>
      </c>
      <c r="O27" s="52" t="s">
        <v>662</v>
      </c>
      <c r="P27" s="48" t="s">
        <v>663</v>
      </c>
      <c r="Q27" s="49" t="s">
        <v>58</v>
      </c>
      <c r="R27" s="49" t="s">
        <v>215</v>
      </c>
      <c r="S27" s="49" t="s">
        <v>60</v>
      </c>
      <c r="T27" s="49" t="s">
        <v>61</v>
      </c>
      <c r="U27" s="49" t="s">
        <v>664</v>
      </c>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46" customFormat="1" ht="75" customHeight="1" x14ac:dyDescent="0.25">
      <c r="A28" s="48">
        <v>2702</v>
      </c>
      <c r="B28" s="49" t="s">
        <v>661</v>
      </c>
      <c r="C28" s="48" t="s">
        <v>645</v>
      </c>
      <c r="D28" s="49" t="s">
        <v>646</v>
      </c>
      <c r="E28" s="48">
        <v>2</v>
      </c>
      <c r="F28" s="49" t="s">
        <v>273</v>
      </c>
      <c r="G28" s="48">
        <v>2</v>
      </c>
      <c r="H28" s="49" t="s">
        <v>373</v>
      </c>
      <c r="I28" s="49" t="s">
        <v>307</v>
      </c>
      <c r="J28" s="48">
        <v>1</v>
      </c>
      <c r="K28" s="50">
        <v>4000</v>
      </c>
      <c r="L28" s="50">
        <v>4000</v>
      </c>
      <c r="M28" s="51">
        <v>42067</v>
      </c>
      <c r="N28" s="51">
        <v>42128</v>
      </c>
      <c r="O28" s="52" t="s">
        <v>665</v>
      </c>
      <c r="P28" s="48" t="s">
        <v>663</v>
      </c>
      <c r="Q28" s="49" t="s">
        <v>58</v>
      </c>
      <c r="R28" s="49" t="s">
        <v>215</v>
      </c>
      <c r="S28" s="49" t="s">
        <v>60</v>
      </c>
      <c r="T28" s="49" t="s">
        <v>61</v>
      </c>
      <c r="U28" s="49" t="s">
        <v>666</v>
      </c>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46" customFormat="1" ht="150" x14ac:dyDescent="0.25">
      <c r="A29" s="48">
        <v>2845</v>
      </c>
      <c r="B29" s="49" t="s">
        <v>667</v>
      </c>
      <c r="C29" s="48" t="s">
        <v>645</v>
      </c>
      <c r="D29" s="49" t="s">
        <v>646</v>
      </c>
      <c r="E29" s="48">
        <v>2</v>
      </c>
      <c r="F29" s="49" t="s">
        <v>273</v>
      </c>
      <c r="G29" s="48">
        <v>2</v>
      </c>
      <c r="H29" s="49" t="s">
        <v>373</v>
      </c>
      <c r="I29" s="49" t="s">
        <v>307</v>
      </c>
      <c r="J29" s="48">
        <v>4</v>
      </c>
      <c r="K29" s="50">
        <v>1500</v>
      </c>
      <c r="L29" s="50">
        <v>6000</v>
      </c>
      <c r="M29" s="51">
        <v>42050</v>
      </c>
      <c r="N29" s="51">
        <v>42063</v>
      </c>
      <c r="O29" s="52" t="s">
        <v>668</v>
      </c>
      <c r="P29" s="48" t="s">
        <v>135</v>
      </c>
      <c r="Q29" s="49" t="s">
        <v>97</v>
      </c>
      <c r="R29" s="49" t="s">
        <v>278</v>
      </c>
      <c r="S29" s="49" t="s">
        <v>279</v>
      </c>
      <c r="T29" s="49" t="s">
        <v>280</v>
      </c>
      <c r="U29" s="49" t="s">
        <v>669</v>
      </c>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row>
    <row r="30" spans="1:52" s="46" customFormat="1" ht="75" customHeight="1" x14ac:dyDescent="0.25">
      <c r="A30" s="48">
        <v>2698</v>
      </c>
      <c r="B30" s="49" t="s">
        <v>653</v>
      </c>
      <c r="C30" s="48" t="s">
        <v>645</v>
      </c>
      <c r="D30" s="49" t="s">
        <v>646</v>
      </c>
      <c r="E30" s="48">
        <v>23</v>
      </c>
      <c r="F30" s="49" t="s">
        <v>273</v>
      </c>
      <c r="G30" s="48">
        <v>3</v>
      </c>
      <c r="H30" s="49" t="s">
        <v>386</v>
      </c>
      <c r="I30" s="49" t="s">
        <v>307</v>
      </c>
      <c r="J30" s="48">
        <v>1</v>
      </c>
      <c r="K30" s="50">
        <v>10000</v>
      </c>
      <c r="L30" s="50">
        <v>10000</v>
      </c>
      <c r="M30" s="51">
        <v>42049</v>
      </c>
      <c r="N30" s="51">
        <v>42063</v>
      </c>
      <c r="O30" s="52" t="s">
        <v>670</v>
      </c>
      <c r="P30" s="48" t="s">
        <v>135</v>
      </c>
      <c r="Q30" s="49" t="s">
        <v>439</v>
      </c>
      <c r="R30" s="49" t="s">
        <v>440</v>
      </c>
      <c r="S30" s="49" t="s">
        <v>441</v>
      </c>
      <c r="T30" s="49" t="s">
        <v>446</v>
      </c>
      <c r="U30" s="49" t="s">
        <v>671</v>
      </c>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row>
    <row r="32" spans="1:52" x14ac:dyDescent="0.25">
      <c r="L32" s="47">
        <f>SUM(L22:L31)</f>
        <v>81319</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topLeftCell="G4" zoomScale="70" zoomScaleNormal="70" workbookViewId="0">
      <selection activeCell="P23" sqref="P23"/>
    </sheetView>
  </sheetViews>
  <sheetFormatPr baseColWidth="10" defaultColWidth="11.42578125" defaultRowHeight="15" x14ac:dyDescent="0.25"/>
  <cols>
    <col min="1" max="1" width="15.85546875" customWidth="1"/>
    <col min="2" max="2" width="69.28515625" customWidth="1"/>
    <col min="3" max="3" width="14.7109375" customWidth="1"/>
    <col min="4" max="4" width="27.140625" customWidth="1"/>
    <col min="5" max="5" width="9.7109375" bestFit="1" customWidth="1"/>
    <col min="6" max="6" width="30.28515625" customWidth="1"/>
    <col min="7" max="7" width="11.5703125" bestFit="1" customWidth="1"/>
    <col min="8" max="8" width="39.28515625" customWidth="1"/>
    <col min="9" max="9" width="28.140625" customWidth="1"/>
    <col min="10" max="10" width="15.85546875" bestFit="1" customWidth="1"/>
    <col min="11" max="11" width="24.85546875" customWidth="1"/>
    <col min="12" max="12" width="22.28515625" customWidth="1"/>
    <col min="13" max="13" width="18.5703125" customWidth="1"/>
    <col min="14" max="14" width="21" customWidth="1"/>
    <col min="15" max="15" width="74.42578125" customWidth="1"/>
    <col min="16" max="17" width="22.28515625" customWidth="1"/>
    <col min="18" max="18" width="25.42578125" customWidth="1"/>
    <col min="19" max="19" width="17.85546875" customWidth="1"/>
    <col min="20" max="20" width="22.28515625" customWidth="1"/>
    <col min="21" max="21" width="29.42578125" customWidth="1"/>
  </cols>
  <sheetData>
    <row r="1" spans="1:52" s="2" customFormat="1" ht="27.75" x14ac:dyDescent="0.25">
      <c r="A1" s="89" t="s">
        <v>0</v>
      </c>
      <c r="B1" s="89"/>
      <c r="C1" s="89"/>
      <c r="D1" s="89"/>
      <c r="E1" s="89"/>
      <c r="F1" s="89"/>
      <c r="G1" s="89"/>
      <c r="H1" s="89"/>
      <c r="I1" s="89"/>
      <c r="J1" s="89"/>
      <c r="K1" s="89"/>
      <c r="L1" s="89"/>
      <c r="M1" s="89"/>
      <c r="N1" s="89"/>
      <c r="O1" s="89"/>
      <c r="P1" s="89"/>
      <c r="Q1" s="89"/>
      <c r="R1" s="89"/>
      <c r="S1" s="89"/>
      <c r="T1" s="89"/>
      <c r="U1" s="89"/>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2" customFormat="1" ht="20.25" x14ac:dyDescent="0.25">
      <c r="A2" s="90"/>
      <c r="B2" s="90"/>
      <c r="C2" s="90"/>
      <c r="D2" s="90"/>
      <c r="E2" s="90"/>
      <c r="F2" s="90"/>
      <c r="G2" s="90"/>
      <c r="H2" s="90"/>
      <c r="I2" s="90"/>
      <c r="J2" s="90"/>
      <c r="K2" s="90"/>
      <c r="L2" s="90"/>
      <c r="M2" s="90"/>
      <c r="N2" s="90"/>
      <c r="O2" s="90"/>
      <c r="P2" s="90"/>
      <c r="Q2" s="90"/>
      <c r="R2" s="90"/>
      <c r="S2" s="90"/>
      <c r="T2" s="90"/>
      <c r="U2" s="9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2" customFormat="1" ht="18" x14ac:dyDescent="0.25">
      <c r="A3" s="91"/>
      <c r="B3" s="91"/>
      <c r="C3" s="91"/>
      <c r="D3" s="91"/>
      <c r="E3" s="91"/>
      <c r="F3" s="91"/>
      <c r="G3" s="91"/>
      <c r="H3" s="91"/>
      <c r="I3" s="91"/>
      <c r="J3" s="91"/>
      <c r="K3" s="91"/>
      <c r="L3" s="91"/>
      <c r="M3" s="91"/>
      <c r="N3" s="91"/>
      <c r="O3" s="91"/>
      <c r="P3" s="91"/>
      <c r="Q3" s="91"/>
      <c r="R3" s="91"/>
      <c r="S3" s="91"/>
      <c r="T3" s="91"/>
      <c r="U3" s="9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s="2" customFormat="1" x14ac:dyDescent="0.25">
      <c r="A4" s="3"/>
      <c r="B4" s="4"/>
      <c r="C4" s="3"/>
      <c r="D4" s="4"/>
      <c r="E4" s="3"/>
      <c r="F4" s="5"/>
      <c r="G4" s="3"/>
      <c r="H4" s="4"/>
      <c r="I4" s="6"/>
      <c r="J4" s="7"/>
      <c r="K4" s="8"/>
      <c r="L4" s="8"/>
      <c r="M4" s="9"/>
      <c r="N4" s="9"/>
      <c r="O4" s="4"/>
      <c r="P4" s="3"/>
      <c r="Q4" s="10"/>
      <c r="R4" s="10"/>
      <c r="S4" s="3"/>
      <c r="T4" s="10"/>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2" customFormat="1" ht="23.25" x14ac:dyDescent="0.25">
      <c r="A5" s="88" t="s">
        <v>1</v>
      </c>
      <c r="B5" s="92"/>
      <c r="C5" s="92"/>
      <c r="D5" s="92"/>
      <c r="E5" s="92"/>
      <c r="F5" s="92"/>
      <c r="G5" s="92"/>
      <c r="H5" s="92"/>
      <c r="I5" s="92"/>
      <c r="J5" s="92"/>
      <c r="K5" s="92"/>
      <c r="L5" s="92"/>
      <c r="M5" s="92"/>
      <c r="N5" s="92"/>
      <c r="O5" s="92"/>
      <c r="P5" s="92"/>
      <c r="Q5" s="92"/>
      <c r="R5" s="92"/>
      <c r="S5" s="92"/>
      <c r="T5" s="92"/>
      <c r="U5" s="9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2" customFormat="1" x14ac:dyDescent="0.25">
      <c r="A6" s="11"/>
      <c r="B6" s="12"/>
      <c r="C6" s="11"/>
      <c r="D6" s="12"/>
      <c r="E6" s="11"/>
      <c r="F6" s="13"/>
      <c r="G6" s="11"/>
      <c r="H6" s="12"/>
      <c r="I6" s="14"/>
      <c r="J6" s="15"/>
      <c r="K6" s="16"/>
      <c r="L6" s="16"/>
      <c r="M6" s="17"/>
      <c r="N6" s="17"/>
      <c r="O6" s="12"/>
      <c r="P6" s="11"/>
      <c r="S6" s="11"/>
      <c r="U6" s="12"/>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2" customFormat="1" ht="23.25" x14ac:dyDescent="0.25">
      <c r="A7" s="11"/>
      <c r="B7" s="12"/>
      <c r="C7" s="11"/>
      <c r="D7" s="12"/>
      <c r="E7" s="11"/>
      <c r="F7" s="13"/>
      <c r="G7" s="11"/>
      <c r="H7" s="12"/>
      <c r="I7" s="14"/>
      <c r="J7" s="88" t="s">
        <v>2</v>
      </c>
      <c r="K7" s="92"/>
      <c r="L7" s="92"/>
      <c r="M7" s="18"/>
      <c r="N7" s="17"/>
      <c r="O7" s="12"/>
      <c r="P7" s="11"/>
      <c r="S7" s="11"/>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2" customFormat="1" ht="23.25" x14ac:dyDescent="0.25">
      <c r="A8" s="11"/>
      <c r="B8" s="88" t="s">
        <v>3</v>
      </c>
      <c r="C8" s="88"/>
      <c r="D8" s="88"/>
      <c r="E8" s="11"/>
      <c r="F8" s="13"/>
      <c r="G8" s="11"/>
      <c r="H8" s="12"/>
      <c r="I8" s="14"/>
      <c r="J8" s="15"/>
      <c r="K8" s="16"/>
      <c r="L8" s="16"/>
      <c r="M8" s="17"/>
      <c r="N8" s="17"/>
      <c r="O8" s="12"/>
      <c r="P8" s="11"/>
      <c r="S8" s="11"/>
      <c r="U8" s="1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2" customFormat="1" x14ac:dyDescent="0.25">
      <c r="A9" s="19"/>
      <c r="B9" s="20"/>
      <c r="C9" s="19"/>
      <c r="D9" s="20"/>
      <c r="E9" s="21"/>
      <c r="F9" s="22"/>
      <c r="G9" s="23"/>
      <c r="H9" s="24"/>
      <c r="I9" s="25"/>
      <c r="J9" s="26"/>
      <c r="K9" s="27"/>
      <c r="L9" s="27"/>
      <c r="M9" s="17"/>
      <c r="N9" s="28"/>
      <c r="O9" s="24"/>
      <c r="P9" s="11"/>
      <c r="S9" s="11"/>
      <c r="U9" s="12"/>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2" customFormat="1" ht="21" customHeight="1" x14ac:dyDescent="0.25">
      <c r="A10" s="19"/>
      <c r="B10" s="29" t="s">
        <v>4</v>
      </c>
      <c r="C10" s="82" t="s">
        <v>5</v>
      </c>
      <c r="D10" s="82"/>
      <c r="E10" s="82"/>
      <c r="F10" s="82"/>
      <c r="G10" s="23"/>
      <c r="H10" s="24"/>
      <c r="I10" s="25"/>
      <c r="J10" s="26"/>
      <c r="K10" s="27"/>
      <c r="L10" s="27"/>
      <c r="M10" s="17"/>
      <c r="N10" s="28"/>
      <c r="O10" s="24"/>
      <c r="P10" s="11"/>
      <c r="S10" s="11"/>
      <c r="U10" s="12"/>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s="2" customFormat="1" x14ac:dyDescent="0.25">
      <c r="A11" s="19"/>
      <c r="B11" s="30"/>
      <c r="C11" s="23"/>
      <c r="D11" s="12"/>
      <c r="E11" s="11"/>
      <c r="F11" s="13"/>
      <c r="G11" s="23"/>
      <c r="H11" s="24"/>
      <c r="I11" s="25"/>
      <c r="J11" s="26"/>
      <c r="K11" s="27"/>
      <c r="L11" s="27"/>
      <c r="M11" s="17"/>
      <c r="N11" s="28"/>
      <c r="O11" s="24"/>
      <c r="P11" s="11"/>
      <c r="S11" s="11"/>
      <c r="U11" s="12"/>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s="2" customFormat="1" x14ac:dyDescent="0.25">
      <c r="A12" s="19"/>
      <c r="B12" s="30"/>
      <c r="C12" s="23"/>
      <c r="D12" s="12"/>
      <c r="E12" s="11"/>
      <c r="F12" s="13"/>
      <c r="G12" s="23"/>
      <c r="H12" s="24"/>
      <c r="I12" s="25"/>
      <c r="J12" s="26"/>
      <c r="K12" s="27"/>
      <c r="L12" s="27"/>
      <c r="M12" s="17"/>
      <c r="N12" s="28"/>
      <c r="O12" s="24"/>
      <c r="P12" s="11"/>
      <c r="S12" s="11"/>
      <c r="U12" s="12"/>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s="2" customFormat="1" ht="28.5" customHeight="1" x14ac:dyDescent="0.25">
      <c r="A13" s="19" t="s">
        <v>6</v>
      </c>
      <c r="B13" s="29" t="s">
        <v>7</v>
      </c>
      <c r="C13" s="83" t="s">
        <v>8</v>
      </c>
      <c r="D13" s="83"/>
      <c r="E13" s="83"/>
      <c r="F13" s="83"/>
      <c r="G13" s="83"/>
      <c r="H13" s="83"/>
      <c r="I13" s="83"/>
      <c r="J13" s="83"/>
      <c r="K13" s="83"/>
      <c r="L13" s="83"/>
      <c r="M13" s="83"/>
      <c r="N13" s="83"/>
      <c r="O13" s="83"/>
      <c r="P13" s="83"/>
      <c r="Q13" s="83"/>
      <c r="R13" s="83"/>
      <c r="S13" s="83"/>
      <c r="T13" s="83"/>
      <c r="U13" s="83"/>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s="2" customFormat="1" x14ac:dyDescent="0.25">
      <c r="A14" s="19"/>
      <c r="B14" s="30"/>
      <c r="C14" s="83"/>
      <c r="D14" s="83"/>
      <c r="E14" s="83"/>
      <c r="F14" s="83"/>
      <c r="G14" s="83"/>
      <c r="H14" s="83"/>
      <c r="I14" s="83"/>
      <c r="J14" s="83"/>
      <c r="K14" s="83"/>
      <c r="L14" s="83"/>
      <c r="M14" s="83"/>
      <c r="N14" s="83"/>
      <c r="O14" s="83"/>
      <c r="P14" s="83"/>
      <c r="Q14" s="83"/>
      <c r="R14" s="83"/>
      <c r="S14" s="83"/>
      <c r="T14" s="83"/>
      <c r="U14" s="83"/>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s="2" customFormat="1" x14ac:dyDescent="0.25">
      <c r="A15" s="19"/>
      <c r="B15" s="30"/>
      <c r="C15" s="23"/>
      <c r="D15" s="12"/>
      <c r="E15" s="11"/>
      <c r="F15" s="13"/>
      <c r="G15" s="23"/>
      <c r="H15" s="24"/>
      <c r="I15" s="25"/>
      <c r="J15" s="26"/>
      <c r="K15" s="27"/>
      <c r="L15" s="27"/>
      <c r="M15" s="17"/>
      <c r="N15" s="28"/>
      <c r="O15" s="24"/>
      <c r="P15" s="11"/>
      <c r="S15" s="11"/>
      <c r="U15" s="1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s="35" customFormat="1" ht="21" customHeight="1" x14ac:dyDescent="0.25">
      <c r="A16" s="31"/>
      <c r="B16" s="29" t="s">
        <v>9</v>
      </c>
      <c r="C16" s="84">
        <f>L379</f>
        <v>0</v>
      </c>
      <c r="D16" s="84"/>
      <c r="E16" s="32"/>
      <c r="F16" s="33"/>
      <c r="G16" s="23"/>
      <c r="H16" s="24"/>
      <c r="I16" s="25"/>
      <c r="J16" s="26"/>
      <c r="K16" s="27"/>
      <c r="L16" s="27"/>
      <c r="M16" s="17"/>
      <c r="N16" s="28"/>
      <c r="O16" s="24"/>
      <c r="P16" s="11"/>
      <c r="Q16" s="2"/>
      <c r="R16" s="2"/>
      <c r="S16" s="11"/>
      <c r="T16" s="2"/>
      <c r="U16" s="12"/>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35" customFormat="1" x14ac:dyDescent="0.25">
      <c r="A17" s="31"/>
      <c r="B17" s="36"/>
      <c r="C17" s="31"/>
      <c r="D17" s="36"/>
      <c r="E17" s="37"/>
      <c r="F17" s="38"/>
      <c r="G17" s="23"/>
      <c r="H17" s="24"/>
      <c r="I17" s="25"/>
      <c r="J17" s="26"/>
      <c r="K17" s="27"/>
      <c r="L17" s="27"/>
      <c r="M17" s="17"/>
      <c r="N17" s="28"/>
      <c r="O17" s="24"/>
      <c r="P17" s="11"/>
      <c r="Q17" s="2"/>
      <c r="R17" s="2"/>
      <c r="S17" s="11"/>
      <c r="T17" s="2"/>
      <c r="U17" s="12"/>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35" customFormat="1" ht="15.75" thickBot="1" x14ac:dyDescent="0.3">
      <c r="A18" s="31"/>
      <c r="B18" s="36"/>
      <c r="C18" s="31"/>
      <c r="D18" s="36"/>
      <c r="E18" s="37"/>
      <c r="F18" s="38"/>
      <c r="G18" s="23"/>
      <c r="H18" s="24"/>
      <c r="I18" s="25"/>
      <c r="J18" s="26"/>
      <c r="K18" s="27"/>
      <c r="L18" s="27"/>
      <c r="M18" s="17"/>
      <c r="N18" s="28"/>
      <c r="O18" s="24"/>
      <c r="P18" s="11"/>
      <c r="Q18" s="2"/>
      <c r="R18" s="2"/>
      <c r="S18" s="11"/>
      <c r="T18" s="2"/>
      <c r="U18" s="12"/>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35" customFormat="1" ht="21.75" thickBot="1" x14ac:dyDescent="0.3">
      <c r="A19" s="85" t="s">
        <v>10</v>
      </c>
      <c r="B19" s="86"/>
      <c r="C19" s="31"/>
      <c r="D19" s="36"/>
      <c r="E19" s="37"/>
      <c r="F19" s="38"/>
      <c r="G19" s="23"/>
      <c r="H19" s="24"/>
      <c r="I19" s="25"/>
      <c r="J19" s="26"/>
      <c r="K19" s="27"/>
      <c r="L19" s="27"/>
      <c r="M19" s="17"/>
      <c r="N19" s="28"/>
      <c r="O19" s="24"/>
      <c r="P19" s="11"/>
      <c r="Q19" s="2"/>
      <c r="R19" s="2"/>
      <c r="S19" s="11"/>
      <c r="T19" s="2"/>
      <c r="U19" s="12"/>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s="11" customFormat="1" ht="16.5" customHeight="1" x14ac:dyDescent="0.25">
      <c r="A20" s="87" t="s">
        <v>11</v>
      </c>
      <c r="B20" s="87" t="s">
        <v>12</v>
      </c>
      <c r="C20" s="80" t="s">
        <v>13</v>
      </c>
      <c r="D20" s="80" t="s">
        <v>14</v>
      </c>
      <c r="E20" s="80" t="s">
        <v>15</v>
      </c>
      <c r="F20" s="80" t="s">
        <v>16</v>
      </c>
      <c r="G20" s="80" t="s">
        <v>17</v>
      </c>
      <c r="H20" s="80" t="s">
        <v>18</v>
      </c>
      <c r="I20" s="80" t="s">
        <v>19</v>
      </c>
      <c r="J20" s="80" t="s">
        <v>20</v>
      </c>
      <c r="K20" s="81" t="s">
        <v>21</v>
      </c>
      <c r="L20" s="81" t="s">
        <v>22</v>
      </c>
      <c r="M20" s="78" t="s">
        <v>23</v>
      </c>
      <c r="N20" s="79" t="s">
        <v>24</v>
      </c>
      <c r="O20" s="80" t="s">
        <v>25</v>
      </c>
      <c r="P20" s="76" t="s">
        <v>26</v>
      </c>
      <c r="Q20" s="76" t="s">
        <v>27</v>
      </c>
      <c r="R20" s="76" t="s">
        <v>28</v>
      </c>
      <c r="S20" s="76" t="s">
        <v>29</v>
      </c>
      <c r="T20" s="76" t="s">
        <v>30</v>
      </c>
      <c r="U20" s="76" t="s">
        <v>31</v>
      </c>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11" customFormat="1" ht="61.5" customHeight="1" x14ac:dyDescent="0.25">
      <c r="A21" s="80"/>
      <c r="B21" s="80"/>
      <c r="C21" s="80"/>
      <c r="D21" s="80"/>
      <c r="E21" s="80"/>
      <c r="F21" s="80"/>
      <c r="G21" s="80"/>
      <c r="H21" s="80"/>
      <c r="I21" s="80"/>
      <c r="J21" s="80"/>
      <c r="K21" s="81"/>
      <c r="L21" s="81"/>
      <c r="M21" s="78"/>
      <c r="N21" s="79"/>
      <c r="O21" s="80"/>
      <c r="P21" s="76"/>
      <c r="Q21" s="76"/>
      <c r="R21" s="76"/>
      <c r="S21" s="76"/>
      <c r="T21" s="77"/>
      <c r="U21" s="76"/>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46" customFormat="1" ht="75" customHeight="1" x14ac:dyDescent="0.25">
      <c r="A22" s="48">
        <v>2692</v>
      </c>
      <c r="B22" s="49" t="s">
        <v>714</v>
      </c>
      <c r="C22" s="48" t="s">
        <v>715</v>
      </c>
      <c r="D22" s="49" t="s">
        <v>716</v>
      </c>
      <c r="E22" s="48">
        <v>1</v>
      </c>
      <c r="F22" s="49" t="s">
        <v>185</v>
      </c>
      <c r="G22" s="48">
        <v>1</v>
      </c>
      <c r="H22" s="49" t="s">
        <v>213</v>
      </c>
      <c r="I22" s="49" t="s">
        <v>717</v>
      </c>
      <c r="J22" s="48">
        <v>1</v>
      </c>
      <c r="K22" s="50">
        <v>3000</v>
      </c>
      <c r="L22" s="50">
        <v>3000</v>
      </c>
      <c r="M22" s="51">
        <v>42034</v>
      </c>
      <c r="N22" s="51">
        <v>42082</v>
      </c>
      <c r="O22" s="52" t="s">
        <v>718</v>
      </c>
      <c r="P22" s="48" t="s">
        <v>532</v>
      </c>
      <c r="Q22" s="49" t="s">
        <v>69</v>
      </c>
      <c r="R22" s="49" t="s">
        <v>320</v>
      </c>
      <c r="S22" s="49" t="s">
        <v>234</v>
      </c>
      <c r="T22" s="49" t="s">
        <v>230</v>
      </c>
      <c r="U22" s="49" t="s">
        <v>719</v>
      </c>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46" customFormat="1" ht="150" x14ac:dyDescent="0.25">
      <c r="A23" s="48">
        <v>2692</v>
      </c>
      <c r="B23" s="49" t="s">
        <v>714</v>
      </c>
      <c r="C23" s="48" t="s">
        <v>715</v>
      </c>
      <c r="D23" s="49" t="s">
        <v>716</v>
      </c>
      <c r="E23" s="48">
        <v>1</v>
      </c>
      <c r="F23" s="49" t="s">
        <v>185</v>
      </c>
      <c r="G23" s="48">
        <v>1</v>
      </c>
      <c r="H23" s="49" t="s">
        <v>213</v>
      </c>
      <c r="I23" s="49" t="s">
        <v>717</v>
      </c>
      <c r="J23" s="48">
        <v>1</v>
      </c>
      <c r="K23" s="50">
        <v>3000</v>
      </c>
      <c r="L23" s="50">
        <v>3000</v>
      </c>
      <c r="M23" s="51">
        <v>42034</v>
      </c>
      <c r="N23" s="51">
        <v>42082</v>
      </c>
      <c r="O23" s="52" t="s">
        <v>718</v>
      </c>
      <c r="P23" s="48" t="s">
        <v>532</v>
      </c>
      <c r="Q23" s="49" t="s">
        <v>69</v>
      </c>
      <c r="R23" s="49" t="s">
        <v>320</v>
      </c>
      <c r="S23" s="49" t="s">
        <v>234</v>
      </c>
      <c r="T23" s="49" t="s">
        <v>326</v>
      </c>
      <c r="U23" s="49" t="s">
        <v>720</v>
      </c>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row>
    <row r="25" spans="1:52" x14ac:dyDescent="0.25">
      <c r="L25" s="47">
        <f>SUM(L22:L24)</f>
        <v>6000</v>
      </c>
    </row>
  </sheetData>
  <mergeCells count="31">
    <mergeCell ref="S20:S21"/>
    <mergeCell ref="T20:T21"/>
    <mergeCell ref="U20:U21"/>
    <mergeCell ref="M20:M21"/>
    <mergeCell ref="N20:N21"/>
    <mergeCell ref="O20:O21"/>
    <mergeCell ref="P20:P21"/>
    <mergeCell ref="Q20:Q21"/>
    <mergeCell ref="R20:R21"/>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B8:D8"/>
    <mergeCell ref="A1:U1"/>
    <mergeCell ref="A2:U2"/>
    <mergeCell ref="A3:U3"/>
    <mergeCell ref="A5:U5"/>
    <mergeCell ref="J7:L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topLeftCell="A48" workbookViewId="0">
      <selection activeCell="H63" sqref="H63"/>
    </sheetView>
  </sheetViews>
  <sheetFormatPr baseColWidth="10" defaultRowHeight="15" x14ac:dyDescent="0.25"/>
  <cols>
    <col min="1" max="1" width="52.28515625" style="62" customWidth="1"/>
    <col min="2" max="2" width="15.85546875" style="65" customWidth="1"/>
    <col min="3" max="3" width="14.42578125" style="64" customWidth="1"/>
  </cols>
  <sheetData>
    <row r="1" spans="1:3" x14ac:dyDescent="0.25">
      <c r="A1" s="66" t="s">
        <v>733</v>
      </c>
    </row>
    <row r="2" spans="1:3" x14ac:dyDescent="0.25">
      <c r="A2" s="67" t="s">
        <v>734</v>
      </c>
      <c r="B2" s="68" t="s">
        <v>735</v>
      </c>
      <c r="C2" s="69" t="s">
        <v>736</v>
      </c>
    </row>
    <row r="3" spans="1:3" s="63" customFormat="1" x14ac:dyDescent="0.25">
      <c r="A3" s="70" t="s">
        <v>737</v>
      </c>
      <c r="B3" s="71">
        <v>14</v>
      </c>
      <c r="C3" s="72">
        <f>64393+64394+64392+64393+64394+64394</f>
        <v>386360</v>
      </c>
    </row>
    <row r="4" spans="1:3" x14ac:dyDescent="0.25">
      <c r="A4" s="70" t="s">
        <v>738</v>
      </c>
      <c r="B4" s="71">
        <v>16</v>
      </c>
      <c r="C4" s="72">
        <f>37290+49445+74463+105243+49446+49445+49444+49445</f>
        <v>464221</v>
      </c>
    </row>
    <row r="5" spans="1:3" x14ac:dyDescent="0.25">
      <c r="A5" s="70" t="s">
        <v>739</v>
      </c>
      <c r="B5" s="71">
        <v>3</v>
      </c>
      <c r="C5" s="72">
        <v>49446</v>
      </c>
    </row>
    <row r="6" spans="1:3" x14ac:dyDescent="0.25">
      <c r="A6" s="70" t="s">
        <v>740</v>
      </c>
      <c r="B6" s="71">
        <v>4</v>
      </c>
      <c r="C6" s="72">
        <f>53000+34000</f>
        <v>87000</v>
      </c>
    </row>
    <row r="7" spans="1:3" x14ac:dyDescent="0.25">
      <c r="A7" s="70" t="s">
        <v>741</v>
      </c>
      <c r="B7" s="71">
        <v>4</v>
      </c>
      <c r="C7" s="72">
        <f>25040+70000+53000</f>
        <v>148040</v>
      </c>
    </row>
    <row r="8" spans="1:3" x14ac:dyDescent="0.25">
      <c r="A8" s="70" t="s">
        <v>748</v>
      </c>
      <c r="B8" s="71">
        <v>6</v>
      </c>
      <c r="C8" s="72">
        <f>50000+25000+42324+25000</f>
        <v>142324</v>
      </c>
    </row>
    <row r="9" spans="1:3" x14ac:dyDescent="0.25">
      <c r="B9" s="93" t="s">
        <v>742</v>
      </c>
      <c r="C9" s="94">
        <f>SUM(C3:C8)</f>
        <v>1277391</v>
      </c>
    </row>
    <row r="12" spans="1:3" x14ac:dyDescent="0.25">
      <c r="A12" s="66" t="s">
        <v>743</v>
      </c>
    </row>
    <row r="13" spans="1:3" x14ac:dyDescent="0.25">
      <c r="A13" s="67" t="s">
        <v>734</v>
      </c>
      <c r="B13" s="68" t="s">
        <v>735</v>
      </c>
      <c r="C13" s="69" t="s">
        <v>736</v>
      </c>
    </row>
    <row r="14" spans="1:3" x14ac:dyDescent="0.25">
      <c r="A14" s="70" t="s">
        <v>744</v>
      </c>
      <c r="B14" s="71">
        <v>4</v>
      </c>
      <c r="C14" s="72">
        <f>33910+71800+34000</f>
        <v>139710</v>
      </c>
    </row>
    <row r="15" spans="1:3" x14ac:dyDescent="0.25">
      <c r="A15" s="70" t="s">
        <v>745</v>
      </c>
      <c r="B15" s="71">
        <v>6</v>
      </c>
      <c r="C15" s="72">
        <f>21512+19500+21513</f>
        <v>62525</v>
      </c>
    </row>
    <row r="16" spans="1:3" x14ac:dyDescent="0.25">
      <c r="A16" s="70" t="s">
        <v>746</v>
      </c>
      <c r="B16" s="71">
        <v>2</v>
      </c>
      <c r="C16" s="72">
        <f>56000+15000</f>
        <v>71000</v>
      </c>
    </row>
    <row r="17" spans="1:3" ht="30" x14ac:dyDescent="0.25">
      <c r="A17" s="70" t="s">
        <v>749</v>
      </c>
      <c r="B17" s="71">
        <v>3</v>
      </c>
      <c r="C17" s="72">
        <f>13902+13900+183282</f>
        <v>211084</v>
      </c>
    </row>
    <row r="18" spans="1:3" x14ac:dyDescent="0.25">
      <c r="A18" s="70" t="s">
        <v>747</v>
      </c>
      <c r="B18" s="71">
        <v>1</v>
      </c>
      <c r="C18" s="72">
        <v>3913</v>
      </c>
    </row>
    <row r="19" spans="1:3" x14ac:dyDescent="0.25">
      <c r="B19" s="93" t="s">
        <v>742</v>
      </c>
      <c r="C19" s="94">
        <f>SUM(C14:C18)</f>
        <v>488232</v>
      </c>
    </row>
    <row r="22" spans="1:3" x14ac:dyDescent="0.25">
      <c r="A22" s="66" t="s">
        <v>763</v>
      </c>
    </row>
    <row r="23" spans="1:3" x14ac:dyDescent="0.25">
      <c r="A23" s="67" t="s">
        <v>734</v>
      </c>
      <c r="B23" s="68" t="s">
        <v>735</v>
      </c>
      <c r="C23" s="69" t="s">
        <v>736</v>
      </c>
    </row>
    <row r="24" spans="1:3" ht="20.25" customHeight="1" x14ac:dyDescent="0.25">
      <c r="A24" s="70" t="s">
        <v>750</v>
      </c>
      <c r="B24" s="71">
        <v>6</v>
      </c>
      <c r="C24" s="72">
        <f>50990+12000+45465+44232+28397+41463+33465</f>
        <v>256012</v>
      </c>
    </row>
    <row r="25" spans="1:3" ht="18.75" customHeight="1" x14ac:dyDescent="0.25">
      <c r="A25" s="70" t="s">
        <v>768</v>
      </c>
      <c r="B25" s="71">
        <v>2</v>
      </c>
      <c r="C25" s="72">
        <f>18000+53000</f>
        <v>71000</v>
      </c>
    </row>
    <row r="26" spans="1:3" ht="24.75" customHeight="1" x14ac:dyDescent="0.25">
      <c r="A26" s="70" t="s">
        <v>764</v>
      </c>
      <c r="B26" s="71">
        <v>5</v>
      </c>
      <c r="C26" s="72">
        <f>69180+50000+44342+44342+44342+44343</f>
        <v>296549</v>
      </c>
    </row>
    <row r="27" spans="1:3" x14ac:dyDescent="0.25">
      <c r="A27" s="70" t="s">
        <v>765</v>
      </c>
      <c r="B27" s="71">
        <v>8</v>
      </c>
      <c r="C27" s="72">
        <f>25000+16048+16050+16051+20048+16049+16050</f>
        <v>125296</v>
      </c>
    </row>
    <row r="28" spans="1:3" ht="30" x14ac:dyDescent="0.25">
      <c r="A28" s="70" t="s">
        <v>766</v>
      </c>
      <c r="B28" s="71">
        <v>3</v>
      </c>
      <c r="C28" s="72">
        <f>98100+14445+29009</f>
        <v>141554</v>
      </c>
    </row>
    <row r="29" spans="1:3" ht="30" x14ac:dyDescent="0.25">
      <c r="A29" s="70" t="s">
        <v>767</v>
      </c>
      <c r="B29" s="71">
        <v>4</v>
      </c>
      <c r="C29" s="72">
        <f>15000+40859+34653</f>
        <v>90512</v>
      </c>
    </row>
    <row r="30" spans="1:3" x14ac:dyDescent="0.25">
      <c r="A30" s="70" t="s">
        <v>751</v>
      </c>
      <c r="B30" s="71">
        <v>1</v>
      </c>
      <c r="C30" s="72">
        <v>25057</v>
      </c>
    </row>
    <row r="31" spans="1:3" x14ac:dyDescent="0.25">
      <c r="A31" s="70" t="s">
        <v>752</v>
      </c>
      <c r="B31" s="71">
        <v>19</v>
      </c>
      <c r="C31" s="72">
        <v>1396574</v>
      </c>
    </row>
    <row r="32" spans="1:3" x14ac:dyDescent="0.25">
      <c r="A32" s="70" t="s">
        <v>753</v>
      </c>
      <c r="B32" s="71">
        <v>4</v>
      </c>
      <c r="C32" s="72">
        <v>273856</v>
      </c>
    </row>
    <row r="33" spans="1:5" x14ac:dyDescent="0.25">
      <c r="B33" s="93" t="s">
        <v>742</v>
      </c>
      <c r="C33" s="94">
        <f>SUM(C24:C32)</f>
        <v>2676410</v>
      </c>
      <c r="E33" s="61"/>
    </row>
    <row r="36" spans="1:5" x14ac:dyDescent="0.25">
      <c r="A36" s="66" t="s">
        <v>754</v>
      </c>
    </row>
    <row r="37" spans="1:5" x14ac:dyDescent="0.25">
      <c r="A37" s="67" t="s">
        <v>734</v>
      </c>
      <c r="B37" s="68" t="s">
        <v>735</v>
      </c>
      <c r="C37" s="69" t="s">
        <v>736</v>
      </c>
    </row>
    <row r="38" spans="1:5" x14ac:dyDescent="0.25">
      <c r="A38" s="70" t="s">
        <v>769</v>
      </c>
      <c r="B38" s="71">
        <v>1</v>
      </c>
      <c r="C38" s="72">
        <v>42416</v>
      </c>
    </row>
    <row r="39" spans="1:5" x14ac:dyDescent="0.25">
      <c r="A39" s="70" t="s">
        <v>755</v>
      </c>
      <c r="B39" s="71">
        <v>1</v>
      </c>
      <c r="C39" s="72">
        <v>10156</v>
      </c>
    </row>
    <row r="40" spans="1:5" x14ac:dyDescent="0.25">
      <c r="A40" s="70" t="s">
        <v>756</v>
      </c>
      <c r="B40" s="71">
        <v>1</v>
      </c>
      <c r="C40" s="72">
        <v>5000</v>
      </c>
    </row>
    <row r="41" spans="1:5" x14ac:dyDescent="0.25">
      <c r="B41" s="93" t="s">
        <v>742</v>
      </c>
      <c r="C41" s="94">
        <f>SUM(C38:C40)</f>
        <v>57572</v>
      </c>
    </row>
    <row r="44" spans="1:5" x14ac:dyDescent="0.25">
      <c r="A44" s="66" t="s">
        <v>757</v>
      </c>
    </row>
    <row r="45" spans="1:5" x14ac:dyDescent="0.25">
      <c r="A45" s="67" t="s">
        <v>734</v>
      </c>
      <c r="B45" s="68" t="s">
        <v>735</v>
      </c>
      <c r="C45" s="69" t="s">
        <v>736</v>
      </c>
    </row>
    <row r="46" spans="1:5" x14ac:dyDescent="0.25">
      <c r="A46" s="70" t="s">
        <v>770</v>
      </c>
      <c r="B46" s="71">
        <v>9</v>
      </c>
      <c r="C46" s="72">
        <v>81319</v>
      </c>
    </row>
    <row r="47" spans="1:5" x14ac:dyDescent="0.25">
      <c r="B47" s="93" t="s">
        <v>742</v>
      </c>
      <c r="C47" s="94">
        <f>SUM(C46:C46)</f>
        <v>81319</v>
      </c>
    </row>
    <row r="50" spans="1:3" x14ac:dyDescent="0.25">
      <c r="A50" s="66" t="s">
        <v>758</v>
      </c>
    </row>
    <row r="51" spans="1:3" x14ac:dyDescent="0.25">
      <c r="A51" s="67" t="s">
        <v>734</v>
      </c>
      <c r="B51" s="68" t="s">
        <v>735</v>
      </c>
      <c r="C51" s="69" t="s">
        <v>736</v>
      </c>
    </row>
    <row r="52" spans="1:3" s="75" customFormat="1" x14ac:dyDescent="0.25">
      <c r="A52" s="41" t="s">
        <v>759</v>
      </c>
      <c r="B52" s="73">
        <v>5</v>
      </c>
      <c r="C52" s="74">
        <f>53507+11820</f>
        <v>65327</v>
      </c>
    </row>
    <row r="53" spans="1:3" x14ac:dyDescent="0.25">
      <c r="A53" s="70" t="s">
        <v>760</v>
      </c>
      <c r="B53" s="71">
        <v>2</v>
      </c>
      <c r="C53" s="72">
        <f>8253+3000</f>
        <v>11253</v>
      </c>
    </row>
    <row r="54" spans="1:3" x14ac:dyDescent="0.25">
      <c r="B54" s="93" t="s">
        <v>742</v>
      </c>
      <c r="C54" s="94">
        <f>SUM(C52:C53)</f>
        <v>76580</v>
      </c>
    </row>
    <row r="57" spans="1:3" x14ac:dyDescent="0.25">
      <c r="A57" s="66" t="s">
        <v>761</v>
      </c>
    </row>
    <row r="58" spans="1:3" x14ac:dyDescent="0.25">
      <c r="A58" s="67" t="s">
        <v>734</v>
      </c>
      <c r="B58" s="68" t="s">
        <v>735</v>
      </c>
      <c r="C58" s="69" t="s">
        <v>736</v>
      </c>
    </row>
    <row r="59" spans="1:3" x14ac:dyDescent="0.25">
      <c r="A59" s="70" t="s">
        <v>762</v>
      </c>
      <c r="B59" s="71">
        <v>2</v>
      </c>
      <c r="C59" s="72">
        <v>6000</v>
      </c>
    </row>
    <row r="60" spans="1:3" x14ac:dyDescent="0.25">
      <c r="B60" s="93" t="s">
        <v>742</v>
      </c>
      <c r="C60" s="94">
        <f>SUM(C59:C59)</f>
        <v>6000</v>
      </c>
    </row>
    <row r="64" spans="1:3" x14ac:dyDescent="0.25">
      <c r="A64" s="66" t="s">
        <v>771</v>
      </c>
      <c r="B64" s="69" t="s">
        <v>736</v>
      </c>
    </row>
    <row r="65" spans="1:2" x14ac:dyDescent="0.25">
      <c r="A65" s="70"/>
      <c r="B65" s="72">
        <v>1117773</v>
      </c>
    </row>
    <row r="66" spans="1:2" x14ac:dyDescent="0.25">
      <c r="A66" s="95" t="s">
        <v>742</v>
      </c>
      <c r="B66" s="94">
        <f>SUM(B65:B65)</f>
        <v>1117773</v>
      </c>
    </row>
    <row r="69" spans="1:2" x14ac:dyDescent="0.25">
      <c r="A69" s="66" t="s">
        <v>188</v>
      </c>
      <c r="B69" s="69" t="s">
        <v>736</v>
      </c>
    </row>
    <row r="70" spans="1:2" x14ac:dyDescent="0.25">
      <c r="A70" s="70"/>
      <c r="B70" s="72">
        <v>158811</v>
      </c>
    </row>
    <row r="71" spans="1:2" x14ac:dyDescent="0.25">
      <c r="A71" s="95" t="s">
        <v>742</v>
      </c>
      <c r="B71" s="94">
        <f>SUM(B70:B70)</f>
        <v>158811</v>
      </c>
    </row>
    <row r="74" spans="1:2" ht="19.5" customHeight="1" x14ac:dyDescent="0.25">
      <c r="A74" s="97" t="s">
        <v>772</v>
      </c>
    </row>
    <row r="76" spans="1:2" x14ac:dyDescent="0.25">
      <c r="A76" s="66" t="s">
        <v>773</v>
      </c>
      <c r="B76" s="96">
        <f>C9+C19+C33+C41+C47+C54+C60+B66+B71</f>
        <v>5940088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INFRAESTRUCTURA</vt:lpstr>
      <vt:lpstr>MATERIALES</vt:lpstr>
      <vt:lpstr>DOCENCIA</vt:lpstr>
      <vt:lpstr>INVESTIGACIÓN Y P.</vt:lpstr>
      <vt:lpstr>EXTENSIÓN DE LA C.</vt:lpstr>
      <vt:lpstr>VINCULACIÓN</vt:lpstr>
      <vt:lpstr>EVALUACIÓN</vt:lpstr>
      <vt:lpstr>MEMBRESÍAS</vt:lpstr>
      <vt:lpstr>PLANEACIÓN</vt:lpstr>
      <vt:lpstr>RESUMEN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2015-02-04T21:13:34Z</dcterms:created>
  <dcterms:modified xsi:type="dcterms:W3CDTF">2015-02-10T15:45:58Z</dcterms:modified>
</cp:coreProperties>
</file>