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311" windowWidth="15480" windowHeight="10920" tabRatio="667" activeTab="0"/>
  </bookViews>
  <sheets>
    <sheet name="Autoeval_Indicadores Inst." sheetId="1" r:id="rId1"/>
    <sheet name="Actual. de Planeación_Ind. Inst" sheetId="2" r:id="rId2"/>
    <sheet name="Indicadores de construcción" sheetId="3" state="hidden" r:id="rId3"/>
  </sheets>
  <definedNames>
    <definedName name="_xlnm.Print_Area" localSheetId="1">'Actual. de Planeación_Ind. Inst'!$A$1:$F$194</definedName>
    <definedName name="_xlnm.Print_Area" localSheetId="0">'Autoeval_Indicadores Inst.'!$A$1:$F$138</definedName>
    <definedName name="_xlnm.Print_Area" localSheetId="2">'Indicadores de construcción'!$A$1:$L$9</definedName>
    <definedName name="OLE_LINK2" localSheetId="1">'Actual. de Planeación_Ind. Inst'!$A$68</definedName>
  </definedNames>
  <calcPr fullCalcOnLoad="1"/>
</workbook>
</file>

<file path=xl/comments1.xml><?xml version="1.0" encoding="utf-8"?>
<comments xmlns="http://schemas.openxmlformats.org/spreadsheetml/2006/main">
  <authors>
    <author>SECRETARIA DE EDUCACION PUBLICA</author>
  </authors>
  <commentList>
    <comment ref="B1" authorId="0">
      <text>
        <r>
          <rPr>
            <b/>
            <sz val="10"/>
            <rFont val="Tahoma"/>
            <family val="0"/>
          </rPr>
          <t>SECRETARIA DE EDUCACION PUBLICA:</t>
        </r>
        <r>
          <rPr>
            <sz val="10"/>
            <rFont val="Tahoma"/>
            <family val="0"/>
          </rPr>
          <t xml:space="preserve">
* Las metas deben expresarse acumulando los valores establecidos desde el PIFI 3.0.</t>
        </r>
      </text>
    </comment>
    <comment ref="E1" authorId="0">
      <text>
        <r>
          <rPr>
            <b/>
            <sz val="10"/>
            <rFont val="Tahoma"/>
            <family val="0"/>
          </rPr>
          <t>SECRETARIA DE EDUCACION PUBLICA:</t>
        </r>
        <r>
          <rPr>
            <sz val="10"/>
            <rFont val="Tahoma"/>
            <family val="0"/>
          </rPr>
          <t xml:space="preserve">
* Las metas deben expresarse acumulando los valores establecidos desde el PIFI 3.0.</t>
        </r>
      </text>
    </comment>
    <comment ref="D1" authorId="0">
      <text>
        <r>
          <rPr>
            <b/>
            <sz val="10"/>
            <rFont val="Tahoma"/>
            <family val="0"/>
          </rPr>
          <t>SECRETARIA DE EDUCACION PUBLICA:</t>
        </r>
        <r>
          <rPr>
            <sz val="10"/>
            <rFont val="Tahoma"/>
            <family val="0"/>
          </rPr>
          <t xml:space="preserve">
* Las metas deben expresarse acumulando los valores establecidos desde el PIFI 3.0.
</t>
        </r>
      </text>
    </comment>
    <comment ref="C1" authorId="0">
      <text>
        <r>
          <rPr>
            <b/>
            <sz val="10"/>
            <rFont val="Tahoma"/>
            <family val="0"/>
          </rPr>
          <t>SECRETARIA DE EDUCACION PUBLICA:</t>
        </r>
        <r>
          <rPr>
            <sz val="10"/>
            <rFont val="Tahoma"/>
            <family val="0"/>
          </rPr>
          <t xml:space="preserve">
* Las metas deben expresarse acumulando los valores establecidos desde el PIFI 3.0.
</t>
        </r>
      </text>
    </comment>
    <comment ref="B16" authorId="0">
      <text>
        <r>
          <rPr>
            <b/>
            <sz val="10"/>
            <rFont val="Tahoma"/>
            <family val="0"/>
          </rPr>
          <t>SECRETARIA DE EDUCACION PUBLICA:</t>
        </r>
        <r>
          <rPr>
            <sz val="10"/>
            <rFont val="Tahoma"/>
            <family val="0"/>
          </rPr>
          <t xml:space="preserve">
* Las metas deben expresarse acumulando los valores establecidos desde el PIFI 3.0.</t>
        </r>
      </text>
    </comment>
    <comment ref="C16" authorId="0">
      <text>
        <r>
          <rPr>
            <b/>
            <sz val="10"/>
            <rFont val="Tahoma"/>
            <family val="0"/>
          </rPr>
          <t>SECRETARIA DE EDUCACION PUBLICA:</t>
        </r>
        <r>
          <rPr>
            <sz val="10"/>
            <rFont val="Tahoma"/>
            <family val="0"/>
          </rPr>
          <t xml:space="preserve">
* Las metas deben expresarse acumulando los valores establecidos desde el PIFI 3.0.
</t>
        </r>
      </text>
    </comment>
    <comment ref="D16" authorId="0">
      <text>
        <r>
          <rPr>
            <b/>
            <sz val="10"/>
            <rFont val="Tahoma"/>
            <family val="0"/>
          </rPr>
          <t>SECRETARIA DE EDUCACION PUBLICA:</t>
        </r>
        <r>
          <rPr>
            <sz val="10"/>
            <rFont val="Tahoma"/>
            <family val="0"/>
          </rPr>
          <t xml:space="preserve">
* Las metas deben expresarse acumulando los valores establecidos desde el PIFI 3.0.
</t>
        </r>
      </text>
    </comment>
    <comment ref="E16" authorId="0">
      <text>
        <r>
          <rPr>
            <b/>
            <sz val="10"/>
            <rFont val="Tahoma"/>
            <family val="0"/>
          </rPr>
          <t>SECRETARIA DE EDUCACION PUBLICA:</t>
        </r>
        <r>
          <rPr>
            <sz val="10"/>
            <rFont val="Tahoma"/>
            <family val="0"/>
          </rPr>
          <t xml:space="preserve">
* Las metas deben expresarse acumulando los valores establecidos desde el PIFI 3.0.</t>
        </r>
      </text>
    </comment>
    <comment ref="B115" authorId="0">
      <text>
        <r>
          <rPr>
            <b/>
            <sz val="10"/>
            <rFont val="Tahoma"/>
            <family val="0"/>
          </rPr>
          <t>SECRETARIA DE EDUCACION PUBLICA:</t>
        </r>
        <r>
          <rPr>
            <sz val="10"/>
            <rFont val="Tahoma"/>
            <family val="0"/>
          </rPr>
          <t xml:space="preserve">
* Las metas deben expresarse acumulando los valores establecidos desde el PIFI 3.0.</t>
        </r>
      </text>
    </comment>
    <comment ref="C115" authorId="0">
      <text>
        <r>
          <rPr>
            <b/>
            <sz val="10"/>
            <rFont val="Tahoma"/>
            <family val="0"/>
          </rPr>
          <t>SECRETARIA DE EDUCACION PUBLICA:</t>
        </r>
        <r>
          <rPr>
            <sz val="10"/>
            <rFont val="Tahoma"/>
            <family val="0"/>
          </rPr>
          <t xml:space="preserve">
* Las metas deben expresarse acumulando los valores establecidos desde el PIFI 3.0.
</t>
        </r>
      </text>
    </comment>
    <comment ref="D115" authorId="0">
      <text>
        <r>
          <rPr>
            <b/>
            <sz val="10"/>
            <rFont val="Tahoma"/>
            <family val="0"/>
          </rPr>
          <t>SECRETARIA DE EDUCACION PUBLICA:</t>
        </r>
        <r>
          <rPr>
            <sz val="10"/>
            <rFont val="Tahoma"/>
            <family val="0"/>
          </rPr>
          <t xml:space="preserve">
* Las metas deben expresarse acumulando los valores establecidos desde el PIFI 3.0.
</t>
        </r>
      </text>
    </comment>
    <comment ref="E115" authorId="0">
      <text>
        <r>
          <rPr>
            <b/>
            <sz val="10"/>
            <rFont val="Tahoma"/>
            <family val="0"/>
          </rPr>
          <t>SECRETARIA DE EDUCACION PUBLICA:</t>
        </r>
        <r>
          <rPr>
            <sz val="10"/>
            <rFont val="Tahoma"/>
            <family val="0"/>
          </rPr>
          <t xml:space="preserve">
* Las metas deben expresarse acumulando los valores establecidos desde el PIFI 3.0.</t>
        </r>
      </text>
    </comment>
  </commentList>
</comments>
</file>

<file path=xl/comments2.xml><?xml version="1.0" encoding="utf-8"?>
<comments xmlns="http://schemas.openxmlformats.org/spreadsheetml/2006/main">
  <authors>
    <author>SECRETARIA DE EDUCACION PUBLICA</author>
  </authors>
  <commentList>
    <comment ref="B1" authorId="0">
      <text>
        <r>
          <rPr>
            <b/>
            <sz val="10"/>
            <rFont val="Tahoma"/>
            <family val="0"/>
          </rPr>
          <t>SECRETARIA DE EDUCACION PUBLICA:</t>
        </r>
        <r>
          <rPr>
            <sz val="10"/>
            <rFont val="Tahoma"/>
            <family val="0"/>
          </rPr>
          <t xml:space="preserve">
* Las metas deben expresarse acumulando los valores establecidos desde el PIFI 3.0.</t>
        </r>
      </text>
    </comment>
    <comment ref="D1" authorId="0">
      <text>
        <r>
          <rPr>
            <b/>
            <sz val="10"/>
            <rFont val="Tahoma"/>
            <family val="0"/>
          </rPr>
          <t>SECRETARIA DE EDUCACION PUBLICA:</t>
        </r>
        <r>
          <rPr>
            <sz val="10"/>
            <rFont val="Tahoma"/>
            <family val="0"/>
          </rPr>
          <t xml:space="preserve">
* Las metas deben expresarse acumulando los valores establecidos desde el PIFI 3.0.</t>
        </r>
      </text>
    </comment>
    <comment ref="B64" authorId="0">
      <text>
        <r>
          <rPr>
            <b/>
            <sz val="10"/>
            <rFont val="Tahoma"/>
            <family val="0"/>
          </rPr>
          <t>SECRETARIA DE EDUCACION PUBLICA:</t>
        </r>
        <r>
          <rPr>
            <sz val="10"/>
            <rFont val="Tahoma"/>
            <family val="0"/>
          </rPr>
          <t xml:space="preserve">
* Las metas deben expresarse acumulando los valores establecidos desde el PIFI 3.0.</t>
        </r>
      </text>
    </comment>
    <comment ref="D64" authorId="0">
      <text>
        <r>
          <rPr>
            <b/>
            <sz val="10"/>
            <rFont val="Tahoma"/>
            <family val="0"/>
          </rPr>
          <t>SECRETARIA DE EDUCACION PUBLICA:</t>
        </r>
        <r>
          <rPr>
            <sz val="10"/>
            <rFont val="Tahoma"/>
            <family val="0"/>
          </rPr>
          <t xml:space="preserve">
* Las metas deben expresarse acumulando los valores establecidos desde el PIFI 3.0.</t>
        </r>
      </text>
    </comment>
    <comment ref="B176" authorId="0">
      <text>
        <r>
          <rPr>
            <b/>
            <sz val="10"/>
            <rFont val="Tahoma"/>
            <family val="0"/>
          </rPr>
          <t>SECRETARIA DE EDUCACION PUBLICA:</t>
        </r>
        <r>
          <rPr>
            <sz val="10"/>
            <rFont val="Tahoma"/>
            <family val="0"/>
          </rPr>
          <t xml:space="preserve">
* Las metas deben expresarse acumulando los valores establecidos desde el PIFI 3.0.</t>
        </r>
      </text>
    </comment>
    <comment ref="D176" authorId="0">
      <text>
        <r>
          <rPr>
            <b/>
            <sz val="10"/>
            <rFont val="Tahoma"/>
            <family val="0"/>
          </rPr>
          <t>SECRETARIA DE EDUCACION PUBLICA:</t>
        </r>
        <r>
          <rPr>
            <sz val="10"/>
            <rFont val="Tahoma"/>
            <family val="0"/>
          </rPr>
          <t xml:space="preserve">
* Las metas deben expresarse acumulando los valores establecidos desde el PIFI 3.0.</t>
        </r>
      </text>
    </comment>
  </commentList>
</comments>
</file>

<file path=xl/comments3.xml><?xml version="1.0" encoding="utf-8"?>
<comments xmlns="http://schemas.openxmlformats.org/spreadsheetml/2006/main">
  <authors>
    <author>SECRETARIA DE EDUCACION PUBLICA</author>
  </authors>
  <commentList>
    <comment ref="A2" authorId="0">
      <text>
        <r>
          <rPr>
            <b/>
            <sz val="10"/>
            <rFont val="Tahoma"/>
            <family val="0"/>
          </rPr>
          <t>SECRETARIA DE EDUCACION PUBLICA:</t>
        </r>
        <r>
          <rPr>
            <sz val="10"/>
            <rFont val="Tahoma"/>
            <family val="0"/>
          </rPr>
          <t xml:space="preserve">
Anotar el nombre de la institución por extenso</t>
        </r>
      </text>
    </comment>
    <comment ref="A4" authorId="0">
      <text>
        <r>
          <rPr>
            <b/>
            <sz val="10"/>
            <rFont val="Tahoma"/>
            <family val="0"/>
          </rPr>
          <t>SECRETARIA DE EDUCACION PUBLICA:</t>
        </r>
        <r>
          <rPr>
            <sz val="10"/>
            <rFont val="Tahoma"/>
            <family val="0"/>
          </rPr>
          <t xml:space="preserve">
Anotar el número de la prioridad</t>
        </r>
      </text>
    </comment>
    <comment ref="B4" authorId="0">
      <text>
        <r>
          <rPr>
            <b/>
            <sz val="10"/>
            <rFont val="Tahoma"/>
            <family val="0"/>
          </rPr>
          <t>SECRETARIA DE EDUCACION PUBLICA:</t>
        </r>
        <r>
          <rPr>
            <sz val="10"/>
            <rFont val="Tahoma"/>
            <family val="0"/>
          </rPr>
          <t xml:space="preserve">
Describir la(s) obra(s) solicitadas.</t>
        </r>
      </text>
    </comment>
    <comment ref="C4" authorId="0">
      <text>
        <r>
          <rPr>
            <b/>
            <sz val="10"/>
            <rFont val="Tahoma"/>
            <family val="0"/>
          </rPr>
          <t>SECRETARIA DE EDUCACION PUBLICA:</t>
        </r>
        <r>
          <rPr>
            <sz val="10"/>
            <rFont val="Tahoma"/>
            <family val="0"/>
          </rPr>
          <t xml:space="preserve">
Anotar, para cada obra solicitada, la distribución del ejercicio, de acuerdo con la siguiente lista:
1.- construcción
2.- remodelación
3.- ampliación
4.- adecuación
5.- equipamiento
6.- mantenimiento
7.- otros (especificar)</t>
        </r>
      </text>
    </comment>
    <comment ref="D4" authorId="0">
      <text>
        <r>
          <rPr>
            <b/>
            <sz val="10"/>
            <rFont val="Tahoma"/>
            <family val="0"/>
          </rPr>
          <t>SECRETARIA DE EDUCACION PUBLICA:</t>
        </r>
        <r>
          <rPr>
            <sz val="10"/>
            <rFont val="Tahoma"/>
            <family val="0"/>
          </rPr>
          <t xml:space="preserve">
Anotar, para cada obra, el espacio que se construirá de acuerdo con el siguiente listado:
1.- Aulas/salones
2.- Taller
3.- Laboratorio
4.- Cubículo
5.- Biblioteca
6.- Áreas comunes
7.- Oficina académica
8.- Oficina administrativa
9.- Otros (especificar)</t>
        </r>
      </text>
    </comment>
    <comment ref="E4" authorId="0">
      <text>
        <r>
          <rPr>
            <b/>
            <sz val="10"/>
            <rFont val="Tahoma"/>
            <family val="0"/>
          </rPr>
          <t>SECRETARIA DE EDUCACION PUBLICA:</t>
        </r>
        <r>
          <rPr>
            <sz val="10"/>
            <rFont val="Tahoma"/>
            <family val="0"/>
          </rPr>
          <t xml:space="preserve">
Anotar, para cada tipo,  el número de espacios a construir</t>
        </r>
      </text>
    </comment>
    <comment ref="F4" authorId="0">
      <text>
        <r>
          <rPr>
            <b/>
            <sz val="10"/>
            <rFont val="Tahoma"/>
            <family val="0"/>
          </rPr>
          <t>SECRETARIA DE EDUCACION PUBLICA:</t>
        </r>
        <r>
          <rPr>
            <sz val="10"/>
            <rFont val="Tahoma"/>
            <family val="0"/>
          </rPr>
          <t xml:space="preserve">
Anotar la superficie total de construcción, por tipo y obra solicitada</t>
        </r>
      </text>
    </comment>
    <comment ref="G4" authorId="0">
      <text>
        <r>
          <rPr>
            <b/>
            <sz val="10"/>
            <rFont val="Tahoma"/>
            <family val="0"/>
          </rPr>
          <t>SECRETARIA DE EDUCACION PUBLICA:</t>
        </r>
        <r>
          <rPr>
            <sz val="10"/>
            <rFont val="Tahoma"/>
            <family val="0"/>
          </rPr>
          <t xml:space="preserve">
Anotar el costo por metro cuadrado por tipo de obra</t>
        </r>
      </text>
    </comment>
    <comment ref="H4" authorId="0">
      <text>
        <r>
          <rPr>
            <b/>
            <sz val="10"/>
            <rFont val="Tahoma"/>
            <family val="0"/>
          </rPr>
          <t>SECRETARIA DE EDUCACION PUBLICA:</t>
        </r>
        <r>
          <rPr>
            <sz val="10"/>
            <rFont val="Tahoma"/>
            <family val="0"/>
          </rPr>
          <t xml:space="preserve">
Corresponde al costo total estimado por obra.</t>
        </r>
      </text>
    </comment>
    <comment ref="I4" authorId="0">
      <text>
        <r>
          <rPr>
            <b/>
            <sz val="10"/>
            <rFont val="Tahoma"/>
            <family val="0"/>
          </rPr>
          <t>SECRETARIA DE EDUCACION PUBLICA:</t>
        </r>
        <r>
          <rPr>
            <sz val="10"/>
            <rFont val="Tahoma"/>
            <family val="0"/>
          </rPr>
          <t xml:space="preserve">
Anotar el campus en el cual se llevará a cabo la obra</t>
        </r>
      </text>
    </comment>
    <comment ref="J4" authorId="0">
      <text>
        <r>
          <rPr>
            <b/>
            <sz val="10"/>
            <rFont val="Tahoma"/>
            <family val="0"/>
          </rPr>
          <t>SECRETARIA DE EDUCACION PUBLICA:</t>
        </r>
        <r>
          <rPr>
            <sz val="10"/>
            <rFont val="Tahoma"/>
            <family val="0"/>
          </rPr>
          <t xml:space="preserve">
Anotar, de acuerdo con el registro ante PROMEP, el nombre de la(s) DES, beneficiada(s), si la obra beneficia a más de una DES, se deberán anotar todas las DES beneficiadas.</t>
        </r>
      </text>
    </comment>
    <comment ref="K4" authorId="0">
      <text>
        <r>
          <rPr>
            <b/>
            <sz val="10"/>
            <rFont val="Tahoma"/>
            <family val="0"/>
          </rPr>
          <t>SECRETARIA DE EDUCACION PUBLICA:</t>
        </r>
        <r>
          <rPr>
            <sz val="10"/>
            <rFont val="Tahoma"/>
            <family val="0"/>
          </rPr>
          <t xml:space="preserve">
Anotar el nombre de la(s) Facultad(es) o Escuela(s) que pertenece(n) a la DES y que se verán beneficiadas con la obra</t>
        </r>
      </text>
    </comment>
    <comment ref="L4" authorId="0">
      <text>
        <r>
          <rPr>
            <b/>
            <sz val="10"/>
            <rFont val="Tahoma"/>
            <family val="0"/>
          </rPr>
          <t>SECRETARIA DE EDUCACION PUBLICA:</t>
        </r>
        <r>
          <rPr>
            <sz val="10"/>
            <rFont val="Tahoma"/>
            <family val="0"/>
          </rPr>
          <t xml:space="preserve">
Anotar, para cada obra, el número de alumnos que se beneficiarán, clasificados por nivel educativo</t>
        </r>
      </text>
    </comment>
    <comment ref="A9" authorId="0">
      <text>
        <r>
          <rPr>
            <b/>
            <sz val="10"/>
            <rFont val="Tahoma"/>
            <family val="0"/>
          </rPr>
          <t>SECRETARIA DE EDUCACION PUBLICA:</t>
        </r>
        <r>
          <rPr>
            <sz val="10"/>
            <rFont val="Tahoma"/>
            <family val="0"/>
          </rPr>
          <t xml:space="preserve">
Corresponde a la suma de la columna correspondiente</t>
        </r>
      </text>
    </comment>
  </commentList>
</comments>
</file>

<file path=xl/sharedStrings.xml><?xml version="1.0" encoding="utf-8"?>
<sst xmlns="http://schemas.openxmlformats.org/spreadsheetml/2006/main" count="401" uniqueCount="253">
  <si>
    <t>8 (14.0)</t>
  </si>
  <si>
    <t>12 (29)</t>
  </si>
  <si>
    <t>10 (17.5)</t>
  </si>
  <si>
    <t>16 (39)</t>
  </si>
  <si>
    <t>39 (68.4)</t>
  </si>
  <si>
    <t>13 (32)</t>
  </si>
  <si>
    <t>Los PE de Música, Danza y Arte Dramático entregaron la carpeta con la autoevaluación desde el año 2005 y aún no se ha recibido la visita de los CIEES.</t>
  </si>
  <si>
    <t>1. Gestión</t>
  </si>
  <si>
    <t>2. Gobierno</t>
  </si>
  <si>
    <t>3. Educación-Formación</t>
  </si>
  <si>
    <t>4. Control</t>
  </si>
  <si>
    <t>Personal académico</t>
  </si>
  <si>
    <t>Meta A:</t>
  </si>
  <si>
    <t>Meta B:</t>
  </si>
  <si>
    <t>Meta C:</t>
  </si>
  <si>
    <t>Procesos estratégicos de gestión que serán certificados por la norma ISO 9001:2000</t>
  </si>
  <si>
    <t>358 (55.42%)</t>
  </si>
  <si>
    <t xml:space="preserve">Número y nombre de los procesos
1. Control de la Plantilla de Personal  Académico de la UAEH.
2. Control de la Plantilla de Personal  Administrativo de la UAEH.
3. Control de  Prestaciones de Personal Académico y Administrativo de la UAEH.
4. Relaciones Laborales.
5. Nóminas.
6. Archivo General de la Dirección de Administración de Personal.
7. Capacitación.
8. Admisión, selección de aspirantes e inscripción.
9. Administración y Control Financiero
10. Adquisición y Procesamiento Técnico Documental.
11. Servicios al Usuario
12. Proyectos Ejecutivos de Construcción.
13. Telecomunicaciones.
14. Modernización.
15. Recursos Materiales.
16. Auditorías Integrales.
17. Adquisiciones y Obras.
18. Ingresos.
19. Programa Anual Operativo
20. Apoyo a usuarios en el aprendizaje de un idioma extranjero.
21. Servicios de apoyo en laboratorios.
22. Atención a  usuarios de las diversas actividades académicas realizadas en el CEVIDE.
23. Servicio de aulas y sala de cómputo.
24. Mantenimiento preventivo y correctivo de equipos.
25. Representación y Defensa de los Intereses Jurídicos Institucionales.
26. Asesorías Jurídicas Institucionales.
27. Análisis y Tratamiento de los Aspectos Legislativos y Normativos de la UAEH.
28. Imagen Institucional.
29. Producción de Televisión
30. Página WEB Institucional
31. Producción de Radio
32. Realización de Ceremonias y Eventos Especiales
33. Promoción y Vinculación Institucional.
34. Servicio Social Universitario.
35. Servicios de Educación Continua dirigidos al Público en general.
36. Servicios de Educación Continua dirigidos a Instituciones.
37. Deporte  profesional
38. Materia Deportiva
39. Deporte Selectivo
40. Copa Mario Vázquez Raña
41. Servicios de Educación Artística.
42. Difusión de grupos Artísticos Representativos de la UAEH
43. Producción, difusión, proyección y autofinanciamiento
44. Evaluación Docente.
Procesos de las Direcciones de
45. Educación Superior
46. Servicios a Estudiantes
47. Educación Media Superior y Terminal
48. De Idiomas
49. Educación Abierta y a Distancia
50. Superación Académica
51. De Investigación
52. De Posgrado
</t>
  </si>
  <si>
    <t>Explicar las causas de las diferencias</t>
  </si>
  <si>
    <t>Cuerpos académicos que:</t>
  </si>
  <si>
    <t xml:space="preserve">Institución:    </t>
  </si>
  <si>
    <t>Prioridad</t>
  </si>
  <si>
    <t>Concepto</t>
  </si>
  <si>
    <t>Tipo</t>
  </si>
  <si>
    <t>Cantidad</t>
  </si>
  <si>
    <t>Campus</t>
  </si>
  <si>
    <t>n</t>
  </si>
  <si>
    <t>Diseño, integración y explotación del SIIA:</t>
  </si>
  <si>
    <t>Otras metas académicas o de gestión definidas por la institución:</t>
  </si>
  <si>
    <t>2006*</t>
  </si>
  <si>
    <t>Observaciones</t>
  </si>
  <si>
    <t>Número</t>
  </si>
  <si>
    <t>%</t>
  </si>
  <si>
    <t>Especialidad</t>
  </si>
  <si>
    <t>Maestría</t>
  </si>
  <si>
    <t>Doctorado</t>
  </si>
  <si>
    <t>Participación en el programa de tutorías</t>
  </si>
  <si>
    <t>Cuerpos académicos:</t>
  </si>
  <si>
    <t>Consolidados. Especificar nombres de los CA consolidados</t>
  </si>
  <si>
    <t>En consolidación. Especificar nombres de los CA en consolidación</t>
  </si>
  <si>
    <t>En formación. Especificar nombres de los CA en formación</t>
  </si>
  <si>
    <t>Personal académico
Número y % de PTC de la institución con:</t>
  </si>
  <si>
    <t>Programas educativos de TSU, PA y licenciatura:</t>
  </si>
  <si>
    <t>Eficiencia terminal</t>
  </si>
  <si>
    <t>Tasa de egreso por cohorte para PE de TSU y PA</t>
  </si>
  <si>
    <t>Tasa de titulación por cohorte para PE de TSU y PA</t>
  </si>
  <si>
    <t>Tasa de egreso por cohorte para PE de licenciatura</t>
  </si>
  <si>
    <t>Tasa de titulación por cohorte para PE de licenciatura</t>
  </si>
  <si>
    <t>Otras metas académicas definidas por la institución:</t>
  </si>
  <si>
    <t>Módulos del SIIA que operarán relacionados entre sí</t>
  </si>
  <si>
    <t>PE que se actualizarán incorporando elementos de enfoques centrados en el estudiante o en el aprendizaje. 
(Especificar los nombres de los PE)</t>
  </si>
  <si>
    <t>Obras solicitadas</t>
  </si>
  <si>
    <t>No. De m2</t>
  </si>
  <si>
    <t>Costo  X m2</t>
  </si>
  <si>
    <t>Costo total de la obra</t>
  </si>
  <si>
    <t>DES beneficiadas</t>
  </si>
  <si>
    <t>Facultad  y/o escuela</t>
  </si>
  <si>
    <t>No. De alumnos beneficiados</t>
  </si>
  <si>
    <t>Total solicitado</t>
  </si>
  <si>
    <t>Clave formato 911:</t>
  </si>
  <si>
    <t>Anexo IV
Contenido del proyecto de construcción y adecuación de espacios físicos</t>
  </si>
  <si>
    <t>Metas Compromiso institucionales 
de capacidad académica</t>
  </si>
  <si>
    <t>Meta
2005</t>
  </si>
  <si>
    <t>Valor alcanzado  2005 *</t>
  </si>
  <si>
    <t>Meta
2006 *</t>
  </si>
  <si>
    <t>Avance a jun-2006 *</t>
  </si>
  <si>
    <t>Número y % de PTC de la Institución con:</t>
  </si>
  <si>
    <t>Programas Educativos de TSU, PA y Licenciatura :</t>
  </si>
  <si>
    <t>2007*</t>
  </si>
  <si>
    <t>Metas Compromiso institucionales de competitividad académica</t>
  </si>
  <si>
    <t>Metas Compromiso institucionales de 
competitividad académica</t>
  </si>
  <si>
    <t xml:space="preserve">Metas Compromiso institucionales de gestión </t>
  </si>
  <si>
    <t>Metas Compromiso institucionales de gestión</t>
  </si>
  <si>
    <t>Otras metas de gestión definidas por la institución:</t>
  </si>
  <si>
    <t>Perfil deseable reconocido por el PROMEP-SES</t>
  </si>
  <si>
    <t>Adscripción al SNI o SNC</t>
  </si>
  <si>
    <t>PE que evaluarán los CIEES. Especificar el nombre de los PE</t>
  </si>
  <si>
    <t>PE que serán acreditados por organismos reconocidos por el COPAES. 
Especificar el nombre de los PE</t>
  </si>
  <si>
    <t>Número y porcentaje de PE de licenciatura y TSU de buena calidad del total de la oferta educativa evaluable</t>
  </si>
  <si>
    <t xml:space="preserve">Número y porcentaje de matrícula atendida en PE de licenciatura y TSU de buena calidad del total asociada a los PE evaluables </t>
  </si>
  <si>
    <t>Gran parte de los PTC contratados proceden de otras IES, tienen escaso compromiso con la institución, lo que aunado a la baja competitividad de los sueldos, no garantiza su permanencia.</t>
  </si>
  <si>
    <t>Consolidados. Especificar nombres de los CA consolidados
1. Ciencias Ambientales
2. Ciencias de la Tierra
3. Ecología
4. Matemáticas aplicadas a Ingeniería y Ciencias Sociales
5. Metalurgia
6. Química Básica
7. Química en Alimentos
8. Sistemática y Evolución
9. Soft-Computing
10. Tecnologías Avanzadas en Ingeniería
11. Uso, Manejo y Conservación de la Biodiversidad
12. Estudios Históricos y Antropológicos</t>
  </si>
  <si>
    <t>En consolidación. Especificar nombres de los CA en consolidación
1. Administración
2. Alimentos de origen vegetal
3. Biología de la reproducción
4. Biotecnología agroalimentaria
5. Computación inteligente
6. Contaduría
7. Electrónica y control
8. Estudios comparados en educación
9. Estudios demográficos
10. Evaluación, planeación y desarrollo curricular
11. Farmacia clínica
12. Física matemática aplicada a la ingeniería
13. Ingeniería forestal
14. Investigación biomédica
15. Química analítica y química física de soluciones y superficies
16. Toxicología clínica</t>
  </si>
  <si>
    <t>En formación. Especificar nombres de los CA en formación
1. Ciencias políticas y administración pública
2. Dinámica cultural y reconfiguración socioterritorial
3. Economía
4. Epidemiología
5. Epidemiología molecular de enfermedades causadas por patógenos intracelulares consideradas zoonosis
6. Ingeniería de sistemas
7. Investigación médica
8. Matemáticas aplicadas a biología y ciencias de la computación
9. Materiales
10. Música
11. Nutriología
12. Psicología
13. Salud Pública</t>
  </si>
  <si>
    <t>A partir de la revisión y reestructuración de los cuerpos académicos concluida en el inicio de 2006, el número de cuerpos académicos se redujo, por lo que no se alcanzaron las metas compromiso en cuanto al número de CA consolidados y en consolidación.</t>
  </si>
  <si>
    <t>En virtud de que se encuentra en proceso la implantación de la nueva estructura organizacional, serán actualizadas las funciones de gran parte de las dependencias universitarias. Por tal motivo cada una de las áreas revisará y actualizará sus procesos estratégicos con el fin de que sean integrados al Sistema de Administración de Calidad de la institución.</t>
  </si>
  <si>
    <t xml:space="preserve">Número y nombre de los módulos que estarán operando
1. Control Escolar
2. Egresados
3. Administración de Personal
4. Financiero
</t>
  </si>
  <si>
    <t>Falta promover la explotación de la información contenida en el SIIA</t>
  </si>
  <si>
    <t xml:space="preserve">Módulos del SIIA que operarán relacionados entre sí
1. Control Escolar
2. Egresados
3. Administración de Personal
4. Financiero
</t>
  </si>
  <si>
    <t>Sólo se incrementa en dos, en virtud de que algunos de los maestros obtendrán el grado de doctor.</t>
  </si>
  <si>
    <t>Meta A: Participación de egresados en el EGEL (ICEA)</t>
  </si>
  <si>
    <t>Meta B: Porcentaje de retención del 1º al 2º año (ICEA)</t>
  </si>
  <si>
    <t>Meta C: Reacreditar el PE de Médico Cirujano</t>
  </si>
  <si>
    <t>Se acreditó en el año 2001 y de acuerdo con el organismo acreditador, debe renovar su acreditación cada cinco años. Actualmente está en  este proceso.</t>
  </si>
  <si>
    <t>Número y nombre de los módulos que estarán operando
1. Control Escolar
2. Egresados
3. Administración de Personal
4. Financiero</t>
  </si>
  <si>
    <t>Licenciatura en: Química</t>
  </si>
  <si>
    <t>Ingeniería Industrial</t>
  </si>
  <si>
    <t>Sistemas Computacionales</t>
  </si>
  <si>
    <t>Ingeniería Minero Metalúrgica</t>
  </si>
  <si>
    <t>Química en Alimentos</t>
  </si>
  <si>
    <t>Ciencia de los Materiales</t>
  </si>
  <si>
    <t>Ingeniería en Electrónica y Telecomunicaciones</t>
  </si>
  <si>
    <t>Ingeniería en Geología Ambiental</t>
  </si>
  <si>
    <t>Biología</t>
  </si>
  <si>
    <t>Matemáticas Aplicadas</t>
  </si>
  <si>
    <t>Física y Tecnologías Avanzadas</t>
  </si>
  <si>
    <t>Arquitectura</t>
  </si>
  <si>
    <t>Ingeniería Civil</t>
  </si>
  <si>
    <t>Ingeniería Agroindustrial</t>
  </si>
  <si>
    <t>Ingeniería en Manejo de Recursos Forestales</t>
  </si>
  <si>
    <t>Ingeniería en Alimentos</t>
  </si>
  <si>
    <t>Medicina Veterinaria y Zootecnia</t>
  </si>
  <si>
    <t>Licenciatura en la Enseñanza de la Lengua Inglesa</t>
  </si>
  <si>
    <t>Licenciatura en Trabajo Social</t>
  </si>
  <si>
    <t>Licenciatura en Ciencias de la Comunicación</t>
  </si>
  <si>
    <t xml:space="preserve">Licenciatura en Ciencias de la Educación </t>
  </si>
  <si>
    <t>Licenciatura en Ciencias Políticas y Administración Pública</t>
  </si>
  <si>
    <t>Licenciatura en Historia de México</t>
  </si>
  <si>
    <t>Licenciatura en Sociología</t>
  </si>
  <si>
    <t>Licenciatura en Derecho</t>
  </si>
  <si>
    <t>Especialidad en Derecho Penal</t>
  </si>
  <si>
    <t>Maestría en Derecho Penal</t>
  </si>
  <si>
    <t>Doctorado en Ciencias de la Educación</t>
  </si>
  <si>
    <t>Licenciatura en Música</t>
  </si>
  <si>
    <t>Licenciatura en Danza</t>
  </si>
  <si>
    <t>Licenciatura en Artes Visuales</t>
  </si>
  <si>
    <t>Licenciatura en Arte Dramático</t>
  </si>
  <si>
    <t>Licenciatura en Diseño Gráfico</t>
  </si>
  <si>
    <t>Administración</t>
  </si>
  <si>
    <t>Contaduría</t>
  </si>
  <si>
    <t>Comercio Exterior</t>
  </si>
  <si>
    <t>Economía</t>
  </si>
  <si>
    <t>Turismo</t>
  </si>
  <si>
    <t>Mercadotecnia</t>
  </si>
  <si>
    <t>Gastronomía</t>
  </si>
  <si>
    <t>Psicologia Campus Pachuca</t>
  </si>
  <si>
    <t>Psicologia Campus Actopan</t>
  </si>
  <si>
    <t>Nutricion</t>
  </si>
  <si>
    <t>Enfermeria</t>
  </si>
  <si>
    <t>Profesional Asociado en Trabajo Social</t>
  </si>
  <si>
    <t>Licenciatura en Turismo</t>
  </si>
  <si>
    <t>PA en Enfermería campus Tlahuelilpan</t>
  </si>
  <si>
    <t>Profesional Medio en Enfermería campus Pachuca</t>
  </si>
  <si>
    <t xml:space="preserve">Ingeniería en Ciencias de los Materiales. </t>
  </si>
  <si>
    <t>Farmacia</t>
  </si>
  <si>
    <t>Cirujano Dentista</t>
  </si>
  <si>
    <t>Enfermería</t>
  </si>
  <si>
    <t>Psicología</t>
  </si>
  <si>
    <t>Reacreditación del PE</t>
  </si>
  <si>
    <t>Se tomaron como base para el cálculo institucional, las cifras reportadas en cada uno de los ProDES</t>
  </si>
  <si>
    <t>La mayoría de los egresados de este nivel continúan con sus estudios de licenciatura y por tal razón no se titulan.</t>
  </si>
  <si>
    <t>Como consecuencia del proceso de la reestructuración organizacional de la UAEH, se está actualizando el Sistema de Administración de la Calidad. En este marco, se han revisado los procesos y se ha identificado la necesidad de certificar cuatro procesos estratégicos institucionales.</t>
  </si>
  <si>
    <t>Número y porcentaje del personal directivo que habrá sido actualizado y / o capacitado</t>
  </si>
  <si>
    <t xml:space="preserve">   Diagnostico de necesidades de capacitación</t>
  </si>
  <si>
    <t xml:space="preserve">   Capacitación con base en el diagnostico</t>
  </si>
  <si>
    <t xml:space="preserve">   Estudios de seguimiento de egresados: </t>
  </si>
  <si>
    <t xml:space="preserve">   Estudio de opinión de empleadores</t>
  </si>
  <si>
    <t xml:space="preserve">   Estudio del impacto en el contexto social</t>
  </si>
  <si>
    <t xml:space="preserve">   Estudio de caracterización del personal</t>
  </si>
  <si>
    <t xml:space="preserve">   Estudio de trayectorias escolares</t>
  </si>
  <si>
    <t xml:space="preserve">   Estudio de clima organizacional</t>
  </si>
  <si>
    <t xml:space="preserve">   Fortalecer y ampliar el programa de tutorías</t>
  </si>
  <si>
    <t xml:space="preserve">   Estudio sobre estudiar a los estudiantes nivel licenciatura</t>
  </si>
  <si>
    <t>Conectividad</t>
  </si>
  <si>
    <t xml:space="preserve">   Consolidar la conectividad institucional aumentando nodos de red de datos</t>
  </si>
  <si>
    <t xml:space="preserve">   Desarrollar conectividad institucional en nuevas instalaciones</t>
  </si>
  <si>
    <t>Servicios Académicos</t>
  </si>
  <si>
    <t xml:space="preserve">   Fortalecer el equipamiento de los Centros de Autoacceso</t>
  </si>
  <si>
    <t xml:space="preserve">   Fortalecer el equipamiento de los Centros de Cómputo </t>
  </si>
  <si>
    <t>Se encuentra en desarrollo el Diplomado "Desarrollo de Habilidades Directivas" en el que participan 150 funcionarios de mando medios y superiores.</t>
  </si>
  <si>
    <t>Ecología (2005)</t>
  </si>
  <si>
    <t>Tecnologías Avanzadas en Ingeniería (se consolidó en 2005)</t>
  </si>
  <si>
    <t>Química en Alimentos (2006)</t>
  </si>
  <si>
    <t>Soft – computing (2005)</t>
  </si>
  <si>
    <t>Ciencias Ambientales (2005)</t>
  </si>
  <si>
    <t>Ciencias de la Tierra (2004)</t>
  </si>
  <si>
    <t>Matemáticas Aplicadas a Ingeniería y Ciencias Sociales (2004)</t>
  </si>
  <si>
    <t>Metalurgia (2002)</t>
  </si>
  <si>
    <t>Química Básica (2002)</t>
  </si>
  <si>
    <t xml:space="preserve">Sistemática y Evolución (2006) </t>
  </si>
  <si>
    <t xml:space="preserve">Uso, Manejo y Conservación de la Biodiversidad (2006) </t>
  </si>
  <si>
    <t xml:space="preserve">Física Matemática Aplicada a la Ingeniería </t>
  </si>
  <si>
    <t xml:space="preserve">Química Analítica y Química Física de Soluciones y Superficies </t>
  </si>
  <si>
    <t>Biotecnología Agroalimentaria</t>
  </si>
  <si>
    <t>Alimentos de Origen Vegetal</t>
  </si>
  <si>
    <t>Ingeniería Forestal</t>
  </si>
  <si>
    <t>Epidemiología Molecular de Enfermedades causadas por patógenos intracelulares consideradas zoonosis</t>
  </si>
  <si>
    <t>Toxicología Clínica</t>
  </si>
  <si>
    <t>Biología de la Reproducción</t>
  </si>
  <si>
    <t>Estudios Comparados en Educación</t>
  </si>
  <si>
    <t>Evaluación, Planeación y Desarrollo Curricular</t>
  </si>
  <si>
    <t>Dinámica cultural y Reconfiguración Socioterritorial</t>
  </si>
  <si>
    <t>Ciencias Políticas y Administración Pública</t>
  </si>
  <si>
    <t>Estudios comparados en Educación</t>
  </si>
  <si>
    <t>Dinámica Demográfica y Cambio Social</t>
  </si>
  <si>
    <t>Investigacion biomedica</t>
  </si>
  <si>
    <t>Farmacia clinica</t>
  </si>
  <si>
    <t>Biologia de la reproduccion</t>
  </si>
  <si>
    <t>Toxicologia clinica</t>
  </si>
  <si>
    <t>Epidemiología</t>
  </si>
  <si>
    <t>Nutriología</t>
  </si>
  <si>
    <t>Música</t>
  </si>
  <si>
    <t>Artes Visuales</t>
  </si>
  <si>
    <t>Epidemiología molecular de enfermedades causadas por Patógenos Intracelulares considerados Zoonosis</t>
  </si>
  <si>
    <t>Investigación Médica</t>
  </si>
  <si>
    <t>Salud Pública</t>
  </si>
  <si>
    <t>Ciencias de la Comunicación</t>
  </si>
  <si>
    <t>Danza</t>
  </si>
  <si>
    <t>Diseño Gráfico</t>
  </si>
  <si>
    <t>Arte Dramático</t>
  </si>
  <si>
    <t>Química</t>
  </si>
  <si>
    <t>Ingeniería en Ciencias de los Materiales</t>
  </si>
  <si>
    <t>Física y Tecnología Avanzada</t>
  </si>
  <si>
    <t>PA en Trabajo Social</t>
  </si>
  <si>
    <t>Enseñanza de la Lengua Inglesa</t>
  </si>
  <si>
    <t>Ciencias de la Educación</t>
  </si>
  <si>
    <t>Historia de México</t>
  </si>
  <si>
    <t>Sociología</t>
  </si>
  <si>
    <t>Derecho (Pachuca, Actopan, Huejutla, Zimapán)</t>
  </si>
  <si>
    <t>Médico Cirujano</t>
  </si>
  <si>
    <t>Licenciatura en Enfermería</t>
  </si>
  <si>
    <t>Psicología (Pachuca y Actopan)</t>
  </si>
  <si>
    <t>Nutrición</t>
  </si>
  <si>
    <t>Sistemas Computacionales (Campus Huejula)</t>
  </si>
  <si>
    <t>Sistemas Computacionales (Campus Tlahuelilpan)</t>
  </si>
  <si>
    <t>Ingeniería Electrónica Telecomunicaciones (Campus Tizayuca)</t>
  </si>
  <si>
    <t xml:space="preserve">Ingeniería Industrial (Campus Ciudad Sahagún) </t>
  </si>
  <si>
    <t>Ingeniería Industrial (Campus Tepeji del Río)</t>
  </si>
  <si>
    <t>Licenciatura en Derecho Campus Actopan</t>
  </si>
  <si>
    <t>Licenciatura en Derecho Campus Pachuca</t>
  </si>
  <si>
    <t>Licenciatura en Derecho Campus Zimapán</t>
  </si>
  <si>
    <t>Licenciatura en Derecho Campus Huejutla</t>
  </si>
  <si>
    <t>Psicología (Campus Actopan)</t>
  </si>
  <si>
    <t>Profesional Medio en Enfermería (Campus Pachuca)</t>
  </si>
  <si>
    <t>Psicología (Campus Pachuca)</t>
  </si>
  <si>
    <t>Licenciatura en Farmacia</t>
  </si>
  <si>
    <t>Meta B : Realizar estudios de Seguimiento de Egresados</t>
  </si>
  <si>
    <t>Meta C: Realizar un estudio institucional de Estudiar a los Estudiantes</t>
  </si>
  <si>
    <t>Meta D: Realizar un estudio sobre el clima organizacional</t>
  </si>
  <si>
    <t>Meta A : Realizar estudios estratégicos para el desarrollo de la institución</t>
  </si>
  <si>
    <t>Meta E: Realizar un estudio de contexto</t>
  </si>
  <si>
    <t>Procesos estratégicos de gestión que serán certificados por la norma ISO 9001:2000.</t>
  </si>
  <si>
    <t>7 (100%)</t>
  </si>
  <si>
    <t>269 (100%)</t>
  </si>
  <si>
    <t>215 (100%)</t>
  </si>
  <si>
    <t>347 (100%)</t>
  </si>
  <si>
    <t>132 (100%)</t>
  </si>
  <si>
    <t>490 (100%)</t>
  </si>
  <si>
    <t>25 (500%)</t>
  </si>
  <si>
    <t>268 (103%)</t>
  </si>
  <si>
    <t>229 (71.34%)</t>
  </si>
  <si>
    <t>358 (78%)</t>
  </si>
  <si>
    <t>127 (77.44%)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</si>
</sst>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0000"/>
    <numFmt numFmtId="185" formatCode="0.0000000"/>
    <numFmt numFmtId="186" formatCode="0.000000"/>
    <numFmt numFmtId="187" formatCode="0.00000"/>
    <numFmt numFmtId="188" formatCode="0.0000"/>
    <numFmt numFmtId="189" formatCode="0.000"/>
    <numFmt numFmtId="190" formatCode="0.0"/>
  </numFmts>
  <fonts count="19">
    <font>
      <sz val="10"/>
      <name val="Arial"/>
      <family val="0"/>
    </font>
    <font>
      <sz val="11"/>
      <color indexed="8"/>
      <name val="Arial"/>
      <family val="2"/>
    </font>
    <font>
      <sz val="8"/>
      <name val="Arial"/>
      <family val="0"/>
    </font>
    <font>
      <sz val="11"/>
      <name val="Arial"/>
      <family val="2"/>
    </font>
    <font>
      <b/>
      <sz val="13"/>
      <name val="Arial"/>
      <family val="2"/>
    </font>
    <font>
      <b/>
      <sz val="13"/>
      <color indexed="8"/>
      <name val="Arial"/>
      <family val="2"/>
    </font>
    <font>
      <b/>
      <sz val="12"/>
      <name val="Arial"/>
      <family val="2"/>
    </font>
    <font>
      <sz val="12"/>
      <name val="Arial"/>
      <family val="2"/>
    </font>
    <font>
      <b/>
      <sz val="12"/>
      <color indexed="8"/>
      <name val="Arial"/>
      <family val="2"/>
    </font>
    <font>
      <sz val="10"/>
      <name val="Tahoma"/>
      <family val="0"/>
    </font>
    <font>
      <b/>
      <sz val="10"/>
      <name val="Tahoma"/>
      <family val="0"/>
    </font>
    <font>
      <u val="single"/>
      <sz val="10"/>
      <color indexed="12"/>
      <name val="Arial"/>
      <family val="0"/>
    </font>
    <font>
      <u val="single"/>
      <sz val="10"/>
      <color indexed="36"/>
      <name val="Arial"/>
      <family val="0"/>
    </font>
    <font>
      <sz val="16"/>
      <name val="Arial"/>
      <family val="2"/>
    </font>
    <font>
      <b/>
      <sz val="11"/>
      <name val="Arial"/>
      <family val="2"/>
    </font>
    <font>
      <sz val="8"/>
      <color indexed="60"/>
      <name val="Arial"/>
      <family val="0"/>
    </font>
    <font>
      <sz val="8"/>
      <color indexed="61"/>
      <name val="Arial"/>
      <family val="0"/>
    </font>
    <font>
      <b/>
      <sz val="11"/>
      <color indexed="8"/>
      <name val="Arial"/>
      <family val="2"/>
    </font>
    <font>
      <b/>
      <sz val="8"/>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3" fillId="0" borderId="1" xfId="0" applyFont="1" applyBorder="1" applyAlignment="1">
      <alignment wrapText="1"/>
    </xf>
    <xf numFmtId="0" fontId="0" fillId="0" borderId="0" xfId="0" applyFont="1" applyAlignment="1">
      <alignment/>
    </xf>
    <xf numFmtId="0" fontId="3" fillId="0" borderId="1" xfId="0" applyFont="1" applyBorder="1" applyAlignment="1">
      <alignment vertical="top" wrapText="1"/>
    </xf>
    <xf numFmtId="0" fontId="3" fillId="0" borderId="0" xfId="0" applyFont="1" applyFill="1" applyAlignment="1">
      <alignment/>
    </xf>
    <xf numFmtId="0" fontId="3" fillId="0" borderId="0" xfId="0" applyFont="1" applyAlignment="1">
      <alignment/>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0" borderId="0" xfId="0" applyFont="1" applyFill="1" applyAlignment="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xf>
    <xf numFmtId="0" fontId="6" fillId="0" borderId="0" xfId="0" applyFont="1" applyAlignment="1">
      <alignment/>
    </xf>
    <xf numFmtId="0" fontId="1" fillId="0" borderId="1" xfId="0" applyFont="1" applyBorder="1" applyAlignment="1">
      <alignment vertical="top" wrapText="1"/>
    </xf>
    <xf numFmtId="0" fontId="6" fillId="0" borderId="0" xfId="0" applyFont="1" applyAlignment="1">
      <alignment vertical="center"/>
    </xf>
    <xf numFmtId="0" fontId="7" fillId="0" borderId="0" xfId="0" applyFont="1" applyFill="1" applyAlignment="1">
      <alignment vertical="center"/>
    </xf>
    <xf numFmtId="0" fontId="1" fillId="0" borderId="1" xfId="0" applyFont="1" applyBorder="1" applyAlignment="1">
      <alignment wrapText="1"/>
    </xf>
    <xf numFmtId="0" fontId="3" fillId="0" borderId="1" xfId="0" applyFont="1" applyBorder="1" applyAlignment="1">
      <alignment horizontal="center" vertical="top" wrapText="1"/>
    </xf>
    <xf numFmtId="0" fontId="0" fillId="0" borderId="1" xfId="0" applyFont="1" applyBorder="1" applyAlignment="1">
      <alignment wrapText="1"/>
    </xf>
    <xf numFmtId="0" fontId="0" fillId="0" borderId="1" xfId="0" applyFont="1" applyBorder="1" applyAlignment="1">
      <alignment/>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left" wrapText="1"/>
    </xf>
    <xf numFmtId="0" fontId="0" fillId="0" borderId="2" xfId="0" applyFont="1" applyBorder="1" applyAlignment="1">
      <alignment horizontal="left" wrapText="1"/>
    </xf>
    <xf numFmtId="0" fontId="0" fillId="0" borderId="2" xfId="0" applyFont="1" applyBorder="1" applyAlignment="1">
      <alignment wrapText="1"/>
    </xf>
    <xf numFmtId="0" fontId="0" fillId="0" borderId="0" xfId="0" applyFont="1" applyBorder="1" applyAlignment="1">
      <alignmen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Alignment="1">
      <alignment vertical="center"/>
    </xf>
    <xf numFmtId="0" fontId="0" fillId="0" borderId="0" xfId="0" applyFont="1" applyAlignment="1">
      <alignment wrapText="1"/>
    </xf>
    <xf numFmtId="2"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3" fillId="0" borderId="1" xfId="0" applyFont="1" applyBorder="1" applyAlignment="1">
      <alignment horizontal="left" vertical="top" wrapText="1" indent="4"/>
    </xf>
    <xf numFmtId="0" fontId="3" fillId="0" borderId="3" xfId="0" applyFont="1" applyBorder="1" applyAlignment="1">
      <alignment horizontal="left" vertical="top" wrapText="1"/>
    </xf>
    <xf numFmtId="2" fontId="14" fillId="0" borderId="1" xfId="0" applyNumberFormat="1" applyFont="1" applyBorder="1" applyAlignment="1">
      <alignment horizontal="center" vertical="top" wrapText="1"/>
    </xf>
    <xf numFmtId="0" fontId="16" fillId="0" borderId="0" xfId="0" applyFont="1" applyBorder="1" applyAlignment="1">
      <alignment wrapText="1"/>
    </xf>
    <xf numFmtId="0" fontId="15" fillId="0" borderId="0" xfId="0" applyFont="1" applyBorder="1" applyAlignment="1">
      <alignment wrapText="1"/>
    </xf>
    <xf numFmtId="0" fontId="3" fillId="0" borderId="1" xfId="0" applyFont="1" applyBorder="1" applyAlignment="1">
      <alignment horizontal="left" vertical="top" wrapText="1"/>
    </xf>
    <xf numFmtId="0" fontId="3" fillId="0" borderId="5" xfId="0" applyFont="1" applyBorder="1" applyAlignment="1">
      <alignment horizontal="justify" vertical="top" wrapText="1"/>
    </xf>
    <xf numFmtId="0" fontId="3" fillId="0" borderId="5" xfId="0"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vertical="top" wrapText="1"/>
    </xf>
    <xf numFmtId="0" fontId="3" fillId="0" borderId="12" xfId="0" applyFont="1" applyBorder="1" applyAlignment="1">
      <alignment horizontal="center" wrapText="1"/>
    </xf>
    <xf numFmtId="0" fontId="3" fillId="0" borderId="0" xfId="0" applyFont="1" applyBorder="1" applyAlignment="1">
      <alignment vertical="top" wrapText="1"/>
    </xf>
    <xf numFmtId="0" fontId="0" fillId="0" borderId="1" xfId="0" applyFont="1" applyBorder="1" applyAlignment="1">
      <alignment vertical="top" wrapText="1"/>
    </xf>
    <xf numFmtId="9" fontId="0" fillId="0" borderId="1" xfId="21" applyFont="1" applyBorder="1" applyAlignment="1">
      <alignment wrapText="1"/>
    </xf>
    <xf numFmtId="0" fontId="0" fillId="0" borderId="1" xfId="0" applyFont="1" applyBorder="1" applyAlignment="1">
      <alignment horizontal="left" vertical="top" wrapText="1"/>
    </xf>
    <xf numFmtId="0" fontId="3" fillId="0" borderId="1" xfId="0" applyFont="1" applyBorder="1" applyAlignment="1">
      <alignment horizontal="center"/>
    </xf>
    <xf numFmtId="0" fontId="3" fillId="0" borderId="3" xfId="0" applyFont="1" applyFill="1" applyBorder="1" applyAlignment="1">
      <alignment horizontal="center" vertical="center" wrapText="1"/>
    </xf>
    <xf numFmtId="0" fontId="0" fillId="0" borderId="1" xfId="0" applyFont="1" applyBorder="1" applyAlignment="1">
      <alignment horizontal="center" vertical="top"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7" fillId="0" borderId="1" xfId="0" applyFont="1" applyBorder="1" applyAlignment="1">
      <alignment vertical="center" wrapText="1"/>
    </xf>
    <xf numFmtId="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14" fillId="0" borderId="1" xfId="0" applyFont="1" applyFill="1" applyBorder="1" applyAlignment="1">
      <alignment horizontal="justify"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2" fontId="14"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center" vertical="top" wrapText="1"/>
    </xf>
    <xf numFmtId="1" fontId="14" fillId="0" borderId="1" xfId="0" applyNumberFormat="1" applyFont="1" applyFill="1" applyBorder="1" applyAlignment="1">
      <alignment horizontal="center" vertical="top" wrapText="1"/>
    </xf>
    <xf numFmtId="190" fontId="14" fillId="0" borderId="1" xfId="0" applyNumberFormat="1" applyFont="1" applyFill="1" applyBorder="1" applyAlignment="1">
      <alignment horizontal="center" vertical="top" wrapText="1"/>
    </xf>
    <xf numFmtId="0" fontId="17" fillId="0" borderId="0" xfId="0" applyFont="1" applyFill="1" applyAlignment="1">
      <alignment vertical="center" wrapText="1"/>
    </xf>
    <xf numFmtId="0" fontId="6" fillId="0" borderId="14" xfId="0" applyFont="1" applyBorder="1" applyAlignment="1">
      <alignment/>
    </xf>
    <xf numFmtId="0" fontId="15" fillId="0" borderId="14" xfId="0" applyFont="1" applyBorder="1" applyAlignment="1">
      <alignment wrapText="1"/>
    </xf>
    <xf numFmtId="0" fontId="13" fillId="2" borderId="0" xfId="0" applyFont="1" applyFill="1" applyBorder="1" applyAlignment="1">
      <alignment horizontal="center" vertical="center"/>
    </xf>
    <xf numFmtId="0" fontId="0" fillId="0" borderId="0" xfId="0" applyFont="1" applyBorder="1" applyAlignment="1">
      <alignment horizontal="left" wrapText="1"/>
    </xf>
    <xf numFmtId="0" fontId="4" fillId="0" borderId="14" xfId="0" applyFont="1" applyBorder="1" applyAlignment="1">
      <alignment/>
    </xf>
    <xf numFmtId="0" fontId="16" fillId="0" borderId="14" xfId="0" applyFont="1" applyBorder="1" applyAlignment="1">
      <alignment wrapText="1"/>
    </xf>
    <xf numFmtId="0" fontId="6" fillId="0" borderId="1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3" xfId="0" applyFont="1" applyFill="1" applyBorder="1" applyAlignment="1">
      <alignment horizontal="left"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6" fillId="0" borderId="13"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3" borderId="1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4"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0" fillId="0" borderId="13"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3" fillId="2" borderId="0" xfId="0" applyFont="1" applyFill="1" applyBorder="1" applyAlignment="1">
      <alignment horizontal="center" vertical="center" wrapText="1"/>
    </xf>
    <xf numFmtId="0" fontId="0" fillId="0" borderId="2" xfId="0" applyFont="1" applyBorder="1" applyAlignment="1">
      <alignment horizontal="center" wrapText="1"/>
    </xf>
    <xf numFmtId="0" fontId="6" fillId="0" borderId="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3" fillId="0" borderId="17" xfId="0" applyFont="1" applyBorder="1" applyAlignment="1">
      <alignment vertical="top" wrapText="1"/>
    </xf>
    <xf numFmtId="0" fontId="7" fillId="0" borderId="17"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38"/>
  <sheetViews>
    <sheetView tabSelected="1" zoomScale="75" zoomScaleNormal="75" zoomScaleSheetLayoutView="70" workbookViewId="0" topLeftCell="A118">
      <selection activeCell="A146" sqref="A145:A146"/>
    </sheetView>
  </sheetViews>
  <sheetFormatPr defaultColWidth="11.421875" defaultRowHeight="12.75"/>
  <cols>
    <col min="1" max="1" width="70.7109375" style="2" customWidth="1"/>
    <col min="2" max="5" width="15.7109375" style="2" customWidth="1"/>
    <col min="6" max="6" width="40.7109375" style="2" customWidth="1"/>
    <col min="7" max="16384" width="11.421875" style="2" customWidth="1"/>
  </cols>
  <sheetData>
    <row r="1" spans="1:6" s="10" customFormat="1" ht="51" customHeight="1">
      <c r="A1" s="7" t="s">
        <v>61</v>
      </c>
      <c r="B1" s="9" t="s">
        <v>62</v>
      </c>
      <c r="C1" s="9" t="s">
        <v>63</v>
      </c>
      <c r="D1" s="9" t="s">
        <v>64</v>
      </c>
      <c r="E1" s="9" t="s">
        <v>65</v>
      </c>
      <c r="F1" s="9" t="s">
        <v>18</v>
      </c>
    </row>
    <row r="2" spans="1:6" s="10" customFormat="1" ht="16.5">
      <c r="A2" s="63" t="s">
        <v>11</v>
      </c>
      <c r="B2" s="61"/>
      <c r="C2" s="61"/>
      <c r="D2" s="61"/>
      <c r="E2" s="61"/>
      <c r="F2" s="62"/>
    </row>
    <row r="3" spans="1:6" s="14" customFormat="1" ht="19.5" customHeight="1">
      <c r="A3" s="84" t="s">
        <v>66</v>
      </c>
      <c r="B3" s="85"/>
      <c r="C3" s="85"/>
      <c r="D3" s="85"/>
      <c r="E3" s="85"/>
      <c r="F3" s="86"/>
    </row>
    <row r="4" spans="1:5" s="5" customFormat="1" ht="15" customHeight="1">
      <c r="A4" s="16" t="s">
        <v>33</v>
      </c>
      <c r="B4" s="1">
        <v>7</v>
      </c>
      <c r="C4" s="1" t="s">
        <v>242</v>
      </c>
      <c r="D4" s="1">
        <v>5</v>
      </c>
      <c r="E4" s="1" t="s">
        <v>248</v>
      </c>
    </row>
    <row r="5" spans="1:6" s="5" customFormat="1" ht="15" customHeight="1">
      <c r="A5" s="13" t="s">
        <v>34</v>
      </c>
      <c r="B5" s="1">
        <v>269</v>
      </c>
      <c r="C5" s="1" t="s">
        <v>243</v>
      </c>
      <c r="D5" s="1">
        <v>260</v>
      </c>
      <c r="E5" s="1" t="s">
        <v>249</v>
      </c>
      <c r="F5" s="1"/>
    </row>
    <row r="6" spans="1:6" s="5" customFormat="1" ht="73.5" customHeight="1">
      <c r="A6" s="13" t="s">
        <v>35</v>
      </c>
      <c r="B6" s="1">
        <v>215</v>
      </c>
      <c r="C6" s="1" t="s">
        <v>244</v>
      </c>
      <c r="D6" s="1">
        <v>321</v>
      </c>
      <c r="E6" s="1" t="s">
        <v>250</v>
      </c>
      <c r="F6" s="1" t="s">
        <v>80</v>
      </c>
    </row>
    <row r="7" spans="1:6" s="5" customFormat="1" ht="15" customHeight="1">
      <c r="A7" s="13" t="s">
        <v>74</v>
      </c>
      <c r="B7" s="1">
        <v>347</v>
      </c>
      <c r="C7" s="1" t="s">
        <v>245</v>
      </c>
      <c r="D7" s="1">
        <v>459</v>
      </c>
      <c r="E7" s="1" t="s">
        <v>251</v>
      </c>
      <c r="F7" s="1"/>
    </row>
    <row r="8" spans="1:6" s="5" customFormat="1" ht="15" customHeight="1">
      <c r="A8" s="3" t="s">
        <v>75</v>
      </c>
      <c r="B8" s="1">
        <v>132</v>
      </c>
      <c r="C8" s="1" t="s">
        <v>246</v>
      </c>
      <c r="D8" s="1">
        <v>164</v>
      </c>
      <c r="E8" s="1" t="s">
        <v>252</v>
      </c>
      <c r="F8" s="1"/>
    </row>
    <row r="9" spans="1:6" s="5" customFormat="1" ht="15" customHeight="1">
      <c r="A9" s="3" t="s">
        <v>36</v>
      </c>
      <c r="B9" s="1">
        <v>490</v>
      </c>
      <c r="C9" s="1" t="s">
        <v>247</v>
      </c>
      <c r="D9" s="1">
        <v>646</v>
      </c>
      <c r="E9" s="1" t="s">
        <v>16</v>
      </c>
      <c r="F9" s="1"/>
    </row>
    <row r="10" spans="1:6" s="12" customFormat="1" ht="19.5" customHeight="1">
      <c r="A10" s="87" t="s">
        <v>19</v>
      </c>
      <c r="B10" s="88"/>
      <c r="C10" s="88"/>
      <c r="D10" s="88"/>
      <c r="E10" s="88"/>
      <c r="F10" s="89"/>
    </row>
    <row r="11" spans="1:6" s="5" customFormat="1" ht="185.25">
      <c r="A11" s="3" t="s">
        <v>81</v>
      </c>
      <c r="B11" s="1">
        <v>8</v>
      </c>
      <c r="C11" s="1" t="s">
        <v>0</v>
      </c>
      <c r="D11" s="1">
        <v>16</v>
      </c>
      <c r="E11" s="1" t="s">
        <v>1</v>
      </c>
      <c r="F11" s="3" t="s">
        <v>84</v>
      </c>
    </row>
    <row r="12" spans="1:6" s="5" customFormat="1" ht="242.25">
      <c r="A12" s="3" t="s">
        <v>82</v>
      </c>
      <c r="B12" s="1">
        <v>10</v>
      </c>
      <c r="C12" s="1" t="s">
        <v>2</v>
      </c>
      <c r="D12" s="1">
        <v>9</v>
      </c>
      <c r="E12" s="1" t="s">
        <v>3</v>
      </c>
      <c r="F12" s="3"/>
    </row>
    <row r="13" spans="1:6" ht="213.75">
      <c r="A13" s="3" t="s">
        <v>83</v>
      </c>
      <c r="B13" s="19">
        <v>39</v>
      </c>
      <c r="C13" s="19" t="s">
        <v>4</v>
      </c>
      <c r="D13" s="19">
        <v>22</v>
      </c>
      <c r="E13" s="19" t="s">
        <v>5</v>
      </c>
      <c r="F13" s="19"/>
    </row>
    <row r="14" ht="12.75"/>
    <row r="15" ht="12.75"/>
    <row r="16" spans="1:7" s="11" customFormat="1" ht="51" customHeight="1">
      <c r="A16" s="9" t="s">
        <v>69</v>
      </c>
      <c r="B16" s="9" t="s">
        <v>62</v>
      </c>
      <c r="C16" s="9" t="s">
        <v>63</v>
      </c>
      <c r="D16" s="9" t="s">
        <v>64</v>
      </c>
      <c r="E16" s="9" t="s">
        <v>65</v>
      </c>
      <c r="F16" s="9" t="s">
        <v>18</v>
      </c>
      <c r="G16" s="79"/>
    </row>
    <row r="17" spans="1:7" s="12" customFormat="1" ht="19.5" customHeight="1">
      <c r="A17" s="90" t="s">
        <v>67</v>
      </c>
      <c r="B17" s="91"/>
      <c r="C17" s="91"/>
      <c r="D17" s="91"/>
      <c r="E17" s="91"/>
      <c r="F17" s="92"/>
      <c r="G17" s="75"/>
    </row>
    <row r="18" spans="1:9" s="4" customFormat="1" ht="45" customHeight="1">
      <c r="A18" s="41" t="s">
        <v>50</v>
      </c>
      <c r="B18" s="17">
        <f>COUNTIF(B19:B65,"1")</f>
        <v>37</v>
      </c>
      <c r="C18" s="17">
        <f>COUNTIF(C19:C65,"1")</f>
        <v>32</v>
      </c>
      <c r="D18" s="17">
        <f>COUNTIF(D19:D65,"1")</f>
        <v>36</v>
      </c>
      <c r="E18" s="17">
        <f>COUNTIF(E19:E65,"1")</f>
        <v>34</v>
      </c>
      <c r="F18" s="3"/>
      <c r="G18" s="76"/>
      <c r="I18" s="37"/>
    </row>
    <row r="19" spans="1:9" s="4" customFormat="1" ht="14.25">
      <c r="A19" s="3" t="s">
        <v>108</v>
      </c>
      <c r="B19" s="17">
        <v>1</v>
      </c>
      <c r="C19" s="17">
        <v>1</v>
      </c>
      <c r="D19" s="17">
        <v>1</v>
      </c>
      <c r="E19" s="17">
        <v>1</v>
      </c>
      <c r="F19" s="3"/>
      <c r="G19" s="76"/>
      <c r="I19" s="37"/>
    </row>
    <row r="20" spans="1:9" s="4" customFormat="1" ht="14.25">
      <c r="A20" s="3" t="s">
        <v>109</v>
      </c>
      <c r="B20" s="17">
        <v>1</v>
      </c>
      <c r="C20" s="17">
        <v>1</v>
      </c>
      <c r="D20" s="17">
        <v>1</v>
      </c>
      <c r="E20" s="17">
        <v>1</v>
      </c>
      <c r="F20" s="3"/>
      <c r="G20" s="76"/>
      <c r="I20" s="37"/>
    </row>
    <row r="21" spans="1:9" s="4" customFormat="1" ht="14.25">
      <c r="A21" s="3" t="s">
        <v>110</v>
      </c>
      <c r="B21" s="17">
        <v>1</v>
      </c>
      <c r="C21" s="17">
        <v>1</v>
      </c>
      <c r="D21" s="17">
        <v>1</v>
      </c>
      <c r="E21" s="17">
        <v>1</v>
      </c>
      <c r="F21" s="3"/>
      <c r="G21" s="76"/>
      <c r="I21" s="37"/>
    </row>
    <row r="22" spans="1:9" s="4" customFormat="1" ht="14.25">
      <c r="A22" s="3" t="s">
        <v>111</v>
      </c>
      <c r="B22" s="17">
        <v>1</v>
      </c>
      <c r="C22" s="17">
        <v>1</v>
      </c>
      <c r="D22" s="17">
        <v>1</v>
      </c>
      <c r="E22" s="17">
        <v>1</v>
      </c>
      <c r="F22" s="3"/>
      <c r="G22" s="76"/>
      <c r="I22" s="37"/>
    </row>
    <row r="23" spans="1:9" s="4" customFormat="1" ht="14.25">
      <c r="A23" s="4" t="s">
        <v>112</v>
      </c>
      <c r="B23" s="17">
        <v>1</v>
      </c>
      <c r="C23" s="17">
        <v>1</v>
      </c>
      <c r="D23" s="17"/>
      <c r="E23" s="17"/>
      <c r="F23" s="3"/>
      <c r="G23" s="76"/>
      <c r="I23" s="37"/>
    </row>
    <row r="24" spans="1:9" s="4" customFormat="1" ht="14.25">
      <c r="A24" s="3" t="s">
        <v>113</v>
      </c>
      <c r="B24" s="17"/>
      <c r="C24" s="17"/>
      <c r="D24" s="17">
        <v>1</v>
      </c>
      <c r="E24" s="17">
        <v>1</v>
      </c>
      <c r="F24" s="3"/>
      <c r="G24" s="76"/>
      <c r="I24" s="37"/>
    </row>
    <row r="25" spans="1:9" s="4" customFormat="1" ht="14.25">
      <c r="A25" s="3" t="s">
        <v>114</v>
      </c>
      <c r="B25" s="17">
        <v>1</v>
      </c>
      <c r="C25" s="17">
        <v>1</v>
      </c>
      <c r="D25" s="17"/>
      <c r="E25" s="17"/>
      <c r="F25" s="3"/>
      <c r="G25" s="76"/>
      <c r="I25" s="37"/>
    </row>
    <row r="26" spans="1:9" s="4" customFormat="1" ht="14.25">
      <c r="A26" s="3" t="s">
        <v>115</v>
      </c>
      <c r="B26" s="17">
        <v>1</v>
      </c>
      <c r="C26" s="17">
        <v>1</v>
      </c>
      <c r="D26" s="17">
        <v>1</v>
      </c>
      <c r="E26" s="17">
        <v>1</v>
      </c>
      <c r="F26" s="3"/>
      <c r="G26" s="76"/>
      <c r="I26" s="37"/>
    </row>
    <row r="27" spans="1:9" s="4" customFormat="1" ht="14.25">
      <c r="A27" s="3" t="s">
        <v>116</v>
      </c>
      <c r="B27" s="17">
        <v>1</v>
      </c>
      <c r="C27" s="17">
        <v>1</v>
      </c>
      <c r="D27" s="17"/>
      <c r="E27" s="17"/>
      <c r="F27" s="3"/>
      <c r="G27" s="76"/>
      <c r="I27" s="37"/>
    </row>
    <row r="28" spans="1:9" s="4" customFormat="1" ht="14.25">
      <c r="A28" s="3" t="s">
        <v>117</v>
      </c>
      <c r="B28" s="17"/>
      <c r="C28" s="17"/>
      <c r="D28" s="17">
        <v>1</v>
      </c>
      <c r="E28" s="17">
        <v>1</v>
      </c>
      <c r="F28" s="3"/>
      <c r="G28" s="76"/>
      <c r="I28" s="37"/>
    </row>
    <row r="29" spans="1:9" s="4" customFormat="1" ht="14.25">
      <c r="A29" s="3" t="s">
        <v>118</v>
      </c>
      <c r="B29" s="17"/>
      <c r="C29" s="17">
        <v>1</v>
      </c>
      <c r="D29" s="17"/>
      <c r="E29" s="17">
        <v>1</v>
      </c>
      <c r="F29" s="3"/>
      <c r="G29" s="76"/>
      <c r="I29" s="37"/>
    </row>
    <row r="30" spans="1:9" s="4" customFormat="1" ht="14.25">
      <c r="A30" s="3" t="s">
        <v>119</v>
      </c>
      <c r="B30" s="17">
        <v>1</v>
      </c>
      <c r="C30" s="17">
        <v>1</v>
      </c>
      <c r="D30" s="17">
        <v>1</v>
      </c>
      <c r="E30" s="17">
        <v>1</v>
      </c>
      <c r="F30" s="3"/>
      <c r="G30" s="76"/>
      <c r="I30" s="37"/>
    </row>
    <row r="31" spans="1:9" s="4" customFormat="1" ht="14.25">
      <c r="A31" s="3" t="s">
        <v>120</v>
      </c>
      <c r="B31" s="17">
        <v>1</v>
      </c>
      <c r="C31" s="17">
        <v>1</v>
      </c>
      <c r="D31" s="17"/>
      <c r="E31" s="17"/>
      <c r="F31" s="3"/>
      <c r="G31" s="76"/>
      <c r="I31" s="37"/>
    </row>
    <row r="32" spans="1:9" s="4" customFormat="1" ht="14.25">
      <c r="A32" s="3" t="s">
        <v>121</v>
      </c>
      <c r="B32" s="17">
        <v>1</v>
      </c>
      <c r="C32" s="17">
        <v>1</v>
      </c>
      <c r="D32" s="17"/>
      <c r="E32" s="17"/>
      <c r="F32" s="3"/>
      <c r="G32" s="76"/>
      <c r="I32" s="37"/>
    </row>
    <row r="33" spans="1:9" s="4" customFormat="1" ht="14.25">
      <c r="A33" s="3" t="s">
        <v>122</v>
      </c>
      <c r="B33" s="17"/>
      <c r="C33" s="17"/>
      <c r="D33" s="17">
        <v>1</v>
      </c>
      <c r="E33" s="17">
        <v>1</v>
      </c>
      <c r="F33" s="3"/>
      <c r="G33" s="76"/>
      <c r="I33" s="37"/>
    </row>
    <row r="34" spans="1:9" s="4" customFormat="1" ht="14.25">
      <c r="A34" s="3" t="s">
        <v>123</v>
      </c>
      <c r="B34" s="17"/>
      <c r="C34" s="17"/>
      <c r="D34" s="17"/>
      <c r="E34" s="17"/>
      <c r="F34" s="3"/>
      <c r="G34" s="76"/>
      <c r="I34" s="37"/>
    </row>
    <row r="35" spans="1:9" s="4" customFormat="1" ht="14.25">
      <c r="A35" s="3" t="s">
        <v>124</v>
      </c>
      <c r="B35" s="17">
        <v>1</v>
      </c>
      <c r="C35" s="17">
        <v>1</v>
      </c>
      <c r="D35" s="17">
        <v>1</v>
      </c>
      <c r="E35" s="17">
        <v>1</v>
      </c>
      <c r="F35" s="3"/>
      <c r="G35" s="76"/>
      <c r="I35" s="37"/>
    </row>
    <row r="36" spans="1:9" s="4" customFormat="1" ht="14.25">
      <c r="A36" s="3" t="s">
        <v>125</v>
      </c>
      <c r="B36" s="17">
        <v>1</v>
      </c>
      <c r="C36" s="17">
        <v>1</v>
      </c>
      <c r="D36" s="17">
        <v>1</v>
      </c>
      <c r="E36" s="17">
        <v>1</v>
      </c>
      <c r="F36" s="3"/>
      <c r="G36" s="76"/>
      <c r="I36" s="37"/>
    </row>
    <row r="37" spans="1:9" s="4" customFormat="1" ht="14.25">
      <c r="A37" s="3" t="s">
        <v>126</v>
      </c>
      <c r="B37" s="17">
        <v>1</v>
      </c>
      <c r="C37" s="17">
        <v>1</v>
      </c>
      <c r="D37" s="17">
        <v>1</v>
      </c>
      <c r="E37" s="17">
        <v>1</v>
      </c>
      <c r="F37" s="3"/>
      <c r="G37" s="76"/>
      <c r="I37" s="37"/>
    </row>
    <row r="38" spans="1:9" s="4" customFormat="1" ht="14.25">
      <c r="A38" s="3" t="s">
        <v>127</v>
      </c>
      <c r="B38" s="17">
        <v>1</v>
      </c>
      <c r="C38" s="17">
        <v>1</v>
      </c>
      <c r="D38" s="17">
        <v>1</v>
      </c>
      <c r="E38" s="17">
        <v>1</v>
      </c>
      <c r="F38" s="3"/>
      <c r="G38" s="76"/>
      <c r="I38" s="37"/>
    </row>
    <row r="39" spans="1:9" s="4" customFormat="1" ht="15" thickBot="1">
      <c r="A39" s="39" t="s">
        <v>95</v>
      </c>
      <c r="B39" s="17">
        <v>1</v>
      </c>
      <c r="C39" s="17">
        <v>1</v>
      </c>
      <c r="D39" s="17">
        <v>1</v>
      </c>
      <c r="E39" s="17">
        <v>1</v>
      </c>
      <c r="F39" s="3"/>
      <c r="G39" s="76"/>
      <c r="I39" s="37"/>
    </row>
    <row r="40" spans="1:9" s="4" customFormat="1" ht="15" thickBot="1">
      <c r="A40" s="40" t="s">
        <v>96</v>
      </c>
      <c r="B40" s="17">
        <v>1</v>
      </c>
      <c r="C40" s="17">
        <v>1</v>
      </c>
      <c r="D40" s="17">
        <v>1</v>
      </c>
      <c r="E40" s="17">
        <v>1</v>
      </c>
      <c r="F40" s="3"/>
      <c r="G40" s="76"/>
      <c r="I40" s="37"/>
    </row>
    <row r="41" spans="1:9" s="4" customFormat="1" ht="15" thickBot="1">
      <c r="A41" s="40" t="s">
        <v>97</v>
      </c>
      <c r="B41" s="17">
        <v>1</v>
      </c>
      <c r="C41" s="17">
        <v>1</v>
      </c>
      <c r="D41" s="17">
        <v>1</v>
      </c>
      <c r="E41" s="17">
        <v>1</v>
      </c>
      <c r="F41" s="3"/>
      <c r="G41" s="76"/>
      <c r="I41" s="37"/>
    </row>
    <row r="42" spans="1:9" s="4" customFormat="1" ht="15" thickBot="1">
      <c r="A42" s="40" t="s">
        <v>98</v>
      </c>
      <c r="B42" s="17">
        <v>1</v>
      </c>
      <c r="C42" s="17">
        <v>1</v>
      </c>
      <c r="D42" s="17">
        <v>1</v>
      </c>
      <c r="E42" s="17">
        <v>1</v>
      </c>
      <c r="F42" s="3"/>
      <c r="G42" s="76"/>
      <c r="I42" s="37"/>
    </row>
    <row r="43" spans="1:9" s="4" customFormat="1" ht="15" thickBot="1">
      <c r="A43" s="40" t="s">
        <v>99</v>
      </c>
      <c r="B43" s="17">
        <v>1</v>
      </c>
      <c r="C43" s="17">
        <v>1</v>
      </c>
      <c r="D43" s="17">
        <v>1</v>
      </c>
      <c r="E43" s="17">
        <v>1</v>
      </c>
      <c r="F43" s="3"/>
      <c r="G43" s="76"/>
      <c r="I43" s="37"/>
    </row>
    <row r="44" spans="1:9" s="4" customFormat="1" ht="15" thickBot="1">
      <c r="A44" s="40" t="s">
        <v>100</v>
      </c>
      <c r="B44" s="17">
        <v>1</v>
      </c>
      <c r="C44" s="17">
        <v>1</v>
      </c>
      <c r="D44" s="17">
        <v>1</v>
      </c>
      <c r="E44" s="17">
        <v>1</v>
      </c>
      <c r="F44" s="3"/>
      <c r="G44" s="76"/>
      <c r="I44" s="37"/>
    </row>
    <row r="45" spans="1:9" s="4" customFormat="1" ht="15" thickBot="1">
      <c r="A45" s="40" t="s">
        <v>101</v>
      </c>
      <c r="B45" s="17">
        <v>1</v>
      </c>
      <c r="C45" s="17">
        <v>1</v>
      </c>
      <c r="D45" s="17">
        <v>1</v>
      </c>
      <c r="E45" s="17">
        <v>1</v>
      </c>
      <c r="F45" s="3"/>
      <c r="G45" s="76"/>
      <c r="I45" s="37"/>
    </row>
    <row r="46" spans="1:9" s="4" customFormat="1" ht="15" thickBot="1">
      <c r="A46" s="40" t="s">
        <v>102</v>
      </c>
      <c r="B46" s="17">
        <v>1</v>
      </c>
      <c r="C46" s="17">
        <v>1</v>
      </c>
      <c r="D46" s="17">
        <v>1</v>
      </c>
      <c r="E46" s="17">
        <v>1</v>
      </c>
      <c r="F46" s="3"/>
      <c r="G46" s="76"/>
      <c r="I46" s="37"/>
    </row>
    <row r="47" spans="1:9" s="4" customFormat="1" ht="15" thickBot="1">
      <c r="A47" s="40" t="s">
        <v>103</v>
      </c>
      <c r="B47" s="17">
        <v>1</v>
      </c>
      <c r="C47" s="17">
        <v>1</v>
      </c>
      <c r="D47" s="17">
        <v>1</v>
      </c>
      <c r="E47" s="17">
        <v>1</v>
      </c>
      <c r="F47" s="3"/>
      <c r="G47" s="76"/>
      <c r="I47" s="37"/>
    </row>
    <row r="48" spans="1:9" s="4" customFormat="1" ht="15" thickBot="1">
      <c r="A48" s="40" t="s">
        <v>104</v>
      </c>
      <c r="B48" s="17">
        <v>1</v>
      </c>
      <c r="C48" s="17">
        <v>1</v>
      </c>
      <c r="D48" s="17">
        <v>1</v>
      </c>
      <c r="E48" s="17">
        <v>1</v>
      </c>
      <c r="F48" s="3"/>
      <c r="G48" s="76"/>
      <c r="I48" s="37"/>
    </row>
    <row r="49" spans="1:9" s="4" customFormat="1" ht="15" thickBot="1">
      <c r="A49" s="40" t="s">
        <v>105</v>
      </c>
      <c r="B49" s="17">
        <v>1</v>
      </c>
      <c r="C49" s="17">
        <v>1</v>
      </c>
      <c r="D49" s="17">
        <v>1</v>
      </c>
      <c r="E49" s="17">
        <v>1</v>
      </c>
      <c r="F49" s="3"/>
      <c r="G49" s="76"/>
      <c r="I49" s="37"/>
    </row>
    <row r="50" spans="1:9" s="4" customFormat="1" ht="15" thickBot="1">
      <c r="A50" s="40" t="s">
        <v>106</v>
      </c>
      <c r="B50" s="17">
        <v>1</v>
      </c>
      <c r="C50" s="17">
        <v>1</v>
      </c>
      <c r="D50" s="17">
        <v>1</v>
      </c>
      <c r="E50" s="17">
        <v>1</v>
      </c>
      <c r="F50" s="3"/>
      <c r="G50" s="76"/>
      <c r="I50" s="37"/>
    </row>
    <row r="51" spans="1:9" s="4" customFormat="1" ht="15" thickBot="1">
      <c r="A51" s="40" t="s">
        <v>107</v>
      </c>
      <c r="B51" s="17"/>
      <c r="C51" s="17"/>
      <c r="D51" s="17">
        <v>1</v>
      </c>
      <c r="E51" s="17">
        <v>1</v>
      </c>
      <c r="F51" s="3"/>
      <c r="G51" s="76"/>
      <c r="I51" s="37"/>
    </row>
    <row r="52" spans="1:9" s="4" customFormat="1" ht="14.25">
      <c r="A52" s="38" t="s">
        <v>128</v>
      </c>
      <c r="B52" s="17">
        <v>1</v>
      </c>
      <c r="C52" s="17">
        <v>0</v>
      </c>
      <c r="D52" s="17">
        <v>1</v>
      </c>
      <c r="E52" s="17">
        <v>1</v>
      </c>
      <c r="F52" s="3"/>
      <c r="G52" s="76"/>
      <c r="I52" s="37"/>
    </row>
    <row r="53" spans="1:9" s="4" customFormat="1" ht="14.25">
      <c r="A53" s="38" t="s">
        <v>129</v>
      </c>
      <c r="B53" s="17">
        <v>1</v>
      </c>
      <c r="C53" s="17">
        <v>0</v>
      </c>
      <c r="D53" s="17">
        <v>1</v>
      </c>
      <c r="E53" s="17">
        <v>1</v>
      </c>
      <c r="F53" s="3"/>
      <c r="G53" s="76"/>
      <c r="I53" s="37"/>
    </row>
    <row r="54" spans="1:9" s="4" customFormat="1" ht="14.25">
      <c r="A54" s="38" t="s">
        <v>130</v>
      </c>
      <c r="B54" s="17">
        <v>1</v>
      </c>
      <c r="C54" s="17">
        <v>0</v>
      </c>
      <c r="D54" s="17">
        <v>1</v>
      </c>
      <c r="E54" s="17">
        <v>1</v>
      </c>
      <c r="F54" s="3"/>
      <c r="G54" s="76"/>
      <c r="I54" s="37"/>
    </row>
    <row r="55" spans="1:9" s="4" customFormat="1" ht="14.25">
      <c r="A55" s="38" t="s">
        <v>131</v>
      </c>
      <c r="B55" s="17">
        <v>1</v>
      </c>
      <c r="C55" s="17">
        <v>0</v>
      </c>
      <c r="D55" s="17">
        <v>1</v>
      </c>
      <c r="E55" s="17">
        <v>1</v>
      </c>
      <c r="F55" s="3"/>
      <c r="G55" s="76"/>
      <c r="I55" s="37"/>
    </row>
    <row r="56" spans="1:9" s="4" customFormat="1" ht="14.25">
      <c r="A56" s="38" t="s">
        <v>132</v>
      </c>
      <c r="B56" s="17">
        <v>1</v>
      </c>
      <c r="C56" s="17">
        <v>0</v>
      </c>
      <c r="D56" s="17">
        <v>1</v>
      </c>
      <c r="E56" s="17">
        <v>1</v>
      </c>
      <c r="F56" s="3"/>
      <c r="G56" s="76"/>
      <c r="I56" s="37"/>
    </row>
    <row r="57" spans="1:9" s="4" customFormat="1" ht="14.25">
      <c r="A57" s="38" t="s">
        <v>133</v>
      </c>
      <c r="B57" s="17">
        <v>1</v>
      </c>
      <c r="C57" s="17">
        <v>0</v>
      </c>
      <c r="D57" s="17">
        <v>1</v>
      </c>
      <c r="E57" s="17">
        <v>1</v>
      </c>
      <c r="F57" s="3"/>
      <c r="G57" s="76"/>
      <c r="I57" s="37"/>
    </row>
    <row r="58" spans="1:9" s="4" customFormat="1" ht="14.25">
      <c r="A58" s="38" t="s">
        <v>134</v>
      </c>
      <c r="B58" s="17"/>
      <c r="C58" s="17"/>
      <c r="D58" s="17">
        <v>1</v>
      </c>
      <c r="E58" s="17">
        <v>1</v>
      </c>
      <c r="F58" s="3"/>
      <c r="G58" s="76"/>
      <c r="I58" s="37"/>
    </row>
    <row r="59" spans="1:9" s="4" customFormat="1" ht="14.25">
      <c r="A59" s="3" t="s">
        <v>135</v>
      </c>
      <c r="B59" s="17">
        <v>1</v>
      </c>
      <c r="C59" s="17">
        <v>1</v>
      </c>
      <c r="D59" s="17"/>
      <c r="E59" s="17"/>
      <c r="F59" s="3"/>
      <c r="G59" s="76"/>
      <c r="I59" s="37"/>
    </row>
    <row r="60" spans="1:9" s="4" customFormat="1" ht="14.25">
      <c r="A60" s="3" t="s">
        <v>136</v>
      </c>
      <c r="B60" s="17">
        <v>1</v>
      </c>
      <c r="C60" s="17">
        <v>1</v>
      </c>
      <c r="D60" s="17"/>
      <c r="E60" s="17"/>
      <c r="F60" s="3"/>
      <c r="G60" s="76"/>
      <c r="I60" s="37"/>
    </row>
    <row r="61" spans="1:9" s="4" customFormat="1" ht="14.25">
      <c r="A61" s="3" t="s">
        <v>137</v>
      </c>
      <c r="B61" s="17">
        <v>1</v>
      </c>
      <c r="C61" s="17">
        <v>1</v>
      </c>
      <c r="D61" s="17"/>
      <c r="E61" s="17"/>
      <c r="F61" s="3"/>
      <c r="G61" s="76"/>
      <c r="I61" s="37"/>
    </row>
    <row r="62" spans="1:9" s="4" customFormat="1" ht="14.25">
      <c r="A62" s="3" t="s">
        <v>138</v>
      </c>
      <c r="B62" s="17">
        <v>1</v>
      </c>
      <c r="C62" s="17">
        <v>1</v>
      </c>
      <c r="D62" s="17"/>
      <c r="E62" s="17"/>
      <c r="F62" s="3"/>
      <c r="G62" s="76"/>
      <c r="I62" s="37"/>
    </row>
    <row r="63" spans="1:9" s="4" customFormat="1" ht="14.25">
      <c r="A63" s="3" t="s">
        <v>141</v>
      </c>
      <c r="B63" s="17"/>
      <c r="C63" s="17"/>
      <c r="D63" s="17">
        <v>1</v>
      </c>
      <c r="E63" s="17">
        <v>0</v>
      </c>
      <c r="F63" s="3"/>
      <c r="G63" s="76"/>
      <c r="I63" s="37"/>
    </row>
    <row r="64" spans="1:9" s="4" customFormat="1" ht="14.25">
      <c r="A64" s="3" t="s">
        <v>136</v>
      </c>
      <c r="B64" s="17"/>
      <c r="C64" s="17"/>
      <c r="D64" s="17">
        <v>1</v>
      </c>
      <c r="E64" s="17">
        <v>0</v>
      </c>
      <c r="F64" s="3"/>
      <c r="G64" s="76"/>
      <c r="I64" s="37"/>
    </row>
    <row r="65" spans="1:9" s="4" customFormat="1" ht="14.25">
      <c r="A65" s="3" t="s">
        <v>142</v>
      </c>
      <c r="B65" s="17"/>
      <c r="C65" s="17"/>
      <c r="D65" s="17">
        <v>1</v>
      </c>
      <c r="E65" s="17">
        <v>0</v>
      </c>
      <c r="F65" s="3"/>
      <c r="G65" s="76"/>
      <c r="I65" s="37"/>
    </row>
    <row r="66" spans="1:9" s="4" customFormat="1" ht="15" customHeight="1">
      <c r="A66" s="41" t="s">
        <v>76</v>
      </c>
      <c r="B66" s="17">
        <f>COUNTIF(B67:B88,"1")</f>
        <v>13</v>
      </c>
      <c r="C66" s="17">
        <f>COUNTIF(C67:C88,"1")</f>
        <v>11</v>
      </c>
      <c r="D66" s="17">
        <f>COUNTIF(D67:D88,"1")</f>
        <v>13</v>
      </c>
      <c r="E66" s="17">
        <f>COUNTIF(E67:E88,"1")</f>
        <v>4</v>
      </c>
      <c r="F66" s="3"/>
      <c r="G66" s="80"/>
      <c r="I66" s="37"/>
    </row>
    <row r="67" spans="1:9" s="4" customFormat="1" ht="15" customHeight="1">
      <c r="A67" s="3" t="s">
        <v>110</v>
      </c>
      <c r="B67" s="17"/>
      <c r="C67" s="17"/>
      <c r="D67" s="17">
        <v>1</v>
      </c>
      <c r="E67" s="17">
        <v>1</v>
      </c>
      <c r="F67" s="3"/>
      <c r="G67" s="80"/>
      <c r="I67" s="37"/>
    </row>
    <row r="68" spans="1:9" s="4" customFormat="1" ht="15" customHeight="1">
      <c r="A68" s="4" t="s">
        <v>112</v>
      </c>
      <c r="B68" s="17">
        <v>1</v>
      </c>
      <c r="C68" s="17">
        <v>1</v>
      </c>
      <c r="D68" s="17">
        <v>1</v>
      </c>
      <c r="E68" s="17">
        <v>1</v>
      </c>
      <c r="F68" s="3"/>
      <c r="G68" s="36"/>
      <c r="I68" s="37"/>
    </row>
    <row r="69" spans="1:9" s="4" customFormat="1" ht="15" customHeight="1">
      <c r="A69" s="3" t="s">
        <v>113</v>
      </c>
      <c r="B69" s="17">
        <v>1</v>
      </c>
      <c r="C69" s="17">
        <v>1</v>
      </c>
      <c r="D69" s="17"/>
      <c r="E69" s="17"/>
      <c r="F69" s="3"/>
      <c r="G69" s="36"/>
      <c r="I69" s="37"/>
    </row>
    <row r="70" spans="1:9" s="4" customFormat="1" ht="15" customHeight="1">
      <c r="A70" s="3" t="s">
        <v>114</v>
      </c>
      <c r="B70" s="17"/>
      <c r="C70" s="17">
        <v>1</v>
      </c>
      <c r="D70" s="17">
        <v>1</v>
      </c>
      <c r="E70" s="17">
        <v>1</v>
      </c>
      <c r="F70" s="3"/>
      <c r="G70" s="36"/>
      <c r="I70" s="37"/>
    </row>
    <row r="71" spans="1:9" s="4" customFormat="1" ht="15" customHeight="1">
      <c r="A71" s="3" t="s">
        <v>115</v>
      </c>
      <c r="B71" s="17">
        <v>1</v>
      </c>
      <c r="C71" s="17">
        <v>1</v>
      </c>
      <c r="D71" s="17"/>
      <c r="E71" s="17"/>
      <c r="F71" s="3"/>
      <c r="G71" s="36"/>
      <c r="I71" s="37"/>
    </row>
    <row r="72" spans="1:9" s="4" customFormat="1" ht="15" customHeight="1">
      <c r="A72" s="3" t="s">
        <v>116</v>
      </c>
      <c r="B72" s="17"/>
      <c r="C72" s="17">
        <v>1</v>
      </c>
      <c r="D72" s="17"/>
      <c r="E72" s="17"/>
      <c r="F72" s="3"/>
      <c r="G72" s="36"/>
      <c r="I72" s="37"/>
    </row>
    <row r="73" spans="1:9" s="4" customFormat="1" ht="15" customHeight="1">
      <c r="A73" s="3" t="s">
        <v>139</v>
      </c>
      <c r="B73" s="17">
        <v>1</v>
      </c>
      <c r="C73" s="17"/>
      <c r="D73" s="17">
        <v>1</v>
      </c>
      <c r="E73" s="17"/>
      <c r="F73" s="3"/>
      <c r="G73" s="36"/>
      <c r="I73" s="37"/>
    </row>
    <row r="74" spans="1:9" s="4" customFormat="1" ht="15" customHeight="1">
      <c r="A74" s="3" t="s">
        <v>117</v>
      </c>
      <c r="B74" s="17">
        <v>1</v>
      </c>
      <c r="C74" s="17">
        <v>1</v>
      </c>
      <c r="D74" s="17">
        <v>1</v>
      </c>
      <c r="E74" s="17">
        <v>1</v>
      </c>
      <c r="F74" s="3"/>
      <c r="G74" s="36"/>
      <c r="I74" s="37"/>
    </row>
    <row r="75" spans="1:9" s="4" customFormat="1" ht="15" customHeight="1">
      <c r="A75" s="3" t="s">
        <v>118</v>
      </c>
      <c r="B75" s="17"/>
      <c r="C75" s="17"/>
      <c r="D75" s="17"/>
      <c r="E75" s="17"/>
      <c r="F75" s="3"/>
      <c r="G75" s="36"/>
      <c r="I75" s="37"/>
    </row>
    <row r="76" spans="1:9" s="4" customFormat="1" ht="15" customHeight="1">
      <c r="A76" s="3" t="s">
        <v>119</v>
      </c>
      <c r="B76" s="17">
        <v>1</v>
      </c>
      <c r="C76" s="17">
        <v>1</v>
      </c>
      <c r="D76" s="17"/>
      <c r="E76" s="17"/>
      <c r="F76" s="3"/>
      <c r="G76" s="36"/>
      <c r="I76" s="37"/>
    </row>
    <row r="77" spans="1:9" s="4" customFormat="1" ht="15" customHeight="1">
      <c r="A77" s="3" t="s">
        <v>123</v>
      </c>
      <c r="B77" s="17">
        <v>1</v>
      </c>
      <c r="C77" s="17">
        <v>0</v>
      </c>
      <c r="D77" s="17">
        <v>1</v>
      </c>
      <c r="E77" s="17">
        <v>0</v>
      </c>
      <c r="F77" s="3"/>
      <c r="G77" s="36"/>
      <c r="I77" s="37"/>
    </row>
    <row r="78" spans="1:9" s="4" customFormat="1" ht="15" customHeight="1">
      <c r="A78" s="3" t="s">
        <v>124</v>
      </c>
      <c r="B78" s="17">
        <v>1</v>
      </c>
      <c r="C78" s="17">
        <v>0</v>
      </c>
      <c r="D78" s="17">
        <v>1</v>
      </c>
      <c r="E78" s="17">
        <v>0</v>
      </c>
      <c r="F78" s="3"/>
      <c r="G78" s="36"/>
      <c r="I78" s="37"/>
    </row>
    <row r="79" spans="1:9" s="4" customFormat="1" ht="15" customHeight="1">
      <c r="A79" s="3" t="s">
        <v>126</v>
      </c>
      <c r="B79" s="17">
        <v>1</v>
      </c>
      <c r="C79" s="17">
        <v>0</v>
      </c>
      <c r="D79" s="17">
        <v>1</v>
      </c>
      <c r="E79" s="17">
        <v>0</v>
      </c>
      <c r="F79" s="3"/>
      <c r="G79" s="36"/>
      <c r="I79" s="37"/>
    </row>
    <row r="80" spans="1:9" s="4" customFormat="1" ht="55.5" customHeight="1">
      <c r="A80" s="4" t="s">
        <v>125</v>
      </c>
      <c r="B80" s="17"/>
      <c r="C80" s="17"/>
      <c r="D80" s="17">
        <v>1</v>
      </c>
      <c r="E80" s="17">
        <v>0</v>
      </c>
      <c r="F80" s="3" t="s">
        <v>6</v>
      </c>
      <c r="G80" s="36"/>
      <c r="I80" s="37"/>
    </row>
    <row r="81" spans="1:9" s="4" customFormat="1" ht="15" customHeight="1">
      <c r="A81" s="4" t="s">
        <v>140</v>
      </c>
      <c r="B81" s="17"/>
      <c r="C81" s="17"/>
      <c r="D81" s="17">
        <v>1</v>
      </c>
      <c r="E81" s="17">
        <v>0</v>
      </c>
      <c r="F81" s="3"/>
      <c r="G81" s="36"/>
      <c r="I81" s="37"/>
    </row>
    <row r="82" spans="1:9" s="4" customFormat="1" ht="15" customHeight="1">
      <c r="A82" s="3" t="s">
        <v>135</v>
      </c>
      <c r="B82" s="17">
        <v>1</v>
      </c>
      <c r="C82" s="17">
        <v>1</v>
      </c>
      <c r="D82" s="17"/>
      <c r="E82" s="17"/>
      <c r="F82" s="3"/>
      <c r="G82" s="36"/>
      <c r="I82" s="37"/>
    </row>
    <row r="83" spans="1:9" s="4" customFormat="1" ht="15" customHeight="1">
      <c r="A83" s="3" t="s">
        <v>136</v>
      </c>
      <c r="B83" s="17">
        <v>1</v>
      </c>
      <c r="C83" s="17">
        <v>1</v>
      </c>
      <c r="D83" s="17"/>
      <c r="E83" s="17"/>
      <c r="F83" s="3"/>
      <c r="G83" s="36"/>
      <c r="I83" s="37"/>
    </row>
    <row r="84" spans="1:9" s="4" customFormat="1" ht="15" customHeight="1">
      <c r="A84" s="3" t="s">
        <v>137</v>
      </c>
      <c r="B84" s="17">
        <v>1</v>
      </c>
      <c r="C84" s="17">
        <v>1</v>
      </c>
      <c r="D84" s="17"/>
      <c r="E84" s="17"/>
      <c r="F84" s="3"/>
      <c r="G84" s="36"/>
      <c r="I84" s="37"/>
    </row>
    <row r="85" spans="1:9" s="4" customFormat="1" ht="15" customHeight="1">
      <c r="A85" s="3" t="s">
        <v>138</v>
      </c>
      <c r="B85" s="17">
        <v>1</v>
      </c>
      <c r="C85" s="17">
        <v>1</v>
      </c>
      <c r="D85" s="17"/>
      <c r="E85" s="17"/>
      <c r="F85" s="3"/>
      <c r="G85" s="36"/>
      <c r="I85" s="37"/>
    </row>
    <row r="86" spans="1:9" s="4" customFormat="1" ht="15" customHeight="1">
      <c r="A86" s="3" t="s">
        <v>141</v>
      </c>
      <c r="B86" s="17"/>
      <c r="C86" s="17"/>
      <c r="D86" s="17">
        <v>1</v>
      </c>
      <c r="E86" s="17">
        <v>0</v>
      </c>
      <c r="F86" s="3"/>
      <c r="G86" s="36"/>
      <c r="I86" s="37"/>
    </row>
    <row r="87" spans="1:9" s="4" customFormat="1" ht="15" customHeight="1">
      <c r="A87" s="3" t="s">
        <v>136</v>
      </c>
      <c r="B87" s="17"/>
      <c r="C87" s="17"/>
      <c r="D87" s="17">
        <v>1</v>
      </c>
      <c r="E87" s="17">
        <v>0</v>
      </c>
      <c r="F87" s="3"/>
      <c r="G87" s="36"/>
      <c r="I87" s="37"/>
    </row>
    <row r="88" spans="1:9" s="4" customFormat="1" ht="15" customHeight="1">
      <c r="A88" s="3" t="s">
        <v>142</v>
      </c>
      <c r="B88" s="17"/>
      <c r="C88" s="17"/>
      <c r="D88" s="17">
        <v>1</v>
      </c>
      <c r="E88" s="17">
        <v>0</v>
      </c>
      <c r="F88" s="3"/>
      <c r="G88" s="36"/>
      <c r="I88" s="37"/>
    </row>
    <row r="89" spans="1:6" s="4" customFormat="1" ht="45">
      <c r="A89" s="41" t="s">
        <v>77</v>
      </c>
      <c r="B89" s="17">
        <f>COUNTIF(B90:B102,"1")</f>
        <v>3</v>
      </c>
      <c r="C89" s="17">
        <f>COUNTIF(C90:C102,"1")</f>
        <v>2</v>
      </c>
      <c r="D89" s="17">
        <f>COUNTIF(D90:D102,"1")</f>
        <v>12</v>
      </c>
      <c r="E89" s="17">
        <f>COUNTIF(E90:E102,"1")</f>
        <v>5</v>
      </c>
      <c r="F89" s="3"/>
    </row>
    <row r="90" spans="1:6" s="4" customFormat="1" ht="14.25">
      <c r="A90" s="3" t="s">
        <v>108</v>
      </c>
      <c r="B90" s="17">
        <v>1</v>
      </c>
      <c r="C90" s="17">
        <v>0</v>
      </c>
      <c r="D90" s="17">
        <v>1</v>
      </c>
      <c r="E90" s="17">
        <v>1</v>
      </c>
      <c r="F90" s="3"/>
    </row>
    <row r="91" spans="1:6" s="4" customFormat="1" ht="14.25">
      <c r="A91" s="3" t="s">
        <v>109</v>
      </c>
      <c r="B91" s="17"/>
      <c r="C91" s="17"/>
      <c r="D91" s="17">
        <v>1</v>
      </c>
      <c r="E91" s="17">
        <v>1</v>
      </c>
      <c r="F91" s="3"/>
    </row>
    <row r="92" spans="1:6" s="4" customFormat="1" ht="14.25">
      <c r="A92" s="3" t="s">
        <v>115</v>
      </c>
      <c r="B92" s="17"/>
      <c r="C92" s="17"/>
      <c r="D92" s="17">
        <v>1</v>
      </c>
      <c r="E92" s="17">
        <v>0</v>
      </c>
      <c r="F92" s="3"/>
    </row>
    <row r="93" spans="1:6" s="4" customFormat="1" ht="14.25">
      <c r="A93" s="3" t="s">
        <v>116</v>
      </c>
      <c r="B93" s="17"/>
      <c r="C93" s="17"/>
      <c r="D93" s="17">
        <v>1</v>
      </c>
      <c r="E93" s="17">
        <v>0</v>
      </c>
      <c r="F93" s="3"/>
    </row>
    <row r="94" spans="1:6" s="4" customFormat="1" ht="14.25">
      <c r="A94" s="3" t="s">
        <v>103</v>
      </c>
      <c r="B94" s="17"/>
      <c r="C94" s="17"/>
      <c r="D94" s="17">
        <v>1</v>
      </c>
      <c r="E94" s="17">
        <v>0</v>
      </c>
      <c r="F94" s="3"/>
    </row>
    <row r="95" spans="1:6" s="4" customFormat="1" ht="15" thickBot="1">
      <c r="A95" s="40" t="s">
        <v>143</v>
      </c>
      <c r="B95" s="17">
        <v>1</v>
      </c>
      <c r="C95" s="17">
        <v>1</v>
      </c>
      <c r="D95" s="17"/>
      <c r="E95" s="17"/>
      <c r="F95" s="3"/>
    </row>
    <row r="96" spans="1:6" s="4" customFormat="1" ht="15" thickBot="1">
      <c r="A96" s="40" t="s">
        <v>101</v>
      </c>
      <c r="B96" s="17"/>
      <c r="C96" s="17"/>
      <c r="D96" s="17">
        <v>1</v>
      </c>
      <c r="E96" s="17">
        <v>0</v>
      </c>
      <c r="F96" s="3"/>
    </row>
    <row r="97" spans="1:6" s="4" customFormat="1" ht="15" thickBot="1">
      <c r="A97" s="40" t="s">
        <v>99</v>
      </c>
      <c r="B97" s="17"/>
      <c r="C97" s="17"/>
      <c r="D97" s="17">
        <v>1</v>
      </c>
      <c r="E97" s="17">
        <v>0</v>
      </c>
      <c r="F97" s="3"/>
    </row>
    <row r="98" spans="1:6" s="4" customFormat="1" ht="14.25">
      <c r="A98" s="3" t="s">
        <v>140</v>
      </c>
      <c r="B98" s="17"/>
      <c r="C98" s="17"/>
      <c r="D98" s="17">
        <v>1</v>
      </c>
      <c r="E98" s="17">
        <v>0</v>
      </c>
      <c r="F98" s="3"/>
    </row>
    <row r="99" spans="1:6" s="4" customFormat="1" ht="14.25">
      <c r="A99" s="3" t="s">
        <v>145</v>
      </c>
      <c r="B99" s="17">
        <v>1</v>
      </c>
      <c r="C99" s="17">
        <v>1</v>
      </c>
      <c r="D99" s="17">
        <v>1</v>
      </c>
      <c r="E99" s="17">
        <v>1</v>
      </c>
      <c r="F99" s="3" t="s">
        <v>148</v>
      </c>
    </row>
    <row r="100" spans="1:6" s="4" customFormat="1" ht="14.25">
      <c r="A100" s="3" t="s">
        <v>146</v>
      </c>
      <c r="B100" s="17"/>
      <c r="C100" s="17"/>
      <c r="D100" s="17">
        <v>1</v>
      </c>
      <c r="E100" s="17">
        <v>1</v>
      </c>
      <c r="F100" s="3"/>
    </row>
    <row r="101" spans="1:6" s="4" customFormat="1" ht="14.25">
      <c r="A101" s="3" t="s">
        <v>144</v>
      </c>
      <c r="B101" s="17"/>
      <c r="C101" s="17"/>
      <c r="D101" s="17">
        <v>1</v>
      </c>
      <c r="E101" s="17">
        <v>1</v>
      </c>
      <c r="F101" s="3"/>
    </row>
    <row r="102" spans="1:6" s="4" customFormat="1" ht="14.25">
      <c r="A102" s="3" t="s">
        <v>147</v>
      </c>
      <c r="B102" s="17"/>
      <c r="C102" s="17"/>
      <c r="D102" s="17">
        <v>1</v>
      </c>
      <c r="E102" s="17">
        <v>0</v>
      </c>
      <c r="F102" s="3"/>
    </row>
    <row r="103" spans="1:6" s="4" customFormat="1" ht="30">
      <c r="A103" s="41" t="s">
        <v>78</v>
      </c>
      <c r="B103" s="17">
        <v>21</v>
      </c>
      <c r="C103" s="17">
        <v>20</v>
      </c>
      <c r="D103" s="17">
        <v>26</v>
      </c>
      <c r="E103" s="17">
        <v>22</v>
      </c>
      <c r="F103" s="3"/>
    </row>
    <row r="104" spans="1:6" s="4" customFormat="1" ht="45">
      <c r="A104" s="64" t="s">
        <v>79</v>
      </c>
      <c r="B104" s="17">
        <v>12023</v>
      </c>
      <c r="C104" s="17">
        <v>11329</v>
      </c>
      <c r="D104" s="17">
        <v>16830</v>
      </c>
      <c r="E104" s="17">
        <v>12279</v>
      </c>
      <c r="F104" s="3"/>
    </row>
    <row r="105" spans="1:6" s="12" customFormat="1" ht="19.5" customHeight="1">
      <c r="A105" s="93" t="s">
        <v>43</v>
      </c>
      <c r="B105" s="94"/>
      <c r="C105" s="94"/>
      <c r="D105" s="94"/>
      <c r="E105" s="94"/>
      <c r="F105" s="95"/>
    </row>
    <row r="106" spans="1:6" s="5" customFormat="1" ht="43.5" customHeight="1">
      <c r="A106" s="3" t="s">
        <v>44</v>
      </c>
      <c r="B106" s="3">
        <v>56</v>
      </c>
      <c r="C106" s="3">
        <v>40</v>
      </c>
      <c r="D106" s="3">
        <v>56</v>
      </c>
      <c r="E106" s="3">
        <v>40</v>
      </c>
      <c r="F106" s="3" t="s">
        <v>149</v>
      </c>
    </row>
    <row r="107" spans="1:6" s="5" customFormat="1" ht="48.75" customHeight="1">
      <c r="A107" s="3" t="s">
        <v>45</v>
      </c>
      <c r="B107" s="3">
        <v>34</v>
      </c>
      <c r="C107" s="3">
        <v>16</v>
      </c>
      <c r="D107" s="3">
        <v>34</v>
      </c>
      <c r="E107" s="3">
        <v>16</v>
      </c>
      <c r="F107" s="3" t="s">
        <v>150</v>
      </c>
    </row>
    <row r="108" spans="1:6" s="5" customFormat="1" ht="30" customHeight="1">
      <c r="A108" s="3" t="s">
        <v>46</v>
      </c>
      <c r="B108" s="3">
        <v>65</v>
      </c>
      <c r="C108" s="3">
        <v>37.8</v>
      </c>
      <c r="D108" s="3">
        <v>65</v>
      </c>
      <c r="E108" s="3">
        <v>41</v>
      </c>
      <c r="F108" s="3"/>
    </row>
    <row r="109" spans="1:6" s="5" customFormat="1" ht="30" customHeight="1">
      <c r="A109" s="3" t="s">
        <v>47</v>
      </c>
      <c r="B109" s="3">
        <v>35</v>
      </c>
      <c r="C109" s="3">
        <v>26</v>
      </c>
      <c r="D109" s="3">
        <v>40</v>
      </c>
      <c r="E109" s="3">
        <v>26</v>
      </c>
      <c r="F109" s="3"/>
    </row>
    <row r="110" spans="1:6" s="14" customFormat="1" ht="19.5" customHeight="1">
      <c r="A110" s="96" t="s">
        <v>28</v>
      </c>
      <c r="B110" s="97"/>
      <c r="C110" s="97"/>
      <c r="D110" s="97"/>
      <c r="E110" s="97"/>
      <c r="F110" s="98"/>
    </row>
    <row r="111" spans="1:6" s="5" customFormat="1" ht="15" customHeight="1">
      <c r="A111" s="1" t="s">
        <v>12</v>
      </c>
      <c r="B111" s="1"/>
      <c r="C111" s="1"/>
      <c r="D111" s="1"/>
      <c r="E111" s="1"/>
      <c r="F111" s="1"/>
    </row>
    <row r="112" spans="1:6" s="5" customFormat="1" ht="15" customHeight="1">
      <c r="A112" s="1" t="s">
        <v>13</v>
      </c>
      <c r="B112" s="1"/>
      <c r="C112" s="1"/>
      <c r="D112" s="1"/>
      <c r="E112" s="1"/>
      <c r="F112" s="1"/>
    </row>
    <row r="113" spans="1:6" ht="14.25">
      <c r="A113" s="43" t="s">
        <v>14</v>
      </c>
      <c r="B113" s="19"/>
      <c r="C113" s="19"/>
      <c r="D113" s="19"/>
      <c r="E113" s="19"/>
      <c r="F113" s="1"/>
    </row>
    <row r="114" ht="12.75"/>
    <row r="115" spans="1:6" s="11" customFormat="1" ht="47.25" customHeight="1">
      <c r="A115" s="9" t="s">
        <v>72</v>
      </c>
      <c r="B115" s="9" t="s">
        <v>62</v>
      </c>
      <c r="C115" s="9" t="s">
        <v>63</v>
      </c>
      <c r="D115" s="9" t="s">
        <v>64</v>
      </c>
      <c r="E115" s="9" t="s">
        <v>65</v>
      </c>
      <c r="F115" s="9" t="s">
        <v>18</v>
      </c>
    </row>
    <row r="116" spans="1:6" s="14" customFormat="1" ht="35.25" customHeight="1">
      <c r="A116" s="109" t="s">
        <v>15</v>
      </c>
      <c r="B116" s="109"/>
      <c r="C116" s="109"/>
      <c r="D116" s="109"/>
      <c r="E116" s="109"/>
      <c r="F116" s="109"/>
    </row>
    <row r="117" spans="1:6" s="28" customFormat="1" ht="409.5" customHeight="1">
      <c r="A117" s="113" t="s">
        <v>17</v>
      </c>
      <c r="B117" s="114">
        <v>52</v>
      </c>
      <c r="C117" s="114">
        <v>44</v>
      </c>
      <c r="D117" s="114">
        <v>52</v>
      </c>
      <c r="E117" s="114">
        <v>44</v>
      </c>
      <c r="F117" s="114" t="s">
        <v>85</v>
      </c>
    </row>
    <row r="118" spans="1:6" s="15" customFormat="1" ht="19.5" customHeight="1">
      <c r="A118" s="110" t="s">
        <v>27</v>
      </c>
      <c r="B118" s="111"/>
      <c r="C118" s="111"/>
      <c r="D118" s="111"/>
      <c r="E118" s="111"/>
      <c r="F118" s="112"/>
    </row>
    <row r="119" spans="1:6" s="5" customFormat="1" ht="71.25" customHeight="1">
      <c r="A119" s="3" t="s">
        <v>86</v>
      </c>
      <c r="B119" s="1">
        <v>4</v>
      </c>
      <c r="C119" s="1">
        <v>4</v>
      </c>
      <c r="D119" s="1">
        <v>4</v>
      </c>
      <c r="E119" s="1">
        <v>4</v>
      </c>
      <c r="F119" s="29" t="s">
        <v>87</v>
      </c>
    </row>
    <row r="120" spans="1:6" s="5" customFormat="1" ht="15" customHeight="1">
      <c r="A120" s="3" t="s">
        <v>88</v>
      </c>
      <c r="B120" s="1">
        <v>4</v>
      </c>
      <c r="C120" s="1">
        <v>4</v>
      </c>
      <c r="D120" s="1">
        <v>4</v>
      </c>
      <c r="E120" s="1">
        <v>4</v>
      </c>
      <c r="F120" s="1"/>
    </row>
    <row r="121" spans="1:6" s="14" customFormat="1" ht="19.5" customHeight="1">
      <c r="A121" s="81" t="s">
        <v>73</v>
      </c>
      <c r="B121" s="82"/>
      <c r="C121" s="82"/>
      <c r="D121" s="82"/>
      <c r="E121" s="82"/>
      <c r="F121" s="83"/>
    </row>
    <row r="122" spans="1:6" s="5" customFormat="1" ht="63.75" customHeight="1">
      <c r="A122" s="67" t="s">
        <v>152</v>
      </c>
      <c r="B122" s="65">
        <v>1</v>
      </c>
      <c r="C122" s="66"/>
      <c r="D122" s="65">
        <v>1</v>
      </c>
      <c r="E122" s="66"/>
      <c r="F122" s="3" t="s">
        <v>169</v>
      </c>
    </row>
    <row r="123" spans="1:6" ht="14.25">
      <c r="A123" s="42" t="s">
        <v>153</v>
      </c>
      <c r="B123" s="17">
        <v>1</v>
      </c>
      <c r="C123" s="19">
        <v>1</v>
      </c>
      <c r="D123" s="17"/>
      <c r="E123" s="17"/>
      <c r="F123" s="44"/>
    </row>
    <row r="124" spans="1:6" ht="14.25">
      <c r="A124" s="42" t="s">
        <v>154</v>
      </c>
      <c r="B124" s="17">
        <v>1</v>
      </c>
      <c r="C124" s="19"/>
      <c r="D124" s="17">
        <v>1</v>
      </c>
      <c r="E124" s="17">
        <v>1</v>
      </c>
      <c r="F124" s="45"/>
    </row>
    <row r="125" spans="1:6" ht="14.25">
      <c r="A125" s="42" t="s">
        <v>155</v>
      </c>
      <c r="B125" s="17">
        <v>5</v>
      </c>
      <c r="C125" s="43">
        <v>5</v>
      </c>
      <c r="D125" s="17">
        <v>6</v>
      </c>
      <c r="E125" s="17">
        <v>6</v>
      </c>
      <c r="F125" s="45"/>
    </row>
    <row r="126" spans="1:6" ht="14.25" customHeight="1">
      <c r="A126" s="42" t="s">
        <v>156</v>
      </c>
      <c r="B126" s="17">
        <v>1</v>
      </c>
      <c r="C126" s="19"/>
      <c r="D126" s="17">
        <v>1</v>
      </c>
      <c r="E126" s="17"/>
      <c r="F126" s="45"/>
    </row>
    <row r="127" spans="1:6" ht="14.25" customHeight="1">
      <c r="A127" s="42" t="s">
        <v>157</v>
      </c>
      <c r="B127" s="17">
        <v>1</v>
      </c>
      <c r="C127" s="19"/>
      <c r="D127" s="17">
        <v>1</v>
      </c>
      <c r="E127" s="17"/>
      <c r="F127" s="45"/>
    </row>
    <row r="128" spans="1:6" ht="14.25" customHeight="1">
      <c r="A128" s="42" t="s">
        <v>158</v>
      </c>
      <c r="B128" s="17">
        <v>1</v>
      </c>
      <c r="C128" s="19"/>
      <c r="D128" s="17">
        <v>3</v>
      </c>
      <c r="E128" s="17"/>
      <c r="F128" s="45"/>
    </row>
    <row r="129" spans="1:6" ht="14.25">
      <c r="A129" s="42" t="s">
        <v>159</v>
      </c>
      <c r="B129" s="17">
        <v>1</v>
      </c>
      <c r="C129" s="43">
        <v>1</v>
      </c>
      <c r="D129" s="17">
        <v>1</v>
      </c>
      <c r="E129" s="17">
        <v>1</v>
      </c>
      <c r="F129" s="45"/>
    </row>
    <row r="130" spans="1:6" ht="14.25">
      <c r="A130" s="42" t="s">
        <v>160</v>
      </c>
      <c r="B130" s="17">
        <v>1</v>
      </c>
      <c r="C130" s="19"/>
      <c r="D130" s="17">
        <v>1</v>
      </c>
      <c r="E130" s="17"/>
      <c r="F130" s="45"/>
    </row>
    <row r="131" spans="1:6" ht="14.25">
      <c r="A131" s="42" t="s">
        <v>161</v>
      </c>
      <c r="B131" s="17">
        <v>1</v>
      </c>
      <c r="C131" s="43">
        <v>1</v>
      </c>
      <c r="D131" s="17">
        <v>1</v>
      </c>
      <c r="E131" s="17">
        <v>1</v>
      </c>
      <c r="F131" s="45"/>
    </row>
    <row r="132" spans="1:6" ht="14.25">
      <c r="A132" s="42" t="s">
        <v>162</v>
      </c>
      <c r="B132" s="17">
        <v>1</v>
      </c>
      <c r="C132" s="19"/>
      <c r="D132" s="17">
        <v>1</v>
      </c>
      <c r="E132" s="17"/>
      <c r="F132" s="46"/>
    </row>
    <row r="133" spans="1:6" ht="15">
      <c r="A133" s="67" t="s">
        <v>163</v>
      </c>
      <c r="B133" s="66"/>
      <c r="C133" s="66"/>
      <c r="D133" s="66"/>
      <c r="E133" s="66"/>
      <c r="F133" s="43"/>
    </row>
    <row r="134" spans="1:6" ht="28.5">
      <c r="A134" s="42" t="s">
        <v>164</v>
      </c>
      <c r="B134" s="17">
        <v>5</v>
      </c>
      <c r="C134" s="43">
        <v>5</v>
      </c>
      <c r="D134" s="17"/>
      <c r="E134" s="17"/>
      <c r="F134" s="43"/>
    </row>
    <row r="135" spans="1:6" ht="14.25">
      <c r="A135" s="42" t="s">
        <v>165</v>
      </c>
      <c r="B135" s="17">
        <v>11</v>
      </c>
      <c r="C135" s="43">
        <v>9</v>
      </c>
      <c r="D135" s="17"/>
      <c r="E135" s="17"/>
      <c r="F135" s="43"/>
    </row>
    <row r="136" spans="1:6" ht="15">
      <c r="A136" s="67" t="s">
        <v>166</v>
      </c>
      <c r="B136" s="66"/>
      <c r="C136" s="66"/>
      <c r="D136" s="66"/>
      <c r="E136" s="66"/>
      <c r="F136" s="43"/>
    </row>
    <row r="137" spans="1:6" ht="14.25">
      <c r="A137" s="42" t="s">
        <v>167</v>
      </c>
      <c r="B137" s="17">
        <v>1</v>
      </c>
      <c r="C137" s="19">
        <v>1</v>
      </c>
      <c r="D137" s="17">
        <v>1</v>
      </c>
      <c r="E137" s="17">
        <v>1</v>
      </c>
      <c r="F137" s="43"/>
    </row>
    <row r="138" spans="1:6" ht="14.25">
      <c r="A138" s="42" t="s">
        <v>168</v>
      </c>
      <c r="B138" s="17">
        <v>1</v>
      </c>
      <c r="C138" s="19">
        <v>1</v>
      </c>
      <c r="D138" s="17">
        <v>1</v>
      </c>
      <c r="E138" s="17">
        <v>1</v>
      </c>
      <c r="F138" s="43"/>
    </row>
  </sheetData>
  <mergeCells count="7">
    <mergeCell ref="A121:F121"/>
    <mergeCell ref="A3:F3"/>
    <mergeCell ref="A10:F10"/>
    <mergeCell ref="A17:F17"/>
    <mergeCell ref="A105:F105"/>
    <mergeCell ref="A110:F110"/>
    <mergeCell ref="A118:F118"/>
  </mergeCells>
  <printOptions horizontalCentered="1"/>
  <pageMargins left="0.7" right="0.2" top="1.17" bottom="0.984251968503937" header="0.2" footer="0"/>
  <pageSetup fitToHeight="3" horizontalDpi="600" verticalDpi="600" orientation="landscape" scale="75" r:id="rId4"/>
  <headerFooter alignWithMargins="0">
    <oddHeader>&amp;L&amp;G</oddHeader>
    <oddFooter>&amp;C&amp;P / &amp;N</oddFooter>
  </headerFooter>
  <rowBreaks count="2" manualBreakCount="2">
    <brk id="15" max="5" man="1"/>
    <brk id="114" max="255"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F206"/>
  <sheetViews>
    <sheetView zoomScaleSheetLayoutView="70" workbookViewId="0" topLeftCell="A1">
      <selection activeCell="A1" sqref="A1:F194"/>
    </sheetView>
  </sheetViews>
  <sheetFormatPr defaultColWidth="11.421875" defaultRowHeight="12.75"/>
  <cols>
    <col min="1" max="1" width="70.7109375" style="5" customWidth="1"/>
    <col min="2" max="5" width="15.7109375" style="6" customWidth="1"/>
    <col min="6" max="6" width="40.7109375" style="5" customWidth="1"/>
    <col min="7" max="16384" width="11.421875" style="4" customWidth="1"/>
  </cols>
  <sheetData>
    <row r="1" spans="1:6" s="8" customFormat="1" ht="18" customHeight="1">
      <c r="A1" s="102" t="s">
        <v>61</v>
      </c>
      <c r="B1" s="102" t="s">
        <v>29</v>
      </c>
      <c r="C1" s="102"/>
      <c r="D1" s="102" t="s">
        <v>68</v>
      </c>
      <c r="E1" s="102"/>
      <c r="F1" s="7" t="s">
        <v>30</v>
      </c>
    </row>
    <row r="2" spans="1:6" s="8" customFormat="1" ht="16.5">
      <c r="A2" s="102"/>
      <c r="B2" s="7" t="s">
        <v>31</v>
      </c>
      <c r="C2" s="7" t="s">
        <v>32</v>
      </c>
      <c r="D2" s="7" t="s">
        <v>31</v>
      </c>
      <c r="E2" s="7" t="s">
        <v>32</v>
      </c>
      <c r="F2" s="7"/>
    </row>
    <row r="3" spans="1:6" s="15" customFormat="1" ht="39.75" customHeight="1">
      <c r="A3" s="103" t="s">
        <v>41</v>
      </c>
      <c r="B3" s="103"/>
      <c r="C3" s="103"/>
      <c r="D3" s="103"/>
      <c r="E3" s="103"/>
      <c r="F3" s="103"/>
    </row>
    <row r="4" spans="1:6" ht="15" customHeight="1">
      <c r="A4" s="3" t="s">
        <v>33</v>
      </c>
      <c r="B4" s="17">
        <v>5</v>
      </c>
      <c r="C4" s="30">
        <f>B4/577*100</f>
        <v>0.8665511265164645</v>
      </c>
      <c r="D4" s="17">
        <v>5</v>
      </c>
      <c r="E4" s="30">
        <f>D4/646*100</f>
        <v>0.7739938080495357</v>
      </c>
      <c r="F4" s="3"/>
    </row>
    <row r="5" spans="1:6" ht="45" customHeight="1">
      <c r="A5" s="3" t="s">
        <v>34</v>
      </c>
      <c r="B5" s="17">
        <v>260</v>
      </c>
      <c r="C5" s="30">
        <f>B5/577*100</f>
        <v>45.06065857885615</v>
      </c>
      <c r="D5" s="17">
        <v>262</v>
      </c>
      <c r="E5" s="30">
        <f>D5/646*100</f>
        <v>40.55727554179567</v>
      </c>
      <c r="F5" s="29" t="s">
        <v>89</v>
      </c>
    </row>
    <row r="6" spans="1:6" ht="15" customHeight="1">
      <c r="A6" s="3" t="s">
        <v>35</v>
      </c>
      <c r="B6" s="17">
        <v>262</v>
      </c>
      <c r="C6" s="30">
        <f>B6/577*100</f>
        <v>45.407279029462735</v>
      </c>
      <c r="D6" s="17">
        <v>308</v>
      </c>
      <c r="E6" s="30">
        <f>D6/646*100</f>
        <v>47.6780185758514</v>
      </c>
      <c r="F6" s="3"/>
    </row>
    <row r="7" spans="1:6" ht="15" customHeight="1">
      <c r="A7" s="3" t="s">
        <v>74</v>
      </c>
      <c r="B7" s="17">
        <v>393</v>
      </c>
      <c r="C7" s="30">
        <f>B7/577*100</f>
        <v>68.1109185441941</v>
      </c>
      <c r="D7" s="17">
        <v>435</v>
      </c>
      <c r="E7" s="30">
        <f>D7/646*100</f>
        <v>67.3374613003096</v>
      </c>
      <c r="F7" s="3"/>
    </row>
    <row r="8" spans="1:6" ht="15" customHeight="1">
      <c r="A8" s="3" t="s">
        <v>75</v>
      </c>
      <c r="B8" s="17">
        <v>143</v>
      </c>
      <c r="C8" s="30">
        <f>B8/577*100</f>
        <v>24.783362218370883</v>
      </c>
      <c r="D8" s="17">
        <v>177</v>
      </c>
      <c r="E8" s="30">
        <f>D8/646*100</f>
        <v>27.39938080495356</v>
      </c>
      <c r="F8" s="3"/>
    </row>
    <row r="9" spans="1:6" ht="15" customHeight="1">
      <c r="A9" s="3" t="s">
        <v>36</v>
      </c>
      <c r="B9" s="17">
        <v>581</v>
      </c>
      <c r="C9" s="31">
        <v>100</v>
      </c>
      <c r="D9" s="17">
        <v>637</v>
      </c>
      <c r="E9" s="17">
        <v>100</v>
      </c>
      <c r="F9" s="3"/>
    </row>
    <row r="10" spans="1:6" s="15" customFormat="1" ht="19.5" customHeight="1">
      <c r="A10" s="81" t="s">
        <v>37</v>
      </c>
      <c r="B10" s="82"/>
      <c r="C10" s="82"/>
      <c r="D10" s="82"/>
      <c r="E10" s="82"/>
      <c r="F10" s="83"/>
    </row>
    <row r="11" spans="1:6" ht="15" customHeight="1">
      <c r="A11" s="68" t="s">
        <v>38</v>
      </c>
      <c r="B11" s="69">
        <f>SUM(B12:B33)</f>
        <v>3</v>
      </c>
      <c r="C11" s="70">
        <f>B11/41*100</f>
        <v>7.317073170731707</v>
      </c>
      <c r="D11" s="71">
        <f>SUM(D12:D33)</f>
        <v>10</v>
      </c>
      <c r="E11" s="70">
        <f>D11/41*100</f>
        <v>24.390243902439025</v>
      </c>
      <c r="F11" s="3"/>
    </row>
    <row r="12" spans="1:6" ht="15" customHeight="1" thickBot="1">
      <c r="A12" s="47" t="s">
        <v>170</v>
      </c>
      <c r="B12" s="48"/>
      <c r="C12" s="48"/>
      <c r="D12" s="49"/>
      <c r="E12" s="48"/>
      <c r="F12" s="3"/>
    </row>
    <row r="13" spans="1:6" ht="15" customHeight="1" thickBot="1">
      <c r="A13" s="47" t="s">
        <v>171</v>
      </c>
      <c r="B13" s="48"/>
      <c r="C13" s="48"/>
      <c r="D13" s="49"/>
      <c r="E13" s="48"/>
      <c r="F13" s="3"/>
    </row>
    <row r="14" spans="1:6" ht="15" customHeight="1" thickBot="1">
      <c r="A14" s="47" t="s">
        <v>172</v>
      </c>
      <c r="B14" s="48"/>
      <c r="C14" s="48"/>
      <c r="D14" s="49"/>
      <c r="E14" s="48"/>
      <c r="F14" s="3"/>
    </row>
    <row r="15" spans="1:6" ht="15" customHeight="1" thickBot="1">
      <c r="A15" s="47" t="s">
        <v>173</v>
      </c>
      <c r="B15" s="48"/>
      <c r="C15" s="48"/>
      <c r="D15" s="50"/>
      <c r="E15" s="48"/>
      <c r="F15" s="3"/>
    </row>
    <row r="16" spans="1:6" ht="15" customHeight="1" thickBot="1">
      <c r="A16" s="47" t="s">
        <v>174</v>
      </c>
      <c r="B16" s="48"/>
      <c r="C16" s="48"/>
      <c r="D16" s="50"/>
      <c r="E16" s="48"/>
      <c r="F16" s="3"/>
    </row>
    <row r="17" spans="1:6" ht="15" customHeight="1" thickBot="1">
      <c r="A17" s="47" t="s">
        <v>175</v>
      </c>
      <c r="B17" s="48"/>
      <c r="C17" s="48"/>
      <c r="D17" s="50"/>
      <c r="E17" s="48"/>
      <c r="F17" s="3"/>
    </row>
    <row r="18" spans="1:6" ht="15" customHeight="1" thickBot="1">
      <c r="A18" s="47" t="s">
        <v>176</v>
      </c>
      <c r="B18" s="48"/>
      <c r="C18" s="48"/>
      <c r="D18" s="50"/>
      <c r="E18" s="48"/>
      <c r="F18" s="3"/>
    </row>
    <row r="19" spans="1:6" ht="15" customHeight="1" thickBot="1">
      <c r="A19" s="47" t="s">
        <v>177</v>
      </c>
      <c r="B19" s="48"/>
      <c r="C19" s="48"/>
      <c r="D19" s="50"/>
      <c r="E19" s="48"/>
      <c r="F19" s="3"/>
    </row>
    <row r="20" spans="1:6" ht="15" customHeight="1" thickBot="1">
      <c r="A20" s="47" t="s">
        <v>178</v>
      </c>
      <c r="B20" s="48"/>
      <c r="C20" s="48"/>
      <c r="D20" s="50"/>
      <c r="E20" s="48"/>
      <c r="F20" s="3"/>
    </row>
    <row r="21" spans="1:6" ht="15" customHeight="1" thickBot="1">
      <c r="A21" s="47" t="s">
        <v>179</v>
      </c>
      <c r="B21" s="48"/>
      <c r="C21" s="48"/>
      <c r="D21" s="50"/>
      <c r="E21" s="48"/>
      <c r="F21" s="3"/>
    </row>
    <row r="22" spans="1:6" ht="15" customHeight="1" thickBot="1">
      <c r="A22" s="47" t="s">
        <v>180</v>
      </c>
      <c r="B22" s="48"/>
      <c r="C22" s="48"/>
      <c r="D22" s="50"/>
      <c r="E22" s="48"/>
      <c r="F22" s="3"/>
    </row>
    <row r="23" spans="1:6" ht="15" customHeight="1" thickBot="1">
      <c r="A23" s="47" t="s">
        <v>181</v>
      </c>
      <c r="B23" s="48"/>
      <c r="C23" s="48"/>
      <c r="D23" s="50">
        <v>1</v>
      </c>
      <c r="E23" s="48"/>
      <c r="F23" s="3"/>
    </row>
    <row r="24" spans="1:6" ht="15" customHeight="1" thickBot="1">
      <c r="A24" s="51" t="s">
        <v>182</v>
      </c>
      <c r="B24" s="52"/>
      <c r="C24" s="52"/>
      <c r="D24" s="53">
        <v>1</v>
      </c>
      <c r="E24" s="52"/>
      <c r="F24" s="3"/>
    </row>
    <row r="25" spans="1:6" ht="15" customHeight="1" thickTop="1">
      <c r="A25" s="3" t="s">
        <v>183</v>
      </c>
      <c r="B25" s="17">
        <v>1</v>
      </c>
      <c r="C25" s="17"/>
      <c r="D25" s="32">
        <v>1</v>
      </c>
      <c r="E25" s="17"/>
      <c r="F25" s="3"/>
    </row>
    <row r="26" spans="1:6" ht="15" customHeight="1">
      <c r="A26" s="3" t="s">
        <v>184</v>
      </c>
      <c r="B26" s="17">
        <v>1</v>
      </c>
      <c r="C26" s="17"/>
      <c r="D26" s="32">
        <v>1</v>
      </c>
      <c r="E26" s="17"/>
      <c r="F26" s="3"/>
    </row>
    <row r="27" spans="1:6" ht="15" customHeight="1">
      <c r="A27" s="3" t="s">
        <v>185</v>
      </c>
      <c r="B27" s="17"/>
      <c r="C27" s="17"/>
      <c r="D27" s="32">
        <v>1</v>
      </c>
      <c r="E27" s="17"/>
      <c r="F27" s="3"/>
    </row>
    <row r="28" spans="1:6" ht="15" customHeight="1">
      <c r="A28" s="3" t="s">
        <v>187</v>
      </c>
      <c r="B28" s="17"/>
      <c r="C28" s="17"/>
      <c r="D28" s="32">
        <v>1</v>
      </c>
      <c r="E28" s="17"/>
      <c r="F28" s="3"/>
    </row>
    <row r="29" spans="1:6" ht="15" customHeight="1">
      <c r="A29" s="3" t="s">
        <v>188</v>
      </c>
      <c r="B29" s="17"/>
      <c r="C29" s="17"/>
      <c r="D29" s="32">
        <v>1</v>
      </c>
      <c r="E29" s="17"/>
      <c r="F29" s="3"/>
    </row>
    <row r="30" spans="1:6" ht="15" customHeight="1">
      <c r="A30" s="3" t="s">
        <v>189</v>
      </c>
      <c r="B30" s="17">
        <v>1</v>
      </c>
      <c r="C30" s="17"/>
      <c r="D30" s="32"/>
      <c r="E30" s="17"/>
      <c r="F30" s="3"/>
    </row>
    <row r="31" spans="1:6" ht="15" customHeight="1">
      <c r="A31" s="3" t="s">
        <v>190</v>
      </c>
      <c r="B31" s="17"/>
      <c r="C31" s="17"/>
      <c r="D31" s="32">
        <v>1</v>
      </c>
      <c r="E31" s="17"/>
      <c r="F31" s="3"/>
    </row>
    <row r="32" spans="1:6" ht="15" customHeight="1">
      <c r="A32" s="54" t="s">
        <v>191</v>
      </c>
      <c r="B32" s="17"/>
      <c r="C32" s="17"/>
      <c r="D32" s="32">
        <v>1</v>
      </c>
      <c r="E32" s="17"/>
      <c r="F32" s="3"/>
    </row>
    <row r="33" spans="1:6" ht="15" customHeight="1">
      <c r="A33" s="54" t="s">
        <v>192</v>
      </c>
      <c r="B33" s="17"/>
      <c r="C33" s="17"/>
      <c r="D33" s="32">
        <v>1</v>
      </c>
      <c r="E33" s="17"/>
      <c r="F33" s="3"/>
    </row>
    <row r="34" spans="1:6" ht="15" customHeight="1">
      <c r="A34" s="68" t="s">
        <v>39</v>
      </c>
      <c r="B34" s="69">
        <f>SUM(B35:B51)</f>
        <v>10</v>
      </c>
      <c r="C34" s="72">
        <f>B34/41*100</f>
        <v>24.390243902439025</v>
      </c>
      <c r="D34" s="69">
        <f>SUM(D35:D51)</f>
        <v>7</v>
      </c>
      <c r="E34" s="72">
        <f>D34/41*100</f>
        <v>17.073170731707318</v>
      </c>
      <c r="F34" s="3"/>
    </row>
    <row r="35" spans="1:6" ht="15" customHeight="1">
      <c r="A35" s="3" t="s">
        <v>186</v>
      </c>
      <c r="B35" s="32"/>
      <c r="C35" s="17"/>
      <c r="D35" s="17">
        <v>1</v>
      </c>
      <c r="E35" s="17"/>
      <c r="F35" s="3"/>
    </row>
    <row r="36" spans="1:6" ht="15" customHeight="1">
      <c r="A36" s="55" t="s">
        <v>193</v>
      </c>
      <c r="B36" s="18">
        <v>1</v>
      </c>
      <c r="C36" s="56"/>
      <c r="D36" s="55"/>
      <c r="E36" s="55"/>
      <c r="F36" s="55"/>
    </row>
    <row r="37" spans="1:6" ht="15" customHeight="1">
      <c r="A37" s="55" t="s">
        <v>190</v>
      </c>
      <c r="B37" s="55">
        <v>1</v>
      </c>
      <c r="C37" s="56"/>
      <c r="D37" s="55"/>
      <c r="E37" s="55"/>
      <c r="F37" s="55"/>
    </row>
    <row r="38" spans="1:6" ht="15" customHeight="1">
      <c r="A38" s="55" t="s">
        <v>191</v>
      </c>
      <c r="B38" s="55">
        <v>1</v>
      </c>
      <c r="C38" s="56"/>
      <c r="D38" s="55"/>
      <c r="E38" s="55"/>
      <c r="F38" s="55"/>
    </row>
    <row r="39" spans="1:6" ht="15" customHeight="1">
      <c r="A39" s="57" t="s">
        <v>192</v>
      </c>
      <c r="B39" s="55">
        <v>1</v>
      </c>
      <c r="C39" s="56"/>
      <c r="D39" s="55"/>
      <c r="E39" s="55"/>
      <c r="F39" s="55"/>
    </row>
    <row r="40" spans="1:6" ht="15" customHeight="1">
      <c r="A40" s="55" t="s">
        <v>194</v>
      </c>
      <c r="B40" s="55"/>
      <c r="C40" s="55"/>
      <c r="D40" s="60">
        <v>1</v>
      </c>
      <c r="E40" s="56"/>
      <c r="F40" s="55"/>
    </row>
    <row r="41" spans="1:6" ht="15" customHeight="1">
      <c r="A41" s="3" t="s">
        <v>198</v>
      </c>
      <c r="B41" s="32">
        <v>1</v>
      </c>
      <c r="C41" s="17"/>
      <c r="D41" s="17"/>
      <c r="E41" s="17"/>
      <c r="F41" s="3"/>
    </row>
    <row r="42" spans="1:6" ht="15" customHeight="1">
      <c r="A42" s="3" t="s">
        <v>195</v>
      </c>
      <c r="B42" s="32">
        <v>1</v>
      </c>
      <c r="C42" s="17"/>
      <c r="D42" s="17"/>
      <c r="E42" s="17"/>
      <c r="F42" s="3"/>
    </row>
    <row r="43" spans="1:6" ht="15" customHeight="1">
      <c r="A43" s="3" t="s">
        <v>196</v>
      </c>
      <c r="B43" s="32">
        <v>1</v>
      </c>
      <c r="C43" s="17"/>
      <c r="D43" s="17"/>
      <c r="E43" s="17"/>
      <c r="F43" s="3"/>
    </row>
    <row r="44" spans="1:6" ht="15" customHeight="1">
      <c r="A44" s="3" t="s">
        <v>197</v>
      </c>
      <c r="B44" s="32">
        <v>1</v>
      </c>
      <c r="C44" s="17"/>
      <c r="D44" s="17"/>
      <c r="E44" s="17"/>
      <c r="F44" s="3"/>
    </row>
    <row r="45" spans="1:6" ht="15" customHeight="1">
      <c r="A45" s="3" t="s">
        <v>199</v>
      </c>
      <c r="B45" s="32"/>
      <c r="C45" s="17"/>
      <c r="D45" s="17">
        <v>1</v>
      </c>
      <c r="E45" s="17"/>
      <c r="F45" s="3"/>
    </row>
    <row r="46" spans="1:6" ht="15" customHeight="1">
      <c r="A46" s="3" t="s">
        <v>147</v>
      </c>
      <c r="B46" s="32"/>
      <c r="C46" s="17"/>
      <c r="D46" s="17">
        <v>1</v>
      </c>
      <c r="E46" s="17"/>
      <c r="F46" s="3"/>
    </row>
    <row r="47" spans="1:6" ht="15" customHeight="1">
      <c r="A47" s="3" t="s">
        <v>200</v>
      </c>
      <c r="B47" s="32"/>
      <c r="C47" s="17"/>
      <c r="D47" s="17">
        <v>1</v>
      </c>
      <c r="E47" s="17"/>
      <c r="F47" s="3"/>
    </row>
    <row r="48" spans="1:6" ht="15" customHeight="1">
      <c r="A48" s="3" t="s">
        <v>128</v>
      </c>
      <c r="B48" s="32">
        <v>1</v>
      </c>
      <c r="C48" s="17"/>
      <c r="D48" s="17"/>
      <c r="E48" s="17"/>
      <c r="F48" s="3"/>
    </row>
    <row r="49" spans="1:6" ht="15" customHeight="1">
      <c r="A49" s="3" t="s">
        <v>129</v>
      </c>
      <c r="B49" s="32">
        <v>1</v>
      </c>
      <c r="C49" s="17"/>
      <c r="D49" s="17"/>
      <c r="E49" s="17"/>
      <c r="F49" s="3"/>
    </row>
    <row r="50" spans="1:6" ht="15" customHeight="1">
      <c r="A50" s="3" t="s">
        <v>131</v>
      </c>
      <c r="B50" s="32"/>
      <c r="C50" s="17"/>
      <c r="D50" s="17">
        <v>1</v>
      </c>
      <c r="E50" s="17"/>
      <c r="F50" s="3"/>
    </row>
    <row r="51" spans="1:6" ht="15" customHeight="1">
      <c r="A51" s="3" t="s">
        <v>201</v>
      </c>
      <c r="B51" s="32"/>
      <c r="C51" s="17"/>
      <c r="D51" s="17">
        <v>1</v>
      </c>
      <c r="E51" s="17"/>
      <c r="F51" s="3"/>
    </row>
    <row r="52" spans="1:6" ht="15" customHeight="1">
      <c r="A52" s="68" t="s">
        <v>40</v>
      </c>
      <c r="B52" s="69">
        <f>SUM(B53:B63)</f>
        <v>10</v>
      </c>
      <c r="C52" s="72">
        <f>B52/41*100</f>
        <v>24.390243902439025</v>
      </c>
      <c r="D52" s="69">
        <f>SUM(D53:D63)</f>
        <v>1</v>
      </c>
      <c r="E52" s="72">
        <f>D52/41*100</f>
        <v>2.4390243902439024</v>
      </c>
      <c r="F52" s="66"/>
    </row>
    <row r="53" spans="1:6" ht="15" customHeight="1">
      <c r="A53" s="3" t="s">
        <v>131</v>
      </c>
      <c r="B53" s="32">
        <v>1</v>
      </c>
      <c r="C53" s="32"/>
      <c r="D53" s="32"/>
      <c r="E53" s="32"/>
      <c r="F53" s="3"/>
    </row>
    <row r="54" spans="1:6" ht="15" customHeight="1">
      <c r="A54" s="3" t="s">
        <v>185</v>
      </c>
      <c r="B54" s="32">
        <v>1</v>
      </c>
      <c r="C54" s="32"/>
      <c r="D54" s="32"/>
      <c r="E54" s="32"/>
      <c r="F54" s="3"/>
    </row>
    <row r="55" spans="1:6" ht="15" customHeight="1">
      <c r="A55" s="3" t="s">
        <v>203</v>
      </c>
      <c r="B55" s="32">
        <v>1</v>
      </c>
      <c r="C55" s="32"/>
      <c r="D55" s="32"/>
      <c r="E55" s="32"/>
      <c r="F55" s="3"/>
    </row>
    <row r="56" spans="1:6" ht="15" customHeight="1">
      <c r="A56" s="3" t="s">
        <v>204</v>
      </c>
      <c r="B56" s="32">
        <v>1</v>
      </c>
      <c r="C56" s="32"/>
      <c r="D56" s="32"/>
      <c r="E56" s="32"/>
      <c r="F56" s="3"/>
    </row>
    <row r="57" spans="1:6" ht="15" customHeight="1">
      <c r="A57" s="3" t="s">
        <v>199</v>
      </c>
      <c r="B57" s="32">
        <v>1</v>
      </c>
      <c r="C57" s="32"/>
      <c r="D57" s="32"/>
      <c r="E57" s="32"/>
      <c r="F57" s="3"/>
    </row>
    <row r="58" spans="1:6" ht="15" customHeight="1">
      <c r="A58" s="3" t="s">
        <v>200</v>
      </c>
      <c r="B58" s="32">
        <v>1</v>
      </c>
      <c r="C58" s="32"/>
      <c r="D58" s="32"/>
      <c r="E58" s="32"/>
      <c r="F58" s="3"/>
    </row>
    <row r="59" spans="1:6" ht="15" customHeight="1">
      <c r="A59" s="3" t="s">
        <v>147</v>
      </c>
      <c r="B59" s="32">
        <v>1</v>
      </c>
      <c r="C59" s="32"/>
      <c r="D59" s="32"/>
      <c r="E59" s="32"/>
      <c r="F59" s="3"/>
    </row>
    <row r="60" spans="1:6" ht="15" customHeight="1">
      <c r="A60" s="3" t="s">
        <v>205</v>
      </c>
      <c r="B60" s="32">
        <v>1</v>
      </c>
      <c r="C60" s="32"/>
      <c r="D60" s="32"/>
      <c r="E60" s="32"/>
      <c r="F60" s="3"/>
    </row>
    <row r="61" spans="1:6" ht="15" customHeight="1">
      <c r="A61" s="3" t="s">
        <v>206</v>
      </c>
      <c r="B61" s="32">
        <v>1</v>
      </c>
      <c r="C61" s="32"/>
      <c r="D61" s="32"/>
      <c r="E61" s="32"/>
      <c r="F61" s="3"/>
    </row>
    <row r="62" spans="1:6" ht="15" customHeight="1">
      <c r="A62" s="3" t="s">
        <v>201</v>
      </c>
      <c r="B62" s="32">
        <v>1</v>
      </c>
      <c r="C62" s="32"/>
      <c r="D62" s="32"/>
      <c r="E62" s="32"/>
      <c r="F62" s="3"/>
    </row>
    <row r="63" spans="1:6" ht="15" customHeight="1">
      <c r="A63" s="3" t="s">
        <v>202</v>
      </c>
      <c r="B63" s="32"/>
      <c r="C63" s="32"/>
      <c r="D63" s="32">
        <v>1</v>
      </c>
      <c r="E63" s="32"/>
      <c r="F63" s="3"/>
    </row>
    <row r="64" spans="1:6" s="8" customFormat="1" ht="18" customHeight="1">
      <c r="A64" s="102" t="s">
        <v>70</v>
      </c>
      <c r="B64" s="102" t="s">
        <v>29</v>
      </c>
      <c r="C64" s="102"/>
      <c r="D64" s="102" t="s">
        <v>68</v>
      </c>
      <c r="E64" s="102"/>
      <c r="F64" s="7" t="s">
        <v>30</v>
      </c>
    </row>
    <row r="65" spans="1:6" s="8" customFormat="1" ht="15.75" customHeight="1">
      <c r="A65" s="102"/>
      <c r="B65" s="7" t="s">
        <v>31</v>
      </c>
      <c r="C65" s="7" t="s">
        <v>32</v>
      </c>
      <c r="D65" s="7" t="s">
        <v>31</v>
      </c>
      <c r="E65" s="7" t="s">
        <v>32</v>
      </c>
      <c r="F65" s="7"/>
    </row>
    <row r="66" spans="1:6" s="15" customFormat="1" ht="19.5" customHeight="1">
      <c r="A66" s="96" t="s">
        <v>42</v>
      </c>
      <c r="B66" s="97"/>
      <c r="C66" s="97"/>
      <c r="D66" s="97"/>
      <c r="E66" s="97"/>
      <c r="F66" s="98"/>
    </row>
    <row r="67" spans="1:6" ht="45" customHeight="1">
      <c r="A67" s="41" t="s">
        <v>50</v>
      </c>
      <c r="B67" s="32">
        <f>SUM(B68:B113)</f>
        <v>46</v>
      </c>
      <c r="C67" s="35">
        <v>100</v>
      </c>
      <c r="D67" s="32">
        <f>SUM(D68:D113)</f>
        <v>37</v>
      </c>
      <c r="E67" s="35">
        <f>D67*100/46</f>
        <v>80.43478260869566</v>
      </c>
      <c r="F67" s="3"/>
    </row>
    <row r="68" spans="1:6" ht="15">
      <c r="A68" s="55" t="s">
        <v>108</v>
      </c>
      <c r="B68" s="32">
        <v>1</v>
      </c>
      <c r="C68" s="17"/>
      <c r="D68" s="32">
        <v>1</v>
      </c>
      <c r="E68" s="17"/>
      <c r="F68" s="3"/>
    </row>
    <row r="69" spans="1:6" ht="15">
      <c r="A69" s="55" t="s">
        <v>109</v>
      </c>
      <c r="B69" s="32">
        <v>1</v>
      </c>
      <c r="C69" s="17"/>
      <c r="D69" s="32">
        <v>1</v>
      </c>
      <c r="E69" s="17"/>
      <c r="F69" s="3"/>
    </row>
    <row r="70" spans="1:6" ht="15">
      <c r="A70" s="55" t="s">
        <v>110</v>
      </c>
      <c r="B70" s="32">
        <v>1</v>
      </c>
      <c r="C70" s="17"/>
      <c r="D70" s="32">
        <v>1</v>
      </c>
      <c r="E70" s="17"/>
      <c r="F70" s="3"/>
    </row>
    <row r="71" spans="1:6" ht="15">
      <c r="A71" s="55" t="s">
        <v>111</v>
      </c>
      <c r="B71" s="32">
        <v>1</v>
      </c>
      <c r="C71" s="17"/>
      <c r="D71" s="32">
        <v>1</v>
      </c>
      <c r="E71" s="17"/>
      <c r="F71" s="3"/>
    </row>
    <row r="72" spans="1:6" ht="15">
      <c r="A72" s="55" t="s">
        <v>210</v>
      </c>
      <c r="B72" s="32">
        <v>1</v>
      </c>
      <c r="C72" s="17"/>
      <c r="D72" s="32">
        <v>1</v>
      </c>
      <c r="E72" s="17"/>
      <c r="F72" s="3"/>
    </row>
    <row r="73" spans="1:6" ht="15">
      <c r="A73" s="55" t="s">
        <v>96</v>
      </c>
      <c r="B73" s="32">
        <v>1</v>
      </c>
      <c r="C73" s="17"/>
      <c r="D73" s="32">
        <v>1</v>
      </c>
      <c r="E73" s="17"/>
      <c r="F73" s="3"/>
    </row>
    <row r="74" spans="1:6" ht="15">
      <c r="A74" s="55" t="s">
        <v>97</v>
      </c>
      <c r="B74" s="32">
        <v>1</v>
      </c>
      <c r="C74" s="17"/>
      <c r="D74" s="32">
        <v>1</v>
      </c>
      <c r="E74" s="17"/>
      <c r="F74" s="3"/>
    </row>
    <row r="75" spans="1:6" ht="15">
      <c r="A75" s="55" t="s">
        <v>98</v>
      </c>
      <c r="B75" s="32">
        <v>1</v>
      </c>
      <c r="C75" s="17"/>
      <c r="D75" s="32">
        <v>1</v>
      </c>
      <c r="E75" s="17"/>
      <c r="F75" s="3"/>
    </row>
    <row r="76" spans="1:6" ht="15">
      <c r="A76" s="55" t="s">
        <v>99</v>
      </c>
      <c r="B76" s="32">
        <v>1</v>
      </c>
      <c r="C76" s="17"/>
      <c r="D76" s="32">
        <v>1</v>
      </c>
      <c r="E76" s="17"/>
      <c r="F76" s="3"/>
    </row>
    <row r="77" spans="1:6" ht="15">
      <c r="A77" s="55" t="s">
        <v>211</v>
      </c>
      <c r="B77" s="32">
        <v>1</v>
      </c>
      <c r="C77" s="17"/>
      <c r="D77" s="32">
        <v>1</v>
      </c>
      <c r="E77" s="17"/>
      <c r="F77" s="3"/>
    </row>
    <row r="78" spans="1:6" ht="15">
      <c r="A78" s="55" t="s">
        <v>101</v>
      </c>
      <c r="B78" s="32">
        <v>1</v>
      </c>
      <c r="C78" s="17"/>
      <c r="D78" s="32">
        <v>1</v>
      </c>
      <c r="E78" s="17"/>
      <c r="F78" s="3"/>
    </row>
    <row r="79" spans="1:6" ht="15">
      <c r="A79" s="55" t="s">
        <v>102</v>
      </c>
      <c r="B79" s="32">
        <v>1</v>
      </c>
      <c r="C79" s="17"/>
      <c r="D79" s="32">
        <v>1</v>
      </c>
      <c r="E79" s="17"/>
      <c r="F79" s="3"/>
    </row>
    <row r="80" spans="1:6" ht="15">
      <c r="A80" s="55" t="s">
        <v>103</v>
      </c>
      <c r="B80" s="32">
        <v>1</v>
      </c>
      <c r="C80" s="17"/>
      <c r="D80" s="32">
        <v>1</v>
      </c>
      <c r="E80" s="17"/>
      <c r="F80" s="3"/>
    </row>
    <row r="81" spans="1:6" ht="15">
      <c r="A81" s="55" t="s">
        <v>104</v>
      </c>
      <c r="B81" s="32">
        <v>1</v>
      </c>
      <c r="C81" s="17"/>
      <c r="D81" s="32">
        <v>1</v>
      </c>
      <c r="E81" s="17"/>
      <c r="F81" s="3"/>
    </row>
    <row r="82" spans="1:6" ht="15">
      <c r="A82" s="55" t="s">
        <v>212</v>
      </c>
      <c r="B82" s="32">
        <v>1</v>
      </c>
      <c r="C82" s="17"/>
      <c r="D82" s="32">
        <v>1</v>
      </c>
      <c r="E82" s="17"/>
      <c r="F82" s="3"/>
    </row>
    <row r="83" spans="1:6" ht="15">
      <c r="A83" s="55" t="s">
        <v>106</v>
      </c>
      <c r="B83" s="32">
        <v>1</v>
      </c>
      <c r="C83" s="17"/>
      <c r="D83" s="32">
        <v>1</v>
      </c>
      <c r="E83" s="17"/>
      <c r="F83" s="3"/>
    </row>
    <row r="84" spans="1:6" ht="15">
      <c r="A84" s="55" t="s">
        <v>107</v>
      </c>
      <c r="B84" s="32">
        <v>1</v>
      </c>
      <c r="C84" s="17"/>
      <c r="D84" s="32">
        <v>1</v>
      </c>
      <c r="E84" s="17"/>
      <c r="F84" s="3"/>
    </row>
    <row r="85" spans="1:6" ht="15">
      <c r="A85" s="55" t="s">
        <v>128</v>
      </c>
      <c r="B85" s="32">
        <v>1</v>
      </c>
      <c r="C85" s="17"/>
      <c r="D85" s="32">
        <v>1</v>
      </c>
      <c r="E85" s="17"/>
      <c r="F85" s="3"/>
    </row>
    <row r="86" spans="1:6" ht="15">
      <c r="A86" s="55" t="s">
        <v>129</v>
      </c>
      <c r="B86" s="32">
        <v>1</v>
      </c>
      <c r="C86" s="17"/>
      <c r="D86" s="32">
        <v>1</v>
      </c>
      <c r="E86" s="17"/>
      <c r="F86" s="3"/>
    </row>
    <row r="87" spans="1:6" ht="15">
      <c r="A87" s="55" t="s">
        <v>130</v>
      </c>
      <c r="B87" s="32">
        <v>1</v>
      </c>
      <c r="C87" s="17"/>
      <c r="D87" s="32">
        <v>1</v>
      </c>
      <c r="E87" s="17"/>
      <c r="F87" s="3"/>
    </row>
    <row r="88" spans="1:6" ht="15">
      <c r="A88" s="55" t="s">
        <v>131</v>
      </c>
      <c r="B88" s="32">
        <v>1</v>
      </c>
      <c r="C88" s="17"/>
      <c r="D88" s="32">
        <v>1</v>
      </c>
      <c r="E88" s="17"/>
      <c r="F88" s="3"/>
    </row>
    <row r="89" spans="1:6" ht="15">
      <c r="A89" s="55" t="s">
        <v>132</v>
      </c>
      <c r="B89" s="32">
        <v>1</v>
      </c>
      <c r="C89" s="17"/>
      <c r="D89" s="32">
        <v>1</v>
      </c>
      <c r="E89" s="17"/>
      <c r="F89" s="3"/>
    </row>
    <row r="90" spans="1:6" ht="15">
      <c r="A90" s="55" t="s">
        <v>133</v>
      </c>
      <c r="B90" s="32">
        <v>1</v>
      </c>
      <c r="C90" s="17"/>
      <c r="D90" s="32">
        <v>1</v>
      </c>
      <c r="E90" s="17"/>
      <c r="F90" s="3"/>
    </row>
    <row r="91" spans="1:6" ht="15">
      <c r="A91" s="55" t="s">
        <v>134</v>
      </c>
      <c r="B91" s="32">
        <v>1</v>
      </c>
      <c r="C91" s="17"/>
      <c r="D91" s="32">
        <v>1</v>
      </c>
      <c r="E91" s="17"/>
      <c r="F91" s="3"/>
    </row>
    <row r="92" spans="1:6" ht="15">
      <c r="A92" s="55" t="s">
        <v>219</v>
      </c>
      <c r="B92" s="32">
        <v>1</v>
      </c>
      <c r="C92" s="17"/>
      <c r="D92" s="32">
        <v>1</v>
      </c>
      <c r="E92" s="17"/>
      <c r="F92" s="3"/>
    </row>
    <row r="93" spans="1:6" ht="15">
      <c r="A93" s="55" t="s">
        <v>145</v>
      </c>
      <c r="B93" s="32">
        <v>1</v>
      </c>
      <c r="C93" s="17"/>
      <c r="D93" s="32">
        <v>1</v>
      </c>
      <c r="E93" s="17"/>
      <c r="F93" s="3"/>
    </row>
    <row r="94" spans="1:6" ht="15">
      <c r="A94" s="55" t="s">
        <v>144</v>
      </c>
      <c r="B94" s="32">
        <v>1</v>
      </c>
      <c r="C94" s="17"/>
      <c r="D94" s="32">
        <v>1</v>
      </c>
      <c r="E94" s="17"/>
      <c r="F94" s="3"/>
    </row>
    <row r="95" spans="1:6" ht="15">
      <c r="A95" s="55" t="s">
        <v>222</v>
      </c>
      <c r="B95" s="32">
        <v>1</v>
      </c>
      <c r="C95" s="17"/>
      <c r="D95" s="32">
        <v>1</v>
      </c>
      <c r="E95" s="17"/>
      <c r="F95" s="3"/>
    </row>
    <row r="96" spans="1:6" ht="15">
      <c r="A96" s="55" t="s">
        <v>220</v>
      </c>
      <c r="B96" s="32">
        <v>1</v>
      </c>
      <c r="C96" s="17"/>
      <c r="D96" s="32">
        <v>1</v>
      </c>
      <c r="E96" s="17"/>
      <c r="F96" s="3"/>
    </row>
    <row r="97" spans="1:6" ht="15">
      <c r="A97" s="55" t="s">
        <v>221</v>
      </c>
      <c r="B97" s="32">
        <v>1</v>
      </c>
      <c r="C97" s="17"/>
      <c r="D97" s="32">
        <v>1</v>
      </c>
      <c r="E97" s="17"/>
      <c r="F97" s="3"/>
    </row>
    <row r="98" spans="1:6" ht="15">
      <c r="A98" s="55" t="s">
        <v>141</v>
      </c>
      <c r="B98" s="32">
        <v>1</v>
      </c>
      <c r="C98" s="17"/>
      <c r="D98" s="32">
        <v>1</v>
      </c>
      <c r="E98" s="17"/>
      <c r="F98" s="3"/>
    </row>
    <row r="99" spans="1:6" ht="15">
      <c r="A99" s="55" t="s">
        <v>142</v>
      </c>
      <c r="B99" s="32">
        <v>1</v>
      </c>
      <c r="C99" s="17"/>
      <c r="D99" s="32">
        <v>1</v>
      </c>
      <c r="E99" s="17"/>
      <c r="F99" s="3"/>
    </row>
    <row r="100" spans="1:6" ht="15">
      <c r="A100" s="55" t="s">
        <v>213</v>
      </c>
      <c r="B100" s="32">
        <v>1</v>
      </c>
      <c r="C100" s="17"/>
      <c r="D100" s="32"/>
      <c r="E100" s="17"/>
      <c r="F100" s="3"/>
    </row>
    <row r="101" spans="1:6" ht="15">
      <c r="A101" s="55" t="s">
        <v>214</v>
      </c>
      <c r="B101" s="32">
        <v>1</v>
      </c>
      <c r="C101" s="17"/>
      <c r="D101" s="32"/>
      <c r="E101" s="17"/>
      <c r="F101" s="3"/>
    </row>
    <row r="102" spans="1:6" ht="15">
      <c r="A102" s="55" t="s">
        <v>113</v>
      </c>
      <c r="B102" s="32">
        <v>1</v>
      </c>
      <c r="C102" s="17"/>
      <c r="D102" s="32"/>
      <c r="E102" s="17"/>
      <c r="F102" s="3"/>
    </row>
    <row r="103" spans="1:6" ht="15">
      <c r="A103" s="55" t="s">
        <v>206</v>
      </c>
      <c r="B103" s="32">
        <v>1</v>
      </c>
      <c r="C103" s="17"/>
      <c r="D103" s="32"/>
      <c r="E103" s="17"/>
      <c r="F103" s="3"/>
    </row>
    <row r="104" spans="1:6" ht="15">
      <c r="A104" s="55" t="s">
        <v>215</v>
      </c>
      <c r="B104" s="32">
        <v>1</v>
      </c>
      <c r="C104" s="17"/>
      <c r="D104" s="32"/>
      <c r="E104" s="17"/>
      <c r="F104" s="3"/>
    </row>
    <row r="105" spans="1:6" ht="15">
      <c r="A105" s="55" t="s">
        <v>192</v>
      </c>
      <c r="B105" s="32">
        <v>1</v>
      </c>
      <c r="C105" s="17"/>
      <c r="D105" s="32"/>
      <c r="E105" s="17"/>
      <c r="F105" s="3"/>
    </row>
    <row r="106" spans="1:6" ht="15">
      <c r="A106" s="55" t="s">
        <v>216</v>
      </c>
      <c r="B106" s="32">
        <v>1</v>
      </c>
      <c r="C106" s="17"/>
      <c r="D106" s="32"/>
      <c r="E106" s="17"/>
      <c r="F106" s="3"/>
    </row>
    <row r="107" spans="1:6" ht="15">
      <c r="A107" s="55" t="s">
        <v>217</v>
      </c>
      <c r="B107" s="32">
        <v>1</v>
      </c>
      <c r="C107" s="17"/>
      <c r="D107" s="32"/>
      <c r="E107" s="17"/>
      <c r="F107" s="3"/>
    </row>
    <row r="108" spans="1:6" ht="15">
      <c r="A108" s="55" t="s">
        <v>218</v>
      </c>
      <c r="B108" s="32">
        <v>1</v>
      </c>
      <c r="C108" s="17"/>
      <c r="D108" s="32"/>
      <c r="E108" s="17"/>
      <c r="F108" s="3"/>
    </row>
    <row r="109" spans="1:6" ht="15">
      <c r="A109" s="55" t="s">
        <v>207</v>
      </c>
      <c r="B109" s="32">
        <v>1</v>
      </c>
      <c r="C109" s="17"/>
      <c r="D109" s="32">
        <v>1</v>
      </c>
      <c r="E109" s="17"/>
      <c r="F109" s="3"/>
    </row>
    <row r="110" spans="1:6" ht="15">
      <c r="A110" s="55" t="s">
        <v>201</v>
      </c>
      <c r="B110" s="32">
        <v>1</v>
      </c>
      <c r="C110" s="17"/>
      <c r="D110" s="32">
        <v>1</v>
      </c>
      <c r="E110" s="17"/>
      <c r="F110" s="3"/>
    </row>
    <row r="111" spans="1:6" ht="15">
      <c r="A111" s="55" t="s">
        <v>202</v>
      </c>
      <c r="B111" s="32">
        <v>1</v>
      </c>
      <c r="C111" s="17"/>
      <c r="D111" s="32">
        <v>1</v>
      </c>
      <c r="E111" s="17"/>
      <c r="F111" s="3"/>
    </row>
    <row r="112" spans="1:6" ht="15">
      <c r="A112" s="55" t="s">
        <v>208</v>
      </c>
      <c r="B112" s="32">
        <v>1</v>
      </c>
      <c r="C112" s="17"/>
      <c r="D112" s="32">
        <v>1</v>
      </c>
      <c r="E112" s="17"/>
      <c r="F112" s="3"/>
    </row>
    <row r="113" spans="1:6" ht="15">
      <c r="A113" s="55" t="s">
        <v>209</v>
      </c>
      <c r="B113" s="32">
        <v>1</v>
      </c>
      <c r="C113" s="17"/>
      <c r="D113" s="32">
        <v>1</v>
      </c>
      <c r="E113" s="17"/>
      <c r="F113" s="3"/>
    </row>
    <row r="114" spans="1:6" ht="15" customHeight="1">
      <c r="A114" s="68" t="s">
        <v>76</v>
      </c>
      <c r="B114" s="69">
        <f>SUM(B115:B141)</f>
        <v>17</v>
      </c>
      <c r="C114" s="69"/>
      <c r="D114" s="69">
        <f>SUM(D115:D141)</f>
        <v>13</v>
      </c>
      <c r="E114" s="66"/>
      <c r="F114" s="3"/>
    </row>
    <row r="115" spans="1:6" ht="15" customHeight="1">
      <c r="A115" s="55" t="s">
        <v>110</v>
      </c>
      <c r="B115" s="17">
        <v>1</v>
      </c>
      <c r="C115" s="17"/>
      <c r="D115" s="17"/>
      <c r="E115" s="17"/>
      <c r="F115" s="3"/>
    </row>
    <row r="116" spans="1:6" ht="15" customHeight="1">
      <c r="A116" s="55" t="s">
        <v>132</v>
      </c>
      <c r="B116" s="17">
        <v>1</v>
      </c>
      <c r="C116" s="17"/>
      <c r="D116" s="17"/>
      <c r="E116" s="17"/>
      <c r="F116" s="3"/>
    </row>
    <row r="117" spans="1:6" ht="15" customHeight="1">
      <c r="A117" s="55" t="s">
        <v>139</v>
      </c>
      <c r="B117" s="17">
        <v>1</v>
      </c>
      <c r="C117" s="17"/>
      <c r="D117" s="17"/>
      <c r="E117" s="17"/>
      <c r="F117" s="3"/>
    </row>
    <row r="118" spans="1:6" ht="15" customHeight="1">
      <c r="A118" s="55" t="s">
        <v>214</v>
      </c>
      <c r="B118" s="17">
        <v>1</v>
      </c>
      <c r="C118" s="17"/>
      <c r="D118" s="17"/>
      <c r="E118" s="17"/>
      <c r="F118" s="3"/>
    </row>
    <row r="119" spans="1:6" ht="15" customHeight="1">
      <c r="A119" s="55" t="s">
        <v>113</v>
      </c>
      <c r="B119" s="17">
        <v>1</v>
      </c>
      <c r="C119" s="17"/>
      <c r="D119" s="17"/>
      <c r="E119" s="17"/>
      <c r="F119" s="3"/>
    </row>
    <row r="120" spans="1:6" ht="15" customHeight="1">
      <c r="A120" s="55" t="s">
        <v>206</v>
      </c>
      <c r="B120" s="17">
        <v>1</v>
      </c>
      <c r="C120" s="17"/>
      <c r="D120" s="17"/>
      <c r="E120" s="17"/>
      <c r="F120" s="3"/>
    </row>
    <row r="121" spans="1:6" ht="15" customHeight="1">
      <c r="A121" s="55" t="s">
        <v>215</v>
      </c>
      <c r="B121" s="17">
        <v>1</v>
      </c>
      <c r="C121" s="17"/>
      <c r="D121" s="17"/>
      <c r="E121" s="17"/>
      <c r="F121" s="3"/>
    </row>
    <row r="122" spans="1:6" ht="15" customHeight="1">
      <c r="A122" s="55" t="s">
        <v>192</v>
      </c>
      <c r="B122" s="17">
        <v>1</v>
      </c>
      <c r="C122" s="17"/>
      <c r="D122" s="17"/>
      <c r="E122" s="17"/>
      <c r="F122" s="3"/>
    </row>
    <row r="123" spans="1:6" ht="15" customHeight="1">
      <c r="A123" s="55" t="s">
        <v>216</v>
      </c>
      <c r="B123" s="17"/>
      <c r="C123" s="17"/>
      <c r="D123" s="17"/>
      <c r="E123" s="17"/>
      <c r="F123" s="3"/>
    </row>
    <row r="124" spans="1:6" ht="15" customHeight="1">
      <c r="A124" s="55" t="s">
        <v>217</v>
      </c>
      <c r="B124" s="17">
        <v>1</v>
      </c>
      <c r="C124" s="17"/>
      <c r="D124" s="17"/>
      <c r="E124" s="17"/>
      <c r="F124" s="3"/>
    </row>
    <row r="125" spans="1:6" ht="15" customHeight="1">
      <c r="A125" s="55" t="s">
        <v>229</v>
      </c>
      <c r="B125" s="17">
        <v>1</v>
      </c>
      <c r="C125" s="17"/>
      <c r="D125" s="17"/>
      <c r="E125" s="17"/>
      <c r="F125" s="3"/>
    </row>
    <row r="126" spans="1:6" ht="15" customHeight="1">
      <c r="A126" s="3" t="s">
        <v>228</v>
      </c>
      <c r="B126" s="17">
        <v>1</v>
      </c>
      <c r="C126" s="17"/>
      <c r="D126" s="17"/>
      <c r="E126" s="17"/>
      <c r="F126" s="3"/>
    </row>
    <row r="127" spans="1:6" ht="15" customHeight="1">
      <c r="A127" s="3" t="s">
        <v>231</v>
      </c>
      <c r="B127" s="17">
        <v>1</v>
      </c>
      <c r="C127" s="17"/>
      <c r="D127" s="17"/>
      <c r="E127" s="17"/>
      <c r="F127" s="3"/>
    </row>
    <row r="128" spans="1:6" ht="15" customHeight="1">
      <c r="A128" s="3" t="s">
        <v>230</v>
      </c>
      <c r="B128" s="17">
        <v>1</v>
      </c>
      <c r="C128" s="17"/>
      <c r="D128" s="17"/>
      <c r="E128" s="17"/>
      <c r="F128" s="3"/>
    </row>
    <row r="129" spans="1:6" ht="15" customHeight="1">
      <c r="A129" s="55" t="s">
        <v>201</v>
      </c>
      <c r="B129" s="17">
        <v>1</v>
      </c>
      <c r="C129" s="17"/>
      <c r="D129" s="17">
        <v>1</v>
      </c>
      <c r="E129" s="17"/>
      <c r="F129" s="3"/>
    </row>
    <row r="130" spans="1:6" ht="15" customHeight="1">
      <c r="A130" s="55" t="s">
        <v>202</v>
      </c>
      <c r="B130" s="17"/>
      <c r="C130" s="17"/>
      <c r="D130" s="17">
        <v>1</v>
      </c>
      <c r="E130" s="17"/>
      <c r="F130" s="3"/>
    </row>
    <row r="131" spans="1:6" ht="15" customHeight="1">
      <c r="A131" s="55" t="s">
        <v>208</v>
      </c>
      <c r="B131" s="17"/>
      <c r="C131" s="17"/>
      <c r="D131" s="17">
        <v>1</v>
      </c>
      <c r="E131" s="17"/>
      <c r="F131" s="3"/>
    </row>
    <row r="132" spans="1:6" ht="15" customHeight="1">
      <c r="A132" s="55" t="s">
        <v>209</v>
      </c>
      <c r="B132" s="17"/>
      <c r="C132" s="17"/>
      <c r="D132" s="17">
        <v>1</v>
      </c>
      <c r="E132" s="17"/>
      <c r="F132" s="3"/>
    </row>
    <row r="133" spans="1:6" ht="15" customHeight="1">
      <c r="A133" s="55" t="s">
        <v>207</v>
      </c>
      <c r="B133" s="4"/>
      <c r="C133" s="17"/>
      <c r="D133" s="17">
        <v>1</v>
      </c>
      <c r="E133" s="17"/>
      <c r="F133" s="3"/>
    </row>
    <row r="134" spans="1:6" ht="15" customHeight="1">
      <c r="A134" s="55" t="s">
        <v>223</v>
      </c>
      <c r="B134" s="17"/>
      <c r="C134" s="17"/>
      <c r="D134" s="17">
        <v>1</v>
      </c>
      <c r="E134" s="17"/>
      <c r="F134" s="3"/>
    </row>
    <row r="135" spans="1:6" ht="15" customHeight="1">
      <c r="A135" s="55" t="s">
        <v>224</v>
      </c>
      <c r="B135" s="17"/>
      <c r="C135" s="17"/>
      <c r="D135" s="17">
        <v>1</v>
      </c>
      <c r="E135" s="17"/>
      <c r="F135" s="3"/>
    </row>
    <row r="136" spans="1:6" ht="15" customHeight="1">
      <c r="A136" s="55" t="s">
        <v>225</v>
      </c>
      <c r="B136" s="17"/>
      <c r="C136" s="17"/>
      <c r="D136" s="17">
        <v>1</v>
      </c>
      <c r="E136" s="17"/>
      <c r="F136" s="3"/>
    </row>
    <row r="137" spans="1:6" ht="15" customHeight="1">
      <c r="A137" s="55" t="s">
        <v>226</v>
      </c>
      <c r="B137" s="17"/>
      <c r="C137" s="17"/>
      <c r="D137" s="17">
        <v>1</v>
      </c>
      <c r="E137" s="17"/>
      <c r="F137" s="3"/>
    </row>
    <row r="138" spans="1:6" ht="15" customHeight="1">
      <c r="A138" s="55" t="s">
        <v>227</v>
      </c>
      <c r="B138" s="17"/>
      <c r="C138" s="17"/>
      <c r="D138" s="17">
        <v>1</v>
      </c>
      <c r="E138" s="17"/>
      <c r="F138" s="3"/>
    </row>
    <row r="139" spans="1:6" ht="15" customHeight="1">
      <c r="A139" s="55" t="s">
        <v>141</v>
      </c>
      <c r="B139" s="17">
        <v>1</v>
      </c>
      <c r="C139" s="17"/>
      <c r="D139" s="17">
        <v>1</v>
      </c>
      <c r="E139" s="17"/>
      <c r="F139" s="3"/>
    </row>
    <row r="140" spans="1:6" ht="15" customHeight="1">
      <c r="A140" s="55" t="s">
        <v>232</v>
      </c>
      <c r="B140" s="17">
        <v>1</v>
      </c>
      <c r="C140" s="17"/>
      <c r="D140" s="17">
        <v>1</v>
      </c>
      <c r="E140" s="17"/>
      <c r="F140" s="3"/>
    </row>
    <row r="141" spans="1:6" ht="15" customHeight="1">
      <c r="A141" s="55" t="s">
        <v>233</v>
      </c>
      <c r="B141" s="17">
        <v>1</v>
      </c>
      <c r="C141" s="17"/>
      <c r="D141" s="17">
        <v>1</v>
      </c>
      <c r="E141" s="17"/>
      <c r="F141" s="3"/>
    </row>
    <row r="142" spans="1:6" ht="45">
      <c r="A142" s="68" t="s">
        <v>77</v>
      </c>
      <c r="B142" s="69">
        <f>SUM(B143:B159)</f>
        <v>3</v>
      </c>
      <c r="C142" s="66"/>
      <c r="D142" s="69">
        <f>SUM(D143:D159)</f>
        <v>14</v>
      </c>
      <c r="E142" s="66"/>
      <c r="F142" s="3"/>
    </row>
    <row r="143" spans="1:6" ht="15">
      <c r="A143" s="55" t="s">
        <v>103</v>
      </c>
      <c r="B143" s="32"/>
      <c r="C143" s="17"/>
      <c r="D143" s="17">
        <v>1</v>
      </c>
      <c r="E143" s="17"/>
      <c r="F143" s="3"/>
    </row>
    <row r="144" spans="1:6" ht="15">
      <c r="A144" s="55" t="s">
        <v>211</v>
      </c>
      <c r="B144" s="32">
        <v>1</v>
      </c>
      <c r="C144" s="17"/>
      <c r="D144" s="17"/>
      <c r="E144" s="17"/>
      <c r="F144" s="3"/>
    </row>
    <row r="145" spans="1:6" ht="15">
      <c r="A145" s="55" t="s">
        <v>101</v>
      </c>
      <c r="B145" s="32"/>
      <c r="C145" s="17"/>
      <c r="D145" s="17">
        <v>1</v>
      </c>
      <c r="E145" s="17"/>
      <c r="F145" s="3"/>
    </row>
    <row r="146" spans="1:6" ht="15">
      <c r="A146" s="3" t="s">
        <v>99</v>
      </c>
      <c r="B146" s="32"/>
      <c r="C146" s="17"/>
      <c r="D146" s="17">
        <v>1</v>
      </c>
      <c r="E146" s="17"/>
      <c r="F146" s="3"/>
    </row>
    <row r="147" spans="1:6" ht="15">
      <c r="A147" s="3" t="s">
        <v>104</v>
      </c>
      <c r="B147" s="32"/>
      <c r="C147" s="17"/>
      <c r="D147" s="17">
        <v>1</v>
      </c>
      <c r="E147" s="17"/>
      <c r="F147" s="3"/>
    </row>
    <row r="148" spans="1:6" ht="15">
      <c r="A148" s="3" t="s">
        <v>102</v>
      </c>
      <c r="B148" s="32"/>
      <c r="C148" s="17"/>
      <c r="D148" s="17">
        <v>1</v>
      </c>
      <c r="E148" s="17"/>
      <c r="F148" s="3"/>
    </row>
    <row r="149" spans="1:6" ht="15">
      <c r="A149" s="55" t="s">
        <v>207</v>
      </c>
      <c r="B149" s="32"/>
      <c r="C149" s="17"/>
      <c r="D149" s="17">
        <v>1</v>
      </c>
      <c r="E149" s="17"/>
      <c r="F149" s="3"/>
    </row>
    <row r="150" spans="1:6" ht="15">
      <c r="A150" s="55" t="s">
        <v>202</v>
      </c>
      <c r="B150" s="32"/>
      <c r="C150" s="17"/>
      <c r="D150" s="17">
        <v>1</v>
      </c>
      <c r="E150" s="17"/>
      <c r="F150" s="3"/>
    </row>
    <row r="151" spans="1:6" ht="15">
      <c r="A151" s="55" t="s">
        <v>215</v>
      </c>
      <c r="B151" s="32"/>
      <c r="C151" s="17"/>
      <c r="D151" s="17">
        <v>1</v>
      </c>
      <c r="E151" s="17"/>
      <c r="F151" s="3"/>
    </row>
    <row r="152" spans="1:6" ht="15">
      <c r="A152" s="55" t="s">
        <v>192</v>
      </c>
      <c r="B152" s="32"/>
      <c r="C152" s="17"/>
      <c r="D152" s="17">
        <v>1</v>
      </c>
      <c r="E152" s="17"/>
      <c r="F152" s="3"/>
    </row>
    <row r="153" spans="1:6" ht="15">
      <c r="A153" s="3" t="s">
        <v>206</v>
      </c>
      <c r="B153" s="32"/>
      <c r="C153" s="17"/>
      <c r="D153" s="17">
        <v>1</v>
      </c>
      <c r="E153" s="17"/>
      <c r="F153" s="3"/>
    </row>
    <row r="154" spans="1:6" ht="15">
      <c r="A154" s="3" t="s">
        <v>119</v>
      </c>
      <c r="B154" s="32"/>
      <c r="C154" s="17"/>
      <c r="D154" s="17">
        <v>1</v>
      </c>
      <c r="E154" s="17"/>
      <c r="F154" s="3"/>
    </row>
    <row r="155" spans="1:6" ht="14.25">
      <c r="A155" s="3" t="s">
        <v>234</v>
      </c>
      <c r="B155" s="17"/>
      <c r="C155" s="17"/>
      <c r="D155" s="17">
        <v>1</v>
      </c>
      <c r="E155" s="17"/>
      <c r="F155" s="3"/>
    </row>
    <row r="156" spans="1:6" ht="14.25">
      <c r="A156" s="3" t="s">
        <v>220</v>
      </c>
      <c r="B156" s="17">
        <v>1</v>
      </c>
      <c r="C156" s="17"/>
      <c r="D156" s="17"/>
      <c r="E156" s="17"/>
      <c r="F156" s="3"/>
    </row>
    <row r="157" spans="1:6" ht="14.25">
      <c r="A157" s="3" t="s">
        <v>235</v>
      </c>
      <c r="B157" s="17">
        <v>1</v>
      </c>
      <c r="C157" s="17"/>
      <c r="D157" s="17"/>
      <c r="E157" s="17"/>
      <c r="F157" s="3"/>
    </row>
    <row r="158" spans="1:6" ht="14.25">
      <c r="A158" s="4" t="s">
        <v>110</v>
      </c>
      <c r="B158" s="17"/>
      <c r="C158" s="17"/>
      <c r="D158" s="17">
        <v>1</v>
      </c>
      <c r="E158" s="17"/>
      <c r="F158" s="3"/>
    </row>
    <row r="159" spans="1:6" ht="14.25">
      <c r="A159" s="4" t="s">
        <v>132</v>
      </c>
      <c r="B159" s="17"/>
      <c r="C159" s="17"/>
      <c r="D159" s="17">
        <v>1</v>
      </c>
      <c r="E159" s="17"/>
      <c r="F159" s="3"/>
    </row>
    <row r="160" spans="1:6" ht="30">
      <c r="A160" s="68" t="s">
        <v>78</v>
      </c>
      <c r="B160" s="69">
        <v>22</v>
      </c>
      <c r="C160" s="73">
        <f>B160/26*100</f>
        <v>84.61538461538461</v>
      </c>
      <c r="D160" s="69">
        <v>32</v>
      </c>
      <c r="E160" s="70">
        <f>D160*100/33</f>
        <v>96.96969696969697</v>
      </c>
      <c r="F160" s="3"/>
    </row>
    <row r="161" spans="1:6" ht="45">
      <c r="A161" s="74" t="s">
        <v>79</v>
      </c>
      <c r="B161" s="69">
        <v>12279</v>
      </c>
      <c r="C161" s="73">
        <v>87</v>
      </c>
      <c r="D161" s="69">
        <v>14443</v>
      </c>
      <c r="E161" s="70">
        <v>87</v>
      </c>
      <c r="F161" s="3"/>
    </row>
    <row r="162" spans="1:6" s="15" customFormat="1" ht="19.5" customHeight="1">
      <c r="A162" s="96" t="s">
        <v>43</v>
      </c>
      <c r="B162" s="97"/>
      <c r="C162" s="97"/>
      <c r="D162" s="97"/>
      <c r="E162" s="97"/>
      <c r="F162" s="98"/>
    </row>
    <row r="163" spans="1:6" ht="15" customHeight="1">
      <c r="A163" s="3" t="s">
        <v>44</v>
      </c>
      <c r="B163" s="17"/>
      <c r="C163" s="17">
        <v>56.5</v>
      </c>
      <c r="D163" s="17"/>
      <c r="E163" s="17">
        <v>62.8</v>
      </c>
      <c r="F163" s="3"/>
    </row>
    <row r="164" spans="1:6" ht="15" customHeight="1">
      <c r="A164" s="3" t="s">
        <v>45</v>
      </c>
      <c r="B164" s="17"/>
      <c r="C164" s="17">
        <v>14.45</v>
      </c>
      <c r="D164" s="17"/>
      <c r="E164" s="17">
        <v>16.15</v>
      </c>
      <c r="F164" s="3"/>
    </row>
    <row r="165" spans="1:6" ht="15" customHeight="1">
      <c r="A165" s="3" t="s">
        <v>46</v>
      </c>
      <c r="B165" s="17"/>
      <c r="C165" s="17">
        <v>45.92</v>
      </c>
      <c r="D165" s="17"/>
      <c r="E165" s="17">
        <v>54.78</v>
      </c>
      <c r="F165" s="3"/>
    </row>
    <row r="166" spans="1:6" ht="15" customHeight="1">
      <c r="A166" s="3" t="s">
        <v>47</v>
      </c>
      <c r="B166" s="17"/>
      <c r="C166" s="17">
        <v>44.78</v>
      </c>
      <c r="D166" s="17"/>
      <c r="E166" s="17">
        <v>49.78</v>
      </c>
      <c r="F166" s="3"/>
    </row>
    <row r="167" spans="1:6" s="15" customFormat="1" ht="19.5" customHeight="1">
      <c r="A167" s="96" t="s">
        <v>48</v>
      </c>
      <c r="B167" s="97"/>
      <c r="C167" s="97"/>
      <c r="D167" s="97"/>
      <c r="E167" s="97"/>
      <c r="F167" s="98"/>
    </row>
    <row r="168" spans="1:6" ht="15" customHeight="1">
      <c r="A168" s="3" t="s">
        <v>90</v>
      </c>
      <c r="B168" s="17"/>
      <c r="C168" s="17">
        <v>100</v>
      </c>
      <c r="D168" s="17"/>
      <c r="E168" s="17">
        <v>100</v>
      </c>
      <c r="F168" s="3"/>
    </row>
    <row r="169" spans="1:6" ht="15" customHeight="1">
      <c r="A169" s="3" t="s">
        <v>91</v>
      </c>
      <c r="B169" s="17"/>
      <c r="C169" s="17">
        <v>88</v>
      </c>
      <c r="D169" s="17"/>
      <c r="E169" s="17">
        <v>90</v>
      </c>
      <c r="F169" s="3"/>
    </row>
    <row r="170" spans="1:6" ht="56.25" customHeight="1">
      <c r="A170" s="3" t="s">
        <v>92</v>
      </c>
      <c r="B170" s="17">
        <v>1</v>
      </c>
      <c r="C170" s="17"/>
      <c r="D170" s="17">
        <v>1</v>
      </c>
      <c r="E170" s="17"/>
      <c r="F170" s="29" t="s">
        <v>93</v>
      </c>
    </row>
    <row r="171" spans="1:6" ht="15" customHeight="1">
      <c r="A171" s="3"/>
      <c r="B171" s="17"/>
      <c r="C171" s="17"/>
      <c r="D171" s="17"/>
      <c r="E171" s="17"/>
      <c r="F171" s="3"/>
    </row>
    <row r="172" spans="1:6" ht="15" customHeight="1">
      <c r="A172" s="3"/>
      <c r="B172" s="17"/>
      <c r="C172" s="17"/>
      <c r="D172" s="17"/>
      <c r="E172" s="17"/>
      <c r="F172" s="3"/>
    </row>
    <row r="173" ht="14.25"/>
    <row r="174" ht="14.25"/>
    <row r="175" ht="14.25"/>
    <row r="176" spans="1:6" s="8" customFormat="1" ht="18" customHeight="1">
      <c r="A176" s="102" t="s">
        <v>71</v>
      </c>
      <c r="B176" s="102" t="s">
        <v>29</v>
      </c>
      <c r="C176" s="102"/>
      <c r="D176" s="102" t="s">
        <v>68</v>
      </c>
      <c r="E176" s="102"/>
      <c r="F176" s="7" t="s">
        <v>30</v>
      </c>
    </row>
    <row r="177" spans="1:6" s="8" customFormat="1" ht="15.75" customHeight="1">
      <c r="A177" s="102"/>
      <c r="B177" s="7" t="s">
        <v>31</v>
      </c>
      <c r="C177" s="7" t="s">
        <v>32</v>
      </c>
      <c r="D177" s="7" t="s">
        <v>31</v>
      </c>
      <c r="E177" s="7" t="s">
        <v>32</v>
      </c>
      <c r="F177" s="7"/>
    </row>
    <row r="178" spans="1:6" s="15" customFormat="1" ht="19.5" customHeight="1">
      <c r="A178" s="96" t="s">
        <v>241</v>
      </c>
      <c r="B178" s="97"/>
      <c r="C178" s="97"/>
      <c r="D178" s="97"/>
      <c r="E178" s="97"/>
      <c r="F178" s="98"/>
    </row>
    <row r="179" spans="1:6" ht="15" customHeight="1">
      <c r="A179" s="33"/>
      <c r="B179" s="17"/>
      <c r="C179" s="17"/>
      <c r="D179" s="32">
        <v>4</v>
      </c>
      <c r="E179" s="32">
        <v>100</v>
      </c>
      <c r="F179" s="99" t="s">
        <v>151</v>
      </c>
    </row>
    <row r="180" spans="1:6" ht="15" customHeight="1">
      <c r="A180" s="34" t="s">
        <v>7</v>
      </c>
      <c r="B180" s="17"/>
      <c r="C180" s="17"/>
      <c r="D180" s="32">
        <v>1</v>
      </c>
      <c r="E180" s="17"/>
      <c r="F180" s="100"/>
    </row>
    <row r="181" spans="1:6" ht="15" customHeight="1">
      <c r="A181" s="34" t="s">
        <v>8</v>
      </c>
      <c r="B181" s="17"/>
      <c r="C181" s="17"/>
      <c r="D181" s="32">
        <v>1</v>
      </c>
      <c r="E181" s="17"/>
      <c r="F181" s="100"/>
    </row>
    <row r="182" spans="1:6" ht="15" customHeight="1">
      <c r="A182" s="34" t="s">
        <v>9</v>
      </c>
      <c r="B182" s="17"/>
      <c r="C182" s="17"/>
      <c r="D182" s="32">
        <v>1</v>
      </c>
      <c r="E182" s="17"/>
      <c r="F182" s="100"/>
    </row>
    <row r="183" spans="1:6" ht="33.75" customHeight="1">
      <c r="A183" s="34" t="s">
        <v>10</v>
      </c>
      <c r="B183" s="17"/>
      <c r="C183" s="17"/>
      <c r="D183" s="32">
        <v>1</v>
      </c>
      <c r="E183" s="17"/>
      <c r="F183" s="101"/>
    </row>
    <row r="184" spans="1:6" ht="15" customHeight="1">
      <c r="A184" s="34"/>
      <c r="B184" s="17"/>
      <c r="C184" s="17"/>
      <c r="D184" s="32"/>
      <c r="E184" s="17"/>
      <c r="F184" s="17"/>
    </row>
    <row r="185" spans="1:6" ht="15" customHeight="1">
      <c r="A185" s="34"/>
      <c r="B185" s="17"/>
      <c r="C185" s="17"/>
      <c r="D185" s="32"/>
      <c r="E185" s="17"/>
      <c r="F185" s="17"/>
    </row>
    <row r="186" spans="1:6" s="15" customFormat="1" ht="19.5" customHeight="1">
      <c r="A186" s="96" t="s">
        <v>27</v>
      </c>
      <c r="B186" s="97"/>
      <c r="C186" s="97"/>
      <c r="D186" s="97"/>
      <c r="E186" s="97"/>
      <c r="F186" s="98"/>
    </row>
    <row r="187" spans="1:6" ht="71.25">
      <c r="A187" s="3" t="s">
        <v>94</v>
      </c>
      <c r="B187" s="17">
        <v>4</v>
      </c>
      <c r="C187" s="17">
        <v>100</v>
      </c>
      <c r="D187" s="17">
        <v>4</v>
      </c>
      <c r="E187" s="17">
        <v>100</v>
      </c>
      <c r="F187" s="3"/>
    </row>
    <row r="188" spans="1:6" ht="15" customHeight="1">
      <c r="A188" s="3" t="s">
        <v>49</v>
      </c>
      <c r="B188" s="17">
        <v>4</v>
      </c>
      <c r="C188" s="17">
        <v>100</v>
      </c>
      <c r="D188" s="17">
        <v>4</v>
      </c>
      <c r="E188" s="17">
        <v>100</v>
      </c>
      <c r="F188" s="3"/>
    </row>
    <row r="189" spans="1:6" s="15" customFormat="1" ht="19.5" customHeight="1">
      <c r="A189" s="96" t="s">
        <v>73</v>
      </c>
      <c r="B189" s="97"/>
      <c r="C189" s="97"/>
      <c r="D189" s="97"/>
      <c r="E189" s="97"/>
      <c r="F189" s="98"/>
    </row>
    <row r="190" spans="1:6" s="15" customFormat="1" ht="19.5" customHeight="1">
      <c r="A190" s="3" t="s">
        <v>239</v>
      </c>
      <c r="B190" s="26"/>
      <c r="C190" s="26"/>
      <c r="D190" s="59">
        <v>1</v>
      </c>
      <c r="E190" s="26"/>
      <c r="F190" s="27"/>
    </row>
    <row r="191" spans="1:6" ht="15" customHeight="1">
      <c r="A191" s="3" t="s">
        <v>236</v>
      </c>
      <c r="B191" s="17">
        <v>5</v>
      </c>
      <c r="C191" s="17"/>
      <c r="D191" s="17">
        <v>5</v>
      </c>
      <c r="E191" s="17"/>
      <c r="F191" s="3"/>
    </row>
    <row r="192" spans="1:6" ht="15" customHeight="1">
      <c r="A192" s="3" t="s">
        <v>237</v>
      </c>
      <c r="B192" s="17">
        <v>0</v>
      </c>
      <c r="C192" s="17"/>
      <c r="D192" s="17">
        <v>1</v>
      </c>
      <c r="E192" s="17"/>
      <c r="F192" s="3"/>
    </row>
    <row r="193" spans="1:6" ht="14.25">
      <c r="A193" s="43" t="s">
        <v>238</v>
      </c>
      <c r="B193" s="58"/>
      <c r="C193" s="58"/>
      <c r="D193" s="58">
        <v>1</v>
      </c>
      <c r="E193" s="58"/>
      <c r="F193" s="43"/>
    </row>
    <row r="194" spans="1:6" ht="14.25">
      <c r="A194" s="43" t="s">
        <v>240</v>
      </c>
      <c r="B194" s="58"/>
      <c r="C194" s="58"/>
      <c r="D194" s="58">
        <v>1</v>
      </c>
      <c r="E194" s="58"/>
      <c r="F194" s="43"/>
    </row>
    <row r="204" ht="14.25">
      <c r="A204" s="4"/>
    </row>
    <row r="205" ht="14.25">
      <c r="A205" s="4"/>
    </row>
    <row r="206" ht="14.25">
      <c r="A206" s="4"/>
    </row>
  </sheetData>
  <mergeCells count="18">
    <mergeCell ref="A10:F10"/>
    <mergeCell ref="B1:C1"/>
    <mergeCell ref="D1:E1"/>
    <mergeCell ref="A3:F3"/>
    <mergeCell ref="A1:A2"/>
    <mergeCell ref="A162:F162"/>
    <mergeCell ref="A167:F167"/>
    <mergeCell ref="A176:A177"/>
    <mergeCell ref="B176:C176"/>
    <mergeCell ref="D176:E176"/>
    <mergeCell ref="D64:E64"/>
    <mergeCell ref="B64:C64"/>
    <mergeCell ref="A64:A65"/>
    <mergeCell ref="A66:F66"/>
    <mergeCell ref="F179:F183"/>
    <mergeCell ref="A178:F178"/>
    <mergeCell ref="A186:F186"/>
    <mergeCell ref="A189:F189"/>
  </mergeCells>
  <printOptions/>
  <pageMargins left="0.7874015748031497" right="0.2" top="1.19" bottom="0.984251968503937" header="0.2" footer="0"/>
  <pageSetup fitToHeight="3" horizontalDpi="600" verticalDpi="600" orientation="landscape" scale="74" r:id="rId4"/>
  <headerFooter alignWithMargins="0">
    <oddHeader>&amp;L&amp;G</oddHeader>
    <oddFooter>&amp;C&amp;P / &amp;N</oddFooter>
  </headerFooter>
  <rowBreaks count="2" manualBreakCount="2">
    <brk id="63" max="5" man="1"/>
    <brk id="175" max="5" man="1"/>
  </rowBreaks>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5" sqref="K15"/>
    </sheetView>
  </sheetViews>
  <sheetFormatPr defaultColWidth="11.421875" defaultRowHeight="12.75"/>
  <cols>
    <col min="1" max="1" width="13.421875" style="2" bestFit="1" customWidth="1"/>
    <col min="2" max="16384" width="11.421875" style="2" customWidth="1"/>
  </cols>
  <sheetData>
    <row r="1" spans="1:12" ht="76.5" customHeight="1">
      <c r="A1" s="107" t="s">
        <v>60</v>
      </c>
      <c r="B1" s="77"/>
      <c r="C1" s="77"/>
      <c r="D1" s="77"/>
      <c r="E1" s="77"/>
      <c r="F1" s="77"/>
      <c r="G1" s="77"/>
      <c r="H1" s="77"/>
      <c r="I1" s="77"/>
      <c r="J1" s="77"/>
      <c r="K1" s="77"/>
      <c r="L1" s="77"/>
    </row>
    <row r="2" spans="1:12" ht="32.25" customHeight="1">
      <c r="A2" s="25" t="s">
        <v>20</v>
      </c>
      <c r="B2" s="108"/>
      <c r="C2" s="108"/>
      <c r="D2" s="108"/>
      <c r="E2" s="108"/>
      <c r="F2" s="25"/>
      <c r="G2" s="25"/>
      <c r="H2" s="25"/>
      <c r="I2" s="25"/>
      <c r="J2" s="78" t="s">
        <v>59</v>
      </c>
      <c r="K2" s="78"/>
      <c r="L2" s="24"/>
    </row>
    <row r="3" spans="1:12" ht="32.25" customHeight="1">
      <c r="A3" s="22"/>
      <c r="B3" s="22"/>
      <c r="C3" s="22"/>
      <c r="D3" s="22"/>
      <c r="E3" s="22"/>
      <c r="F3" s="22"/>
      <c r="G3" s="22"/>
      <c r="H3" s="22"/>
      <c r="I3" s="22"/>
      <c r="J3" s="23"/>
      <c r="K3" s="23"/>
      <c r="L3" s="24"/>
    </row>
    <row r="4" spans="1:12" s="21" customFormat="1" ht="57" customHeight="1">
      <c r="A4" s="20" t="s">
        <v>21</v>
      </c>
      <c r="B4" s="20" t="s">
        <v>51</v>
      </c>
      <c r="C4" s="20" t="s">
        <v>22</v>
      </c>
      <c r="D4" s="20" t="s">
        <v>23</v>
      </c>
      <c r="E4" s="20" t="s">
        <v>24</v>
      </c>
      <c r="F4" s="20" t="s">
        <v>52</v>
      </c>
      <c r="G4" s="20" t="s">
        <v>53</v>
      </c>
      <c r="H4" s="20" t="s">
        <v>54</v>
      </c>
      <c r="I4" s="20" t="s">
        <v>25</v>
      </c>
      <c r="J4" s="20" t="s">
        <v>55</v>
      </c>
      <c r="K4" s="20" t="s">
        <v>56</v>
      </c>
      <c r="L4" s="20" t="s">
        <v>57</v>
      </c>
    </row>
    <row r="5" spans="1:12" ht="12.75">
      <c r="A5" s="18">
        <v>1</v>
      </c>
      <c r="B5" s="18"/>
      <c r="C5" s="18"/>
      <c r="D5" s="18"/>
      <c r="E5" s="18"/>
      <c r="F5" s="18"/>
      <c r="G5" s="18"/>
      <c r="H5" s="18"/>
      <c r="I5" s="18"/>
      <c r="J5" s="18"/>
      <c r="K5" s="18"/>
      <c r="L5" s="18"/>
    </row>
    <row r="6" spans="1:12" ht="12.75">
      <c r="A6" s="18">
        <v>2</v>
      </c>
      <c r="B6" s="18"/>
      <c r="C6" s="18"/>
      <c r="D6" s="18"/>
      <c r="E6" s="18"/>
      <c r="F6" s="18"/>
      <c r="G6" s="18"/>
      <c r="H6" s="18"/>
      <c r="I6" s="18"/>
      <c r="J6" s="18"/>
      <c r="K6" s="18"/>
      <c r="L6" s="18"/>
    </row>
    <row r="7" spans="1:12" ht="12.75">
      <c r="A7" s="18" t="s">
        <v>26</v>
      </c>
      <c r="B7" s="18"/>
      <c r="C7" s="18"/>
      <c r="D7" s="18"/>
      <c r="E7" s="18"/>
      <c r="F7" s="18"/>
      <c r="G7" s="18"/>
      <c r="H7" s="18"/>
      <c r="I7" s="18"/>
      <c r="J7" s="18"/>
      <c r="K7" s="18"/>
      <c r="L7" s="18"/>
    </row>
    <row r="8" spans="1:12" ht="12.75">
      <c r="A8" s="19"/>
      <c r="B8" s="19"/>
      <c r="C8" s="19"/>
      <c r="D8" s="19"/>
      <c r="E8" s="19"/>
      <c r="F8" s="19"/>
      <c r="G8" s="19"/>
      <c r="H8" s="19"/>
      <c r="I8" s="19"/>
      <c r="J8" s="19"/>
      <c r="K8" s="19"/>
      <c r="L8" s="19"/>
    </row>
    <row r="9" spans="1:12" ht="12.75">
      <c r="A9" s="104" t="s">
        <v>58</v>
      </c>
      <c r="B9" s="105"/>
      <c r="C9" s="105"/>
      <c r="D9" s="106"/>
      <c r="E9" s="19">
        <f>+SUM(E5:E8)</f>
        <v>0</v>
      </c>
      <c r="F9" s="19">
        <f>+SUM(F5:F8)</f>
        <v>0</v>
      </c>
      <c r="G9" s="19">
        <f>+SUM(G5:G8)</f>
        <v>0</v>
      </c>
      <c r="H9" s="19">
        <f>+SUM(H5:H8)</f>
        <v>0</v>
      </c>
      <c r="I9" s="19"/>
      <c r="J9" s="19"/>
      <c r="K9" s="19"/>
      <c r="L9" s="19"/>
    </row>
    <row r="13" ht="12.75"/>
    <row r="14" ht="12.75"/>
    <row r="15" ht="12.75"/>
    <row r="16" ht="12.75"/>
    <row r="17" ht="12.75"/>
    <row r="19" ht="12.75"/>
    <row r="20" ht="12.75"/>
    <row r="22" ht="12.75"/>
  </sheetData>
  <mergeCells count="4">
    <mergeCell ref="A9:D9"/>
    <mergeCell ref="A1:L1"/>
    <mergeCell ref="J2:K2"/>
    <mergeCell ref="B2:E2"/>
  </mergeCells>
  <printOptions horizontalCentered="1"/>
  <pageMargins left="0.7874015748031497" right="0.2" top="0.984251968503937" bottom="0.984251968503937" header="0" footer="0"/>
  <pageSetup fitToHeight="1" fitToWidth="1" horizontalDpi="600" verticalDpi="600" orientation="landscape" scale="93" r:id="rId4"/>
  <headerFooter alignWithMargins="0">
    <oddHeader>&amp;L&amp;G</oddHeader>
    <oddFooter>&amp;C&amp;P /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EDUCACION 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DE EDUCACION PUBLICA</dc:creator>
  <cp:keywords/>
  <dc:description/>
  <cp:lastModifiedBy>Edgar</cp:lastModifiedBy>
  <cp:lastPrinted>2006-07-31T14:54:40Z</cp:lastPrinted>
  <dcterms:created xsi:type="dcterms:W3CDTF">2005-03-18T01:24:12Z</dcterms:created>
  <dcterms:modified xsi:type="dcterms:W3CDTF">2006-07-31T14:58:54Z</dcterms:modified>
  <cp:category/>
  <cp:version/>
  <cp:contentType/>
  <cp:contentStatus/>
</cp:coreProperties>
</file>